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920" windowWidth="19320" windowHeight="1935" firstSheet="1" activeTab="1"/>
  </bookViews>
  <sheets>
    <sheet name="Русский язык 4-11" sheetId="1" r:id="rId1"/>
    <sheet name="Русский_4" sheetId="9" r:id="rId2"/>
    <sheet name="Русский_5" sheetId="8" r:id="rId3"/>
    <sheet name="Русский_6" sheetId="4" r:id="rId4"/>
    <sheet name="Русский_7" sheetId="3" r:id="rId5"/>
    <sheet name="Русский_8" sheetId="6" r:id="rId6"/>
    <sheet name="Русский_9" sheetId="10" r:id="rId7"/>
    <sheet name="Русский_10" sheetId="5" r:id="rId8"/>
    <sheet name="Русский_11" sheetId="7" r:id="rId9"/>
  </sheets>
  <definedNames>
    <definedName name="_xlnm._FilterDatabase" localSheetId="0" hidden="1">'Русский язык 4-11'!$A$10:$AC$967</definedName>
    <definedName name="_xlnm._FilterDatabase" localSheetId="7" hidden="1">Русский_10!$A$10:$AC$98</definedName>
    <definedName name="_xlnm._FilterDatabase" localSheetId="8" hidden="1">Русский_11!$A$10:$AC$84</definedName>
    <definedName name="_xlnm._FilterDatabase" localSheetId="1" hidden="1">Русский_4!$A$10:$X$193</definedName>
    <definedName name="_xlnm._FilterDatabase" localSheetId="2" hidden="1">Русский_5!$A$10:$AC$144</definedName>
    <definedName name="_xlnm._FilterDatabase" localSheetId="3" hidden="1">Русский_6!$A$10:$AC$132</definedName>
    <definedName name="_xlnm._FilterDatabase" localSheetId="4" hidden="1">Русский_7!$A$10:$AC$130</definedName>
    <definedName name="_xlnm._FilterDatabase" localSheetId="5" hidden="1">Русский_8!$A$10:$AC$142</definedName>
    <definedName name="_xlnm._FilterDatabase" localSheetId="6" hidden="1">Русский_9!$A$10:$AC$142</definedName>
    <definedName name="Z_5A5C97A1_0CBF_4F9B_A4E1_0BE4A8292FA3_.wvu.FilterData" localSheetId="0" hidden="1">'Русский язык 4-11'!$A$10:$AC$967</definedName>
    <definedName name="Z_5A5C97A1_0CBF_4F9B_A4E1_0BE4A8292FA3_.wvu.FilterData" localSheetId="7" hidden="1">Русский_10!$A$10:$AC$98</definedName>
    <definedName name="Z_5A5C97A1_0CBF_4F9B_A4E1_0BE4A8292FA3_.wvu.FilterData" localSheetId="8" hidden="1">Русский_11!$A$10:$AC$84</definedName>
    <definedName name="Z_5A5C97A1_0CBF_4F9B_A4E1_0BE4A8292FA3_.wvu.FilterData" localSheetId="1" hidden="1">Русский_4!$A$10:$X$193</definedName>
    <definedName name="Z_5A5C97A1_0CBF_4F9B_A4E1_0BE4A8292FA3_.wvu.FilterData" localSheetId="2" hidden="1">Русский_5!$A$10:$AC$144</definedName>
    <definedName name="Z_5A5C97A1_0CBF_4F9B_A4E1_0BE4A8292FA3_.wvu.FilterData" localSheetId="3" hidden="1">Русский_6!$A$10:$AC$132</definedName>
    <definedName name="Z_5A5C97A1_0CBF_4F9B_A4E1_0BE4A8292FA3_.wvu.FilterData" localSheetId="4" hidden="1">Русский_7!$A$10:$AC$130</definedName>
    <definedName name="Z_5A5C97A1_0CBF_4F9B_A4E1_0BE4A8292FA3_.wvu.FilterData" localSheetId="5" hidden="1">Русский_8!$A$10:$AC$142</definedName>
    <definedName name="Z_5A5C97A1_0CBF_4F9B_A4E1_0BE4A8292FA3_.wvu.FilterData" localSheetId="6" hidden="1">Русский_9!$A$10:$AC$142</definedName>
    <definedName name="Z_C964A00F_75C1_4C5C_B3C4_0CF816336BFE_.wvu.Cols" localSheetId="0" hidden="1">'Русский язык 4-11'!$B:$M</definedName>
    <definedName name="Z_C964A00F_75C1_4C5C_B3C4_0CF816336BFE_.wvu.Cols" localSheetId="7" hidden="1">Русский_10!$B:$M</definedName>
    <definedName name="Z_C964A00F_75C1_4C5C_B3C4_0CF816336BFE_.wvu.Cols" localSheetId="8" hidden="1">Русский_11!$B:$M</definedName>
    <definedName name="Z_C964A00F_75C1_4C5C_B3C4_0CF816336BFE_.wvu.Cols" localSheetId="1" hidden="1">Русский_4!$B:$M</definedName>
    <definedName name="Z_C964A00F_75C1_4C5C_B3C4_0CF816336BFE_.wvu.Cols" localSheetId="2" hidden="1">Русский_5!$B:$M</definedName>
    <definedName name="Z_C964A00F_75C1_4C5C_B3C4_0CF816336BFE_.wvu.Cols" localSheetId="3" hidden="1">Русский_6!$B:$M</definedName>
    <definedName name="Z_C964A00F_75C1_4C5C_B3C4_0CF816336BFE_.wvu.Cols" localSheetId="4" hidden="1">Русский_7!$B:$M</definedName>
    <definedName name="Z_C964A00F_75C1_4C5C_B3C4_0CF816336BFE_.wvu.Cols" localSheetId="5" hidden="1">Русский_8!$B:$M</definedName>
    <definedName name="Z_C964A00F_75C1_4C5C_B3C4_0CF816336BFE_.wvu.Cols" localSheetId="6" hidden="1">Русский_9!$B:$M</definedName>
  </definedNames>
  <calcPr calcId="145621"/>
  <customWorkbookViews>
    <customWorkbookView name="xxx - Личное представление" guid="{C964A00F-75C1-4C5C-B3C4-0CF816336BFE}" mergeInterval="0" personalView="1" maximized="1" windowWidth="1276" windowHeight="581" activeSheetId="1"/>
    <customWorkbookView name="1 - Личное представление" guid="{5A5C97A1-0CBF-4F9B-A4E1-0BE4A8292FA3}" mergeInterval="0" personalView="1" maximized="1" windowWidth="1436" windowHeight="646" activeSheetId="1"/>
  </customWorkbookViews>
  <fileRecoveryPr repairLoad="1"/>
</workbook>
</file>

<file path=xl/calcChain.xml><?xml version="1.0" encoding="utf-8"?>
<calcChain xmlns="http://schemas.openxmlformats.org/spreadsheetml/2006/main">
  <c r="Z142" i="10" l="1"/>
  <c r="AC142" i="10" s="1"/>
  <c r="N142" i="10"/>
  <c r="H142" i="10"/>
  <c r="G142" i="10"/>
  <c r="F142" i="10"/>
  <c r="Z141" i="10"/>
  <c r="AC141" i="10" s="1"/>
  <c r="N141" i="10"/>
  <c r="H141" i="10"/>
  <c r="G141" i="10"/>
  <c r="F141" i="10"/>
  <c r="O141" i="10" s="1"/>
  <c r="Z140" i="10"/>
  <c r="AC140" i="10" s="1"/>
  <c r="N140" i="10"/>
  <c r="H140" i="10"/>
  <c r="G140" i="10"/>
  <c r="F140" i="10"/>
  <c r="Z139" i="10"/>
  <c r="AC139" i="10" s="1"/>
  <c r="N139" i="10"/>
  <c r="H139" i="10"/>
  <c r="G139" i="10"/>
  <c r="F139" i="10"/>
  <c r="O139" i="10" s="1"/>
  <c r="Z138" i="10"/>
  <c r="AC138" i="10" s="1"/>
  <c r="N138" i="10"/>
  <c r="H138" i="10"/>
  <c r="G138" i="10"/>
  <c r="F138" i="10"/>
  <c r="Z137" i="10"/>
  <c r="AC137" i="10" s="1"/>
  <c r="N137" i="10"/>
  <c r="H137" i="10"/>
  <c r="G137" i="10"/>
  <c r="F137" i="10"/>
  <c r="O137" i="10" s="1"/>
  <c r="Z136" i="10"/>
  <c r="AC136" i="10" s="1"/>
  <c r="N136" i="10"/>
  <c r="H136" i="10"/>
  <c r="G136" i="10"/>
  <c r="F136" i="10"/>
  <c r="Z135" i="10"/>
  <c r="AC135" i="10" s="1"/>
  <c r="N135" i="10"/>
  <c r="H135" i="10"/>
  <c r="G135" i="10"/>
  <c r="F135" i="10"/>
  <c r="O135" i="10" s="1"/>
  <c r="Z134" i="10"/>
  <c r="AC134" i="10" s="1"/>
  <c r="N134" i="10"/>
  <c r="H134" i="10"/>
  <c r="G134" i="10"/>
  <c r="F134" i="10"/>
  <c r="Z133" i="10"/>
  <c r="AC133" i="10" s="1"/>
  <c r="N133" i="10"/>
  <c r="H133" i="10"/>
  <c r="G133" i="10"/>
  <c r="F133" i="10"/>
  <c r="O133" i="10" s="1"/>
  <c r="Z132" i="10"/>
  <c r="AC132" i="10" s="1"/>
  <c r="N132" i="10"/>
  <c r="H132" i="10"/>
  <c r="G132" i="10"/>
  <c r="F132" i="10"/>
  <c r="Z131" i="10"/>
  <c r="AC131" i="10" s="1"/>
  <c r="N131" i="10"/>
  <c r="H131" i="10"/>
  <c r="G131" i="10"/>
  <c r="F131" i="10"/>
  <c r="O131" i="10" s="1"/>
  <c r="Z130" i="10"/>
  <c r="AC130" i="10" s="1"/>
  <c r="N130" i="10"/>
  <c r="H130" i="10"/>
  <c r="G130" i="10"/>
  <c r="F130" i="10"/>
  <c r="Z129" i="10"/>
  <c r="AC129" i="10" s="1"/>
  <c r="N129" i="10"/>
  <c r="H129" i="10"/>
  <c r="G129" i="10"/>
  <c r="F129" i="10"/>
  <c r="O129" i="10" s="1"/>
  <c r="Z128" i="10"/>
  <c r="AC128" i="10" s="1"/>
  <c r="N128" i="10"/>
  <c r="H128" i="10"/>
  <c r="G128" i="10"/>
  <c r="F128" i="10"/>
  <c r="Z127" i="10"/>
  <c r="AC127" i="10" s="1"/>
  <c r="N127" i="10"/>
  <c r="H127" i="10"/>
  <c r="G127" i="10"/>
  <c r="F127" i="10"/>
  <c r="O127" i="10" s="1"/>
  <c r="Z126" i="10"/>
  <c r="AC126" i="10" s="1"/>
  <c r="N126" i="10"/>
  <c r="H126" i="10"/>
  <c r="G126" i="10"/>
  <c r="F126" i="10"/>
  <c r="Z125" i="10"/>
  <c r="AC125" i="10" s="1"/>
  <c r="N125" i="10"/>
  <c r="H125" i="10"/>
  <c r="G125" i="10"/>
  <c r="F125" i="10"/>
  <c r="O125" i="10" s="1"/>
  <c r="Z124" i="10"/>
  <c r="AC124" i="10" s="1"/>
  <c r="N124" i="10"/>
  <c r="H124" i="10"/>
  <c r="G124" i="10"/>
  <c r="F124" i="10"/>
  <c r="Z123" i="10"/>
  <c r="AC123" i="10" s="1"/>
  <c r="N123" i="10"/>
  <c r="H123" i="10"/>
  <c r="G123" i="10"/>
  <c r="F123" i="10"/>
  <c r="O123" i="10" s="1"/>
  <c r="Z122" i="10"/>
  <c r="AC122" i="10" s="1"/>
  <c r="N122" i="10"/>
  <c r="H122" i="10"/>
  <c r="G122" i="10"/>
  <c r="F122" i="10"/>
  <c r="Z121" i="10"/>
  <c r="AC121" i="10" s="1"/>
  <c r="N121" i="10"/>
  <c r="H121" i="10"/>
  <c r="G121" i="10"/>
  <c r="F121" i="10"/>
  <c r="O121" i="10" s="1"/>
  <c r="Z120" i="10"/>
  <c r="AC120" i="10" s="1"/>
  <c r="N120" i="10"/>
  <c r="H120" i="10"/>
  <c r="G120" i="10"/>
  <c r="F120" i="10"/>
  <c r="Z119" i="10"/>
  <c r="AC119" i="10" s="1"/>
  <c r="N119" i="10"/>
  <c r="H119" i="10"/>
  <c r="G119" i="10"/>
  <c r="F119" i="10"/>
  <c r="O119" i="10" s="1"/>
  <c r="Z118" i="10"/>
  <c r="AC118" i="10" s="1"/>
  <c r="N118" i="10"/>
  <c r="H118" i="10"/>
  <c r="G118" i="10"/>
  <c r="F118" i="10"/>
  <c r="Z117" i="10"/>
  <c r="AC117" i="10" s="1"/>
  <c r="N117" i="10"/>
  <c r="H117" i="10"/>
  <c r="G117" i="10"/>
  <c r="F117" i="10"/>
  <c r="O117" i="10" s="1"/>
  <c r="Z116" i="10"/>
  <c r="AC116" i="10" s="1"/>
  <c r="N116" i="10"/>
  <c r="H116" i="10"/>
  <c r="G116" i="10"/>
  <c r="F116" i="10"/>
  <c r="Z115" i="10"/>
  <c r="AC115" i="10" s="1"/>
  <c r="N115" i="10"/>
  <c r="H115" i="10"/>
  <c r="G115" i="10"/>
  <c r="F115" i="10"/>
  <c r="O115" i="10" s="1"/>
  <c r="Z114" i="10"/>
  <c r="AC114" i="10" s="1"/>
  <c r="N114" i="10"/>
  <c r="H114" i="10"/>
  <c r="G114" i="10"/>
  <c r="F114" i="10"/>
  <c r="Z113" i="10"/>
  <c r="AC113" i="10" s="1"/>
  <c r="N113" i="10"/>
  <c r="H113" i="10"/>
  <c r="G113" i="10"/>
  <c r="F113" i="10"/>
  <c r="O113" i="10" s="1"/>
  <c r="Z112" i="10"/>
  <c r="AC112" i="10" s="1"/>
  <c r="N112" i="10"/>
  <c r="H112" i="10"/>
  <c r="G112" i="10"/>
  <c r="F112" i="10"/>
  <c r="Z111" i="10"/>
  <c r="AC111" i="10" s="1"/>
  <c r="N111" i="10"/>
  <c r="H111" i="10"/>
  <c r="G111" i="10"/>
  <c r="F111" i="10"/>
  <c r="O111" i="10" s="1"/>
  <c r="Z110" i="10"/>
  <c r="AC110" i="10" s="1"/>
  <c r="N110" i="10"/>
  <c r="H110" i="10"/>
  <c r="G110" i="10"/>
  <c r="F110" i="10"/>
  <c r="Z109" i="10"/>
  <c r="AC109" i="10" s="1"/>
  <c r="N109" i="10"/>
  <c r="H109" i="10"/>
  <c r="G109" i="10"/>
  <c r="F109" i="10"/>
  <c r="O109" i="10" s="1"/>
  <c r="Z108" i="10"/>
  <c r="AC108" i="10" s="1"/>
  <c r="N108" i="10"/>
  <c r="H108" i="10"/>
  <c r="G108" i="10"/>
  <c r="F108" i="10"/>
  <c r="Z107" i="10"/>
  <c r="AC107" i="10" s="1"/>
  <c r="N107" i="10"/>
  <c r="H107" i="10"/>
  <c r="G107" i="10"/>
  <c r="F107" i="10"/>
  <c r="O107" i="10" s="1"/>
  <c r="Z106" i="10"/>
  <c r="AC106" i="10" s="1"/>
  <c r="N106" i="10"/>
  <c r="H106" i="10"/>
  <c r="G106" i="10"/>
  <c r="F106" i="10"/>
  <c r="Z105" i="10"/>
  <c r="AC105" i="10" s="1"/>
  <c r="N105" i="10"/>
  <c r="H105" i="10"/>
  <c r="G105" i="10"/>
  <c r="F105" i="10"/>
  <c r="O105" i="10" s="1"/>
  <c r="Z104" i="10"/>
  <c r="AC104" i="10" s="1"/>
  <c r="N104" i="10"/>
  <c r="H104" i="10"/>
  <c r="G104" i="10"/>
  <c r="F104" i="10"/>
  <c r="Z103" i="10"/>
  <c r="AC103" i="10" s="1"/>
  <c r="N103" i="10"/>
  <c r="H103" i="10"/>
  <c r="G103" i="10"/>
  <c r="F103" i="10"/>
  <c r="O103" i="10" s="1"/>
  <c r="Z102" i="10"/>
  <c r="AC102" i="10" s="1"/>
  <c r="N102" i="10"/>
  <c r="H102" i="10"/>
  <c r="G102" i="10"/>
  <c r="F102" i="10"/>
  <c r="Z101" i="10"/>
  <c r="AC101" i="10" s="1"/>
  <c r="N101" i="10"/>
  <c r="H101" i="10"/>
  <c r="G101" i="10"/>
  <c r="F101" i="10"/>
  <c r="O101" i="10" s="1"/>
  <c r="Z100" i="10"/>
  <c r="AC100" i="10" s="1"/>
  <c r="N100" i="10"/>
  <c r="H100" i="10"/>
  <c r="G100" i="10"/>
  <c r="F100" i="10"/>
  <c r="Z99" i="10"/>
  <c r="AC99" i="10" s="1"/>
  <c r="N99" i="10"/>
  <c r="H99" i="10"/>
  <c r="G99" i="10"/>
  <c r="F99" i="10"/>
  <c r="O99" i="10" s="1"/>
  <c r="Z98" i="10"/>
  <c r="AC98" i="10" s="1"/>
  <c r="N98" i="10"/>
  <c r="H98" i="10"/>
  <c r="G98" i="10"/>
  <c r="F98" i="10"/>
  <c r="Z97" i="10"/>
  <c r="AC97" i="10" s="1"/>
  <c r="N97" i="10"/>
  <c r="H97" i="10"/>
  <c r="G97" i="10"/>
  <c r="F97" i="10"/>
  <c r="O97" i="10" s="1"/>
  <c r="Z96" i="10"/>
  <c r="AC96" i="10" s="1"/>
  <c r="N96" i="10"/>
  <c r="H96" i="10"/>
  <c r="G96" i="10"/>
  <c r="F96" i="10"/>
  <c r="Z95" i="10"/>
  <c r="AC95" i="10" s="1"/>
  <c r="N95" i="10"/>
  <c r="H95" i="10"/>
  <c r="G95" i="10"/>
  <c r="F95" i="10"/>
  <c r="O95" i="10" s="1"/>
  <c r="Z94" i="10"/>
  <c r="AC94" i="10" s="1"/>
  <c r="N94" i="10"/>
  <c r="H94" i="10"/>
  <c r="G94" i="10"/>
  <c r="F94" i="10"/>
  <c r="Z93" i="10"/>
  <c r="AC93" i="10" s="1"/>
  <c r="N93" i="10"/>
  <c r="H93" i="10"/>
  <c r="G93" i="10"/>
  <c r="F93" i="10"/>
  <c r="Z92" i="10"/>
  <c r="AB92" i="10" s="1"/>
  <c r="N92" i="10"/>
  <c r="H92" i="10"/>
  <c r="G92" i="10"/>
  <c r="F92" i="10"/>
  <c r="AC91" i="10"/>
  <c r="Z91" i="10"/>
  <c r="AB91" i="10" s="1"/>
  <c r="N91" i="10"/>
  <c r="H91" i="10"/>
  <c r="G91" i="10"/>
  <c r="F91" i="10"/>
  <c r="AC90" i="10"/>
  <c r="Z90" i="10"/>
  <c r="AB90" i="10" s="1"/>
  <c r="N90" i="10"/>
  <c r="H90" i="10"/>
  <c r="G90" i="10"/>
  <c r="F90" i="10"/>
  <c r="AC89" i="10"/>
  <c r="Z89" i="10"/>
  <c r="AB89" i="10" s="1"/>
  <c r="N89" i="10"/>
  <c r="H89" i="10"/>
  <c r="G89" i="10"/>
  <c r="F89" i="10"/>
  <c r="AC88" i="10"/>
  <c r="Z88" i="10"/>
  <c r="AB88" i="10" s="1"/>
  <c r="N88" i="10"/>
  <c r="H88" i="10"/>
  <c r="G88" i="10"/>
  <c r="F88" i="10"/>
  <c r="AC87" i="10"/>
  <c r="Z87" i="10"/>
  <c r="AB87" i="10" s="1"/>
  <c r="N87" i="10"/>
  <c r="H87" i="10"/>
  <c r="G87" i="10"/>
  <c r="F87" i="10"/>
  <c r="AC86" i="10"/>
  <c r="Z86" i="10"/>
  <c r="AB86" i="10" s="1"/>
  <c r="N86" i="10"/>
  <c r="H86" i="10"/>
  <c r="G86" i="10"/>
  <c r="F86" i="10"/>
  <c r="AC85" i="10"/>
  <c r="Z85" i="10"/>
  <c r="AB85" i="10" s="1"/>
  <c r="N85" i="10"/>
  <c r="H85" i="10"/>
  <c r="G85" i="10"/>
  <c r="F85" i="10"/>
  <c r="AC84" i="10"/>
  <c r="Z84" i="10"/>
  <c r="AB84" i="10" s="1"/>
  <c r="N84" i="10"/>
  <c r="H84" i="10"/>
  <c r="G84" i="10"/>
  <c r="F84" i="10"/>
  <c r="AC83" i="10"/>
  <c r="Z83" i="10"/>
  <c r="AB83" i="10" s="1"/>
  <c r="N83" i="10"/>
  <c r="H83" i="10"/>
  <c r="G83" i="10"/>
  <c r="F83" i="10"/>
  <c r="AB82" i="10"/>
  <c r="Z82" i="10"/>
  <c r="AC82" i="10" s="1"/>
  <c r="N82" i="10"/>
  <c r="H82" i="10"/>
  <c r="G82" i="10"/>
  <c r="F82" i="10"/>
  <c r="AB81" i="10"/>
  <c r="Z81" i="10"/>
  <c r="AC81" i="10" s="1"/>
  <c r="N81" i="10"/>
  <c r="H81" i="10"/>
  <c r="G81" i="10"/>
  <c r="F81" i="10"/>
  <c r="AB80" i="10"/>
  <c r="Z80" i="10"/>
  <c r="AC80" i="10" s="1"/>
  <c r="N80" i="10"/>
  <c r="H80" i="10"/>
  <c r="G80" i="10"/>
  <c r="F80" i="10"/>
  <c r="AB79" i="10"/>
  <c r="Z79" i="10"/>
  <c r="AC79" i="10" s="1"/>
  <c r="N79" i="10"/>
  <c r="H79" i="10"/>
  <c r="G79" i="10"/>
  <c r="F79" i="10"/>
  <c r="AB78" i="10"/>
  <c r="Z78" i="10"/>
  <c r="AC78" i="10" s="1"/>
  <c r="N78" i="10"/>
  <c r="H78" i="10"/>
  <c r="G78" i="10"/>
  <c r="F78" i="10"/>
  <c r="AB77" i="10"/>
  <c r="Z77" i="10"/>
  <c r="AC77" i="10" s="1"/>
  <c r="N77" i="10"/>
  <c r="H77" i="10"/>
  <c r="G77" i="10"/>
  <c r="F77" i="10"/>
  <c r="AB76" i="10"/>
  <c r="Z76" i="10"/>
  <c r="AC76" i="10" s="1"/>
  <c r="N76" i="10"/>
  <c r="H76" i="10"/>
  <c r="G76" i="10"/>
  <c r="F76" i="10"/>
  <c r="AB75" i="10"/>
  <c r="Z75" i="10"/>
  <c r="AC75" i="10" s="1"/>
  <c r="N75" i="10"/>
  <c r="H75" i="10"/>
  <c r="G75" i="10"/>
  <c r="F75" i="10"/>
  <c r="AB74" i="10"/>
  <c r="Z74" i="10"/>
  <c r="AC74" i="10" s="1"/>
  <c r="N74" i="10"/>
  <c r="H74" i="10"/>
  <c r="G74" i="10"/>
  <c r="F74" i="10"/>
  <c r="AB73" i="10"/>
  <c r="Z73" i="10"/>
  <c r="AC73" i="10" s="1"/>
  <c r="N73" i="10"/>
  <c r="H73" i="10"/>
  <c r="G73" i="10"/>
  <c r="F73" i="10"/>
  <c r="AB72" i="10"/>
  <c r="Z72" i="10"/>
  <c r="AC72" i="10" s="1"/>
  <c r="N72" i="10"/>
  <c r="H72" i="10"/>
  <c r="G72" i="10"/>
  <c r="F72" i="10"/>
  <c r="AB71" i="10"/>
  <c r="Z71" i="10"/>
  <c r="AC71" i="10" s="1"/>
  <c r="N71" i="10"/>
  <c r="H71" i="10"/>
  <c r="G71" i="10"/>
  <c r="F71" i="10"/>
  <c r="AB70" i="10"/>
  <c r="Z70" i="10"/>
  <c r="AC70" i="10" s="1"/>
  <c r="N70" i="10"/>
  <c r="H70" i="10"/>
  <c r="G70" i="10"/>
  <c r="F70" i="10"/>
  <c r="Z69" i="10"/>
  <c r="AC69" i="10" s="1"/>
  <c r="N69" i="10"/>
  <c r="H69" i="10"/>
  <c r="G69" i="10"/>
  <c r="F69" i="10"/>
  <c r="O69" i="10" s="1"/>
  <c r="Z68" i="10"/>
  <c r="AC68" i="10" s="1"/>
  <c r="N68" i="10"/>
  <c r="H68" i="10"/>
  <c r="G68" i="10"/>
  <c r="F68" i="10"/>
  <c r="Z67" i="10"/>
  <c r="AC67" i="10" s="1"/>
  <c r="N67" i="10"/>
  <c r="H67" i="10"/>
  <c r="G67" i="10"/>
  <c r="F67" i="10"/>
  <c r="O67" i="10" s="1"/>
  <c r="Z66" i="10"/>
  <c r="AC66" i="10" s="1"/>
  <c r="N66" i="10"/>
  <c r="H66" i="10"/>
  <c r="G66" i="10"/>
  <c r="F66" i="10"/>
  <c r="Z65" i="10"/>
  <c r="AC65" i="10" s="1"/>
  <c r="N65" i="10"/>
  <c r="H65" i="10"/>
  <c r="G65" i="10"/>
  <c r="F65" i="10"/>
  <c r="O65" i="10" s="1"/>
  <c r="Z64" i="10"/>
  <c r="AC64" i="10" s="1"/>
  <c r="N64" i="10"/>
  <c r="H64" i="10"/>
  <c r="G64" i="10"/>
  <c r="F64" i="10"/>
  <c r="Z63" i="10"/>
  <c r="AC63" i="10" s="1"/>
  <c r="N63" i="10"/>
  <c r="H63" i="10"/>
  <c r="G63" i="10"/>
  <c r="F63" i="10"/>
  <c r="O63" i="10" s="1"/>
  <c r="Z62" i="10"/>
  <c r="AC62" i="10" s="1"/>
  <c r="N62" i="10"/>
  <c r="H62" i="10"/>
  <c r="G62" i="10"/>
  <c r="F62" i="10"/>
  <c r="Z61" i="10"/>
  <c r="AC61" i="10" s="1"/>
  <c r="N61" i="10"/>
  <c r="H61" i="10"/>
  <c r="G61" i="10"/>
  <c r="F61" i="10"/>
  <c r="O61" i="10" s="1"/>
  <c r="Z60" i="10"/>
  <c r="AC60" i="10" s="1"/>
  <c r="N60" i="10"/>
  <c r="H60" i="10"/>
  <c r="G60" i="10"/>
  <c r="F60" i="10"/>
  <c r="Z59" i="10"/>
  <c r="AC59" i="10" s="1"/>
  <c r="N59" i="10"/>
  <c r="H59" i="10"/>
  <c r="G59" i="10"/>
  <c r="F59" i="10"/>
  <c r="O59" i="10" s="1"/>
  <c r="Z58" i="10"/>
  <c r="AC58" i="10" s="1"/>
  <c r="N58" i="10"/>
  <c r="H58" i="10"/>
  <c r="G58" i="10"/>
  <c r="F58" i="10"/>
  <c r="Z57" i="10"/>
  <c r="AC57" i="10" s="1"/>
  <c r="N57" i="10"/>
  <c r="H57" i="10"/>
  <c r="G57" i="10"/>
  <c r="F57" i="10"/>
  <c r="O57" i="10" s="1"/>
  <c r="Z56" i="10"/>
  <c r="AC56" i="10" s="1"/>
  <c r="N56" i="10"/>
  <c r="H56" i="10"/>
  <c r="G56" i="10"/>
  <c r="F56" i="10"/>
  <c r="Z55" i="10"/>
  <c r="AC55" i="10" s="1"/>
  <c r="N55" i="10"/>
  <c r="H55" i="10"/>
  <c r="G55" i="10"/>
  <c r="F55" i="10"/>
  <c r="O55" i="10" s="1"/>
  <c r="Z54" i="10"/>
  <c r="AC54" i="10" s="1"/>
  <c r="N54" i="10"/>
  <c r="H54" i="10"/>
  <c r="G54" i="10"/>
  <c r="F54" i="10"/>
  <c r="Z53" i="10"/>
  <c r="AC53" i="10" s="1"/>
  <c r="N53" i="10"/>
  <c r="H53" i="10"/>
  <c r="G53" i="10"/>
  <c r="F53" i="10"/>
  <c r="O53" i="10" s="1"/>
  <c r="Z52" i="10"/>
  <c r="AC52" i="10" s="1"/>
  <c r="N52" i="10"/>
  <c r="H52" i="10"/>
  <c r="G52" i="10"/>
  <c r="F52" i="10"/>
  <c r="Z51" i="10"/>
  <c r="AC51" i="10" s="1"/>
  <c r="N51" i="10"/>
  <c r="H51" i="10"/>
  <c r="G51" i="10"/>
  <c r="F51" i="10"/>
  <c r="O51" i="10" s="1"/>
  <c r="Z50" i="10"/>
  <c r="AC50" i="10" s="1"/>
  <c r="N50" i="10"/>
  <c r="H50" i="10"/>
  <c r="G50" i="10"/>
  <c r="F50" i="10"/>
  <c r="Z49" i="10"/>
  <c r="AC49" i="10" s="1"/>
  <c r="N49" i="10"/>
  <c r="H49" i="10"/>
  <c r="G49" i="10"/>
  <c r="F49" i="10"/>
  <c r="O49" i="10" s="1"/>
  <c r="Z48" i="10"/>
  <c r="AC48" i="10" s="1"/>
  <c r="N48" i="10"/>
  <c r="H48" i="10"/>
  <c r="G48" i="10"/>
  <c r="F48" i="10"/>
  <c r="Z47" i="10"/>
  <c r="AC47" i="10" s="1"/>
  <c r="N47" i="10"/>
  <c r="H47" i="10"/>
  <c r="G47" i="10"/>
  <c r="F47" i="10"/>
  <c r="O47" i="10" s="1"/>
  <c r="Z46" i="10"/>
  <c r="AC46" i="10" s="1"/>
  <c r="N46" i="10"/>
  <c r="H46" i="10"/>
  <c r="G46" i="10"/>
  <c r="F46" i="10"/>
  <c r="Z45" i="10"/>
  <c r="AC45" i="10" s="1"/>
  <c r="N45" i="10"/>
  <c r="H45" i="10"/>
  <c r="G45" i="10"/>
  <c r="F45" i="10"/>
  <c r="O45" i="10" s="1"/>
  <c r="Z44" i="10"/>
  <c r="AC44" i="10" s="1"/>
  <c r="N44" i="10"/>
  <c r="H44" i="10"/>
  <c r="G44" i="10"/>
  <c r="F44" i="10"/>
  <c r="Z43" i="10"/>
  <c r="AC43" i="10" s="1"/>
  <c r="N43" i="10"/>
  <c r="H43" i="10"/>
  <c r="G43" i="10"/>
  <c r="F43" i="10"/>
  <c r="O43" i="10" s="1"/>
  <c r="Z42" i="10"/>
  <c r="AC42" i="10" s="1"/>
  <c r="N42" i="10"/>
  <c r="H42" i="10"/>
  <c r="G42" i="10"/>
  <c r="F42" i="10"/>
  <c r="Z41" i="10"/>
  <c r="AC41" i="10" s="1"/>
  <c r="N41" i="10"/>
  <c r="H41" i="10"/>
  <c r="G41" i="10"/>
  <c r="F41" i="10"/>
  <c r="O41" i="10" s="1"/>
  <c r="Z40" i="10"/>
  <c r="AC40" i="10" s="1"/>
  <c r="N40" i="10"/>
  <c r="H40" i="10"/>
  <c r="G40" i="10"/>
  <c r="F40" i="10"/>
  <c r="AB39" i="10"/>
  <c r="Z39" i="10"/>
  <c r="N39" i="10"/>
  <c r="H39" i="10"/>
  <c r="G39" i="10"/>
  <c r="F39" i="10"/>
  <c r="Z38" i="10"/>
  <c r="AB38" i="10" s="1"/>
  <c r="N38" i="10"/>
  <c r="H38" i="10"/>
  <c r="G38" i="10"/>
  <c r="F38" i="10"/>
  <c r="O38" i="10" s="1"/>
  <c r="Z37" i="10"/>
  <c r="AC37" i="10" s="1"/>
  <c r="N37" i="10"/>
  <c r="H37" i="10"/>
  <c r="G37" i="10"/>
  <c r="F37" i="10"/>
  <c r="Z36" i="10"/>
  <c r="AC36" i="10" s="1"/>
  <c r="N36" i="10"/>
  <c r="H36" i="10"/>
  <c r="G36" i="10"/>
  <c r="F36" i="10"/>
  <c r="O36" i="10" s="1"/>
  <c r="Z35" i="10"/>
  <c r="AC35" i="10" s="1"/>
  <c r="N35" i="10"/>
  <c r="H35" i="10"/>
  <c r="G35" i="10"/>
  <c r="F35" i="10"/>
  <c r="Z34" i="10"/>
  <c r="AC34" i="10" s="1"/>
  <c r="N34" i="10"/>
  <c r="H34" i="10"/>
  <c r="G34" i="10"/>
  <c r="F34" i="10"/>
  <c r="O34" i="10" s="1"/>
  <c r="Z33" i="10"/>
  <c r="AC33" i="10" s="1"/>
  <c r="N33" i="10"/>
  <c r="H33" i="10"/>
  <c r="G33" i="10"/>
  <c r="F33" i="10"/>
  <c r="Z32" i="10"/>
  <c r="AC32" i="10" s="1"/>
  <c r="N32" i="10"/>
  <c r="H32" i="10"/>
  <c r="G32" i="10"/>
  <c r="F32" i="10"/>
  <c r="O32" i="10" s="1"/>
  <c r="Z31" i="10"/>
  <c r="AC31" i="10" s="1"/>
  <c r="N31" i="10"/>
  <c r="H31" i="10"/>
  <c r="G31" i="10"/>
  <c r="F31" i="10"/>
  <c r="Z30" i="10"/>
  <c r="AC30" i="10" s="1"/>
  <c r="N30" i="10"/>
  <c r="H30" i="10"/>
  <c r="G30" i="10"/>
  <c r="F30" i="10"/>
  <c r="O30" i="10" s="1"/>
  <c r="Z29" i="10"/>
  <c r="AC29" i="10" s="1"/>
  <c r="N29" i="10"/>
  <c r="H29" i="10"/>
  <c r="G29" i="10"/>
  <c r="F29" i="10"/>
  <c r="Z28" i="10"/>
  <c r="AC28" i="10" s="1"/>
  <c r="N28" i="10"/>
  <c r="H28" i="10"/>
  <c r="G28" i="10"/>
  <c r="F28" i="10"/>
  <c r="O28" i="10" s="1"/>
  <c r="Z27" i="10"/>
  <c r="AC27" i="10" s="1"/>
  <c r="N27" i="10"/>
  <c r="H27" i="10"/>
  <c r="G27" i="10"/>
  <c r="F27" i="10"/>
  <c r="Z26" i="10"/>
  <c r="AC26" i="10" s="1"/>
  <c r="N26" i="10"/>
  <c r="H26" i="10"/>
  <c r="G26" i="10"/>
  <c r="F26" i="10"/>
  <c r="O26" i="10" s="1"/>
  <c r="Z25" i="10"/>
  <c r="AC25" i="10" s="1"/>
  <c r="N25" i="10"/>
  <c r="H25" i="10"/>
  <c r="G25" i="10"/>
  <c r="F25" i="10"/>
  <c r="Z24" i="10"/>
  <c r="AC24" i="10" s="1"/>
  <c r="N24" i="10"/>
  <c r="H24" i="10"/>
  <c r="G24" i="10"/>
  <c r="F24" i="10"/>
  <c r="O24" i="10" s="1"/>
  <c r="Z23" i="10"/>
  <c r="AC23" i="10" s="1"/>
  <c r="N23" i="10"/>
  <c r="H23" i="10"/>
  <c r="G23" i="10"/>
  <c r="F23" i="10"/>
  <c r="Z22" i="10"/>
  <c r="AC22" i="10" s="1"/>
  <c r="N22" i="10"/>
  <c r="H22" i="10"/>
  <c r="G22" i="10"/>
  <c r="F22" i="10"/>
  <c r="O22" i="10" s="1"/>
  <c r="Z21" i="10"/>
  <c r="AC21" i="10" s="1"/>
  <c r="N21" i="10"/>
  <c r="H21" i="10"/>
  <c r="G21" i="10"/>
  <c r="F21" i="10"/>
  <c r="Z20" i="10"/>
  <c r="AC20" i="10" s="1"/>
  <c r="N20" i="10"/>
  <c r="H20" i="10"/>
  <c r="G20" i="10"/>
  <c r="F20" i="10"/>
  <c r="O20" i="10" s="1"/>
  <c r="Z19" i="10"/>
  <c r="AC19" i="10" s="1"/>
  <c r="N19" i="10"/>
  <c r="H19" i="10"/>
  <c r="G19" i="10"/>
  <c r="F19" i="10"/>
  <c r="Z18" i="10"/>
  <c r="AC18" i="10" s="1"/>
  <c r="N18" i="10"/>
  <c r="H18" i="10"/>
  <c r="G18" i="10"/>
  <c r="F18" i="10"/>
  <c r="O18" i="10" s="1"/>
  <c r="Z17" i="10"/>
  <c r="AC17" i="10" s="1"/>
  <c r="N17" i="10"/>
  <c r="H17" i="10"/>
  <c r="G17" i="10"/>
  <c r="F17" i="10"/>
  <c r="Z16" i="10"/>
  <c r="AC16" i="10" s="1"/>
  <c r="N16" i="10"/>
  <c r="H16" i="10"/>
  <c r="G16" i="10"/>
  <c r="F16" i="10"/>
  <c r="O16" i="10" s="1"/>
  <c r="Z15" i="10"/>
  <c r="AC15" i="10" s="1"/>
  <c r="N15" i="10"/>
  <c r="H15" i="10"/>
  <c r="G15" i="10"/>
  <c r="F15" i="10"/>
  <c r="C1" i="10"/>
  <c r="U193" i="9"/>
  <c r="X193" i="9" s="1"/>
  <c r="N193" i="9"/>
  <c r="H193" i="9"/>
  <c r="G193" i="9"/>
  <c r="F193" i="9"/>
  <c r="U192" i="9"/>
  <c r="X192" i="9" s="1"/>
  <c r="N192" i="9"/>
  <c r="H192" i="9"/>
  <c r="G192" i="9"/>
  <c r="F192" i="9"/>
  <c r="U191" i="9"/>
  <c r="X191" i="9" s="1"/>
  <c r="N191" i="9"/>
  <c r="H191" i="9"/>
  <c r="G191" i="9"/>
  <c r="F191" i="9"/>
  <c r="U190" i="9"/>
  <c r="X190" i="9" s="1"/>
  <c r="N190" i="9"/>
  <c r="H190" i="9"/>
  <c r="G190" i="9"/>
  <c r="F190" i="9"/>
  <c r="U189" i="9"/>
  <c r="X189" i="9" s="1"/>
  <c r="N189" i="9"/>
  <c r="H189" i="9"/>
  <c r="G189" i="9"/>
  <c r="F189" i="9"/>
  <c r="U188" i="9"/>
  <c r="X188" i="9" s="1"/>
  <c r="N188" i="9"/>
  <c r="H188" i="9"/>
  <c r="G188" i="9"/>
  <c r="F188" i="9"/>
  <c r="U187" i="9"/>
  <c r="X187" i="9" s="1"/>
  <c r="N187" i="9"/>
  <c r="H187" i="9"/>
  <c r="G187" i="9"/>
  <c r="F187" i="9"/>
  <c r="U186" i="9"/>
  <c r="X186" i="9" s="1"/>
  <c r="N186" i="9"/>
  <c r="H186" i="9"/>
  <c r="G186" i="9"/>
  <c r="F186" i="9"/>
  <c r="U185" i="9"/>
  <c r="X185" i="9" s="1"/>
  <c r="N185" i="9"/>
  <c r="H185" i="9"/>
  <c r="G185" i="9"/>
  <c r="F185" i="9"/>
  <c r="U184" i="9"/>
  <c r="X184" i="9" s="1"/>
  <c r="N184" i="9"/>
  <c r="H184" i="9"/>
  <c r="G184" i="9"/>
  <c r="F184" i="9"/>
  <c r="U183" i="9"/>
  <c r="X183" i="9" s="1"/>
  <c r="N183" i="9"/>
  <c r="H183" i="9"/>
  <c r="G183" i="9"/>
  <c r="F183" i="9"/>
  <c r="U182" i="9"/>
  <c r="X182" i="9" s="1"/>
  <c r="N182" i="9"/>
  <c r="H182" i="9"/>
  <c r="G182" i="9"/>
  <c r="F182" i="9"/>
  <c r="U181" i="9"/>
  <c r="X181" i="9" s="1"/>
  <c r="N181" i="9"/>
  <c r="H181" i="9"/>
  <c r="G181" i="9"/>
  <c r="F181" i="9"/>
  <c r="U180" i="9"/>
  <c r="X180" i="9" s="1"/>
  <c r="N180" i="9"/>
  <c r="H180" i="9"/>
  <c r="G180" i="9"/>
  <c r="F180" i="9"/>
  <c r="U179" i="9"/>
  <c r="X179" i="9" s="1"/>
  <c r="N179" i="9"/>
  <c r="H179" i="9"/>
  <c r="G179" i="9"/>
  <c r="F179" i="9"/>
  <c r="U178" i="9"/>
  <c r="X178" i="9" s="1"/>
  <c r="N178" i="9"/>
  <c r="H178" i="9"/>
  <c r="G178" i="9"/>
  <c r="F178" i="9"/>
  <c r="U177" i="9"/>
  <c r="X177" i="9" s="1"/>
  <c r="N177" i="9"/>
  <c r="H177" i="9"/>
  <c r="G177" i="9"/>
  <c r="F177" i="9"/>
  <c r="U176" i="9"/>
  <c r="X176" i="9" s="1"/>
  <c r="N176" i="9"/>
  <c r="H176" i="9"/>
  <c r="G176" i="9"/>
  <c r="F176" i="9"/>
  <c r="U175" i="9"/>
  <c r="X175" i="9" s="1"/>
  <c r="N175" i="9"/>
  <c r="H175" i="9"/>
  <c r="G175" i="9"/>
  <c r="F175" i="9"/>
  <c r="U174" i="9"/>
  <c r="X174" i="9" s="1"/>
  <c r="N174" i="9"/>
  <c r="H174" i="9"/>
  <c r="G174" i="9"/>
  <c r="F174" i="9"/>
  <c r="U173" i="9"/>
  <c r="X173" i="9" s="1"/>
  <c r="N173" i="9"/>
  <c r="H173" i="9"/>
  <c r="G173" i="9"/>
  <c r="F173" i="9"/>
  <c r="U172" i="9"/>
  <c r="X172" i="9" s="1"/>
  <c r="N172" i="9"/>
  <c r="H172" i="9"/>
  <c r="G172" i="9"/>
  <c r="F172" i="9"/>
  <c r="U171" i="9"/>
  <c r="X171" i="9" s="1"/>
  <c r="N171" i="9"/>
  <c r="H171" i="9"/>
  <c r="G171" i="9"/>
  <c r="F171" i="9"/>
  <c r="U170" i="9"/>
  <c r="X170" i="9" s="1"/>
  <c r="N170" i="9"/>
  <c r="H170" i="9"/>
  <c r="G170" i="9"/>
  <c r="F170" i="9"/>
  <c r="U169" i="9"/>
  <c r="X169" i="9" s="1"/>
  <c r="N169" i="9"/>
  <c r="H169" i="9"/>
  <c r="G169" i="9"/>
  <c r="F169" i="9"/>
  <c r="U168" i="9"/>
  <c r="X168" i="9" s="1"/>
  <c r="N168" i="9"/>
  <c r="H168" i="9"/>
  <c r="G168" i="9"/>
  <c r="F168" i="9"/>
  <c r="U167" i="9"/>
  <c r="X167" i="9" s="1"/>
  <c r="N167" i="9"/>
  <c r="H167" i="9"/>
  <c r="G167" i="9"/>
  <c r="F167" i="9"/>
  <c r="U166" i="9"/>
  <c r="X166" i="9" s="1"/>
  <c r="N166" i="9"/>
  <c r="H166" i="9"/>
  <c r="G166" i="9"/>
  <c r="F166" i="9"/>
  <c r="U165" i="9"/>
  <c r="X165" i="9" s="1"/>
  <c r="N165" i="9"/>
  <c r="H165" i="9"/>
  <c r="G165" i="9"/>
  <c r="F165" i="9"/>
  <c r="U164" i="9"/>
  <c r="X164" i="9" s="1"/>
  <c r="N164" i="9"/>
  <c r="H164" i="9"/>
  <c r="G164" i="9"/>
  <c r="F164" i="9"/>
  <c r="U163" i="9"/>
  <c r="X163" i="9" s="1"/>
  <c r="N163" i="9"/>
  <c r="H163" i="9"/>
  <c r="G163" i="9"/>
  <c r="F163" i="9"/>
  <c r="U162" i="9"/>
  <c r="X162" i="9" s="1"/>
  <c r="N162" i="9"/>
  <c r="H162" i="9"/>
  <c r="G162" i="9"/>
  <c r="F162" i="9"/>
  <c r="U161" i="9"/>
  <c r="X161" i="9" s="1"/>
  <c r="N161" i="9"/>
  <c r="H161" i="9"/>
  <c r="G161" i="9"/>
  <c r="F161" i="9"/>
  <c r="U160" i="9"/>
  <c r="X160" i="9" s="1"/>
  <c r="N160" i="9"/>
  <c r="H160" i="9"/>
  <c r="G160" i="9"/>
  <c r="F160" i="9"/>
  <c r="U159" i="9"/>
  <c r="X159" i="9" s="1"/>
  <c r="N159" i="9"/>
  <c r="H159" i="9"/>
  <c r="G159" i="9"/>
  <c r="F159" i="9"/>
  <c r="U158" i="9"/>
  <c r="X158" i="9" s="1"/>
  <c r="N158" i="9"/>
  <c r="H158" i="9"/>
  <c r="G158" i="9"/>
  <c r="F158" i="9"/>
  <c r="U157" i="9"/>
  <c r="X157" i="9" s="1"/>
  <c r="N157" i="9"/>
  <c r="H157" i="9"/>
  <c r="G157" i="9"/>
  <c r="F157" i="9"/>
  <c r="U156" i="9"/>
  <c r="X156" i="9" s="1"/>
  <c r="N156" i="9"/>
  <c r="H156" i="9"/>
  <c r="G156" i="9"/>
  <c r="F156" i="9"/>
  <c r="U155" i="9"/>
  <c r="X155" i="9" s="1"/>
  <c r="N155" i="9"/>
  <c r="H155" i="9"/>
  <c r="G155" i="9"/>
  <c r="F155" i="9"/>
  <c r="U154" i="9"/>
  <c r="X154" i="9" s="1"/>
  <c r="N154" i="9"/>
  <c r="H154" i="9"/>
  <c r="G154" i="9"/>
  <c r="F154" i="9"/>
  <c r="U153" i="9"/>
  <c r="X153" i="9" s="1"/>
  <c r="N153" i="9"/>
  <c r="H153" i="9"/>
  <c r="G153" i="9"/>
  <c r="F153" i="9"/>
  <c r="U152" i="9"/>
  <c r="X152" i="9" s="1"/>
  <c r="N152" i="9"/>
  <c r="H152" i="9"/>
  <c r="G152" i="9"/>
  <c r="F152" i="9"/>
  <c r="U151" i="9"/>
  <c r="X151" i="9" s="1"/>
  <c r="N151" i="9"/>
  <c r="H151" i="9"/>
  <c r="G151" i="9"/>
  <c r="F151" i="9"/>
  <c r="U150" i="9"/>
  <c r="X150" i="9" s="1"/>
  <c r="N150" i="9"/>
  <c r="H150" i="9"/>
  <c r="G150" i="9"/>
  <c r="F150" i="9"/>
  <c r="U149" i="9"/>
  <c r="X149" i="9" s="1"/>
  <c r="N149" i="9"/>
  <c r="H149" i="9"/>
  <c r="G149" i="9"/>
  <c r="F149" i="9"/>
  <c r="U148" i="9"/>
  <c r="X148" i="9" s="1"/>
  <c r="N148" i="9"/>
  <c r="H148" i="9"/>
  <c r="G148" i="9"/>
  <c r="F148" i="9"/>
  <c r="U147" i="9"/>
  <c r="X147" i="9" s="1"/>
  <c r="N147" i="9"/>
  <c r="H147" i="9"/>
  <c r="G147" i="9"/>
  <c r="F147" i="9"/>
  <c r="U146" i="9"/>
  <c r="X146" i="9" s="1"/>
  <c r="N146" i="9"/>
  <c r="H146" i="9"/>
  <c r="G146" i="9"/>
  <c r="F146" i="9"/>
  <c r="U145" i="9"/>
  <c r="X145" i="9" s="1"/>
  <c r="N145" i="9"/>
  <c r="H145" i="9"/>
  <c r="G145" i="9"/>
  <c r="F145" i="9"/>
  <c r="U144" i="9"/>
  <c r="X144" i="9" s="1"/>
  <c r="N144" i="9"/>
  <c r="H144" i="9"/>
  <c r="G144" i="9"/>
  <c r="F144" i="9"/>
  <c r="U143" i="9"/>
  <c r="X143" i="9" s="1"/>
  <c r="N143" i="9"/>
  <c r="H143" i="9"/>
  <c r="G143" i="9"/>
  <c r="F143" i="9"/>
  <c r="U142" i="9"/>
  <c r="X142" i="9" s="1"/>
  <c r="N142" i="9"/>
  <c r="H142" i="9"/>
  <c r="G142" i="9"/>
  <c r="F142" i="9"/>
  <c r="U141" i="9"/>
  <c r="X141" i="9" s="1"/>
  <c r="N141" i="9"/>
  <c r="H141" i="9"/>
  <c r="G141" i="9"/>
  <c r="F141" i="9"/>
  <c r="U140" i="9"/>
  <c r="X140" i="9" s="1"/>
  <c r="N140" i="9"/>
  <c r="H140" i="9"/>
  <c r="G140" i="9"/>
  <c r="F140" i="9"/>
  <c r="U139" i="9"/>
  <c r="X139" i="9" s="1"/>
  <c r="N139" i="9"/>
  <c r="H139" i="9"/>
  <c r="G139" i="9"/>
  <c r="F139" i="9"/>
  <c r="U138" i="9"/>
  <c r="X138" i="9" s="1"/>
  <c r="N138" i="9"/>
  <c r="H138" i="9"/>
  <c r="G138" i="9"/>
  <c r="F138" i="9"/>
  <c r="U137" i="9"/>
  <c r="X137" i="9" s="1"/>
  <c r="N137" i="9"/>
  <c r="H137" i="9"/>
  <c r="G137" i="9"/>
  <c r="F137" i="9"/>
  <c r="U136" i="9"/>
  <c r="X136" i="9" s="1"/>
  <c r="N136" i="9"/>
  <c r="H136" i="9"/>
  <c r="G136" i="9"/>
  <c r="F136" i="9"/>
  <c r="U135" i="9"/>
  <c r="X135" i="9" s="1"/>
  <c r="N135" i="9"/>
  <c r="H135" i="9"/>
  <c r="G135" i="9"/>
  <c r="F135" i="9"/>
  <c r="U134" i="9"/>
  <c r="X134" i="9" s="1"/>
  <c r="N134" i="9"/>
  <c r="H134" i="9"/>
  <c r="G134" i="9"/>
  <c r="F134" i="9"/>
  <c r="U133" i="9"/>
  <c r="X133" i="9" s="1"/>
  <c r="N133" i="9"/>
  <c r="H133" i="9"/>
  <c r="G133" i="9"/>
  <c r="F133" i="9"/>
  <c r="U132" i="9"/>
  <c r="X132" i="9" s="1"/>
  <c r="N132" i="9"/>
  <c r="H132" i="9"/>
  <c r="G132" i="9"/>
  <c r="F132" i="9"/>
  <c r="U131" i="9"/>
  <c r="X131" i="9" s="1"/>
  <c r="N131" i="9"/>
  <c r="H131" i="9"/>
  <c r="G131" i="9"/>
  <c r="F131" i="9"/>
  <c r="U130" i="9"/>
  <c r="X130" i="9" s="1"/>
  <c r="N130" i="9"/>
  <c r="H130" i="9"/>
  <c r="G130" i="9"/>
  <c r="F130" i="9"/>
  <c r="U129" i="9"/>
  <c r="X129" i="9" s="1"/>
  <c r="N129" i="9"/>
  <c r="H129" i="9"/>
  <c r="G129" i="9"/>
  <c r="F129" i="9"/>
  <c r="U128" i="9"/>
  <c r="X128" i="9" s="1"/>
  <c r="N128" i="9"/>
  <c r="H128" i="9"/>
  <c r="G128" i="9"/>
  <c r="F128" i="9"/>
  <c r="U127" i="9"/>
  <c r="X127" i="9" s="1"/>
  <c r="N127" i="9"/>
  <c r="H127" i="9"/>
  <c r="G127" i="9"/>
  <c r="F127" i="9"/>
  <c r="U126" i="9"/>
  <c r="X126" i="9" s="1"/>
  <c r="N126" i="9"/>
  <c r="H126" i="9"/>
  <c r="G126" i="9"/>
  <c r="F126" i="9"/>
  <c r="U125" i="9"/>
  <c r="X125" i="9" s="1"/>
  <c r="N125" i="9"/>
  <c r="H125" i="9"/>
  <c r="G125" i="9"/>
  <c r="F125" i="9"/>
  <c r="U124" i="9"/>
  <c r="X124" i="9" s="1"/>
  <c r="N124" i="9"/>
  <c r="H124" i="9"/>
  <c r="G124" i="9"/>
  <c r="F124" i="9"/>
  <c r="U123" i="9"/>
  <c r="X123" i="9" s="1"/>
  <c r="N123" i="9"/>
  <c r="H123" i="9"/>
  <c r="G123" i="9"/>
  <c r="F123" i="9"/>
  <c r="U122" i="9"/>
  <c r="X122" i="9" s="1"/>
  <c r="N122" i="9"/>
  <c r="H122" i="9"/>
  <c r="G122" i="9"/>
  <c r="F122" i="9"/>
  <c r="U121" i="9"/>
  <c r="X121" i="9" s="1"/>
  <c r="N121" i="9"/>
  <c r="H121" i="9"/>
  <c r="G121" i="9"/>
  <c r="F121" i="9"/>
  <c r="U120" i="9"/>
  <c r="X120" i="9" s="1"/>
  <c r="N120" i="9"/>
  <c r="H120" i="9"/>
  <c r="G120" i="9"/>
  <c r="F120" i="9"/>
  <c r="U119" i="9"/>
  <c r="X119" i="9" s="1"/>
  <c r="N119" i="9"/>
  <c r="H119" i="9"/>
  <c r="G119" i="9"/>
  <c r="F119" i="9"/>
  <c r="U118" i="9"/>
  <c r="X118" i="9" s="1"/>
  <c r="N118" i="9"/>
  <c r="H118" i="9"/>
  <c r="G118" i="9"/>
  <c r="F118" i="9"/>
  <c r="U117" i="9"/>
  <c r="X117" i="9" s="1"/>
  <c r="N117" i="9"/>
  <c r="H117" i="9"/>
  <c r="G117" i="9"/>
  <c r="F117" i="9"/>
  <c r="U116" i="9"/>
  <c r="X116" i="9" s="1"/>
  <c r="N116" i="9"/>
  <c r="H116" i="9"/>
  <c r="G116" i="9"/>
  <c r="F116" i="9"/>
  <c r="U115" i="9"/>
  <c r="X115" i="9" s="1"/>
  <c r="N115" i="9"/>
  <c r="H115" i="9"/>
  <c r="G115" i="9"/>
  <c r="F115" i="9"/>
  <c r="U114" i="9"/>
  <c r="X114" i="9" s="1"/>
  <c r="N114" i="9"/>
  <c r="H114" i="9"/>
  <c r="G114" i="9"/>
  <c r="F114" i="9"/>
  <c r="U113" i="9"/>
  <c r="X113" i="9" s="1"/>
  <c r="N113" i="9"/>
  <c r="H113" i="9"/>
  <c r="G113" i="9"/>
  <c r="F113" i="9"/>
  <c r="U112" i="9"/>
  <c r="X112" i="9" s="1"/>
  <c r="N112" i="9"/>
  <c r="H112" i="9"/>
  <c r="G112" i="9"/>
  <c r="F112" i="9"/>
  <c r="U111" i="9"/>
  <c r="X111" i="9" s="1"/>
  <c r="N111" i="9"/>
  <c r="H111" i="9"/>
  <c r="G111" i="9"/>
  <c r="F111" i="9"/>
  <c r="U110" i="9"/>
  <c r="X110" i="9" s="1"/>
  <c r="N110" i="9"/>
  <c r="H110" i="9"/>
  <c r="G110" i="9"/>
  <c r="F110" i="9"/>
  <c r="U109" i="9"/>
  <c r="X109" i="9" s="1"/>
  <c r="N109" i="9"/>
  <c r="H109" i="9"/>
  <c r="G109" i="9"/>
  <c r="F109" i="9"/>
  <c r="U108" i="9"/>
  <c r="X108" i="9" s="1"/>
  <c r="N108" i="9"/>
  <c r="H108" i="9"/>
  <c r="G108" i="9"/>
  <c r="F108" i="9"/>
  <c r="U107" i="9"/>
  <c r="X107" i="9" s="1"/>
  <c r="N107" i="9"/>
  <c r="H107" i="9"/>
  <c r="G107" i="9"/>
  <c r="F107" i="9"/>
  <c r="U106" i="9"/>
  <c r="X106" i="9" s="1"/>
  <c r="N106" i="9"/>
  <c r="H106" i="9"/>
  <c r="G106" i="9"/>
  <c r="F106" i="9"/>
  <c r="U105" i="9"/>
  <c r="X105" i="9" s="1"/>
  <c r="N105" i="9"/>
  <c r="H105" i="9"/>
  <c r="G105" i="9"/>
  <c r="F105" i="9"/>
  <c r="U104" i="9"/>
  <c r="X104" i="9" s="1"/>
  <c r="N104" i="9"/>
  <c r="H104" i="9"/>
  <c r="G104" i="9"/>
  <c r="F104" i="9"/>
  <c r="U103" i="9"/>
  <c r="X103" i="9" s="1"/>
  <c r="N103" i="9"/>
  <c r="H103" i="9"/>
  <c r="G103" i="9"/>
  <c r="F103" i="9"/>
  <c r="U102" i="9"/>
  <c r="X102" i="9" s="1"/>
  <c r="N102" i="9"/>
  <c r="H102" i="9"/>
  <c r="G102" i="9"/>
  <c r="F102" i="9"/>
  <c r="U101" i="9"/>
  <c r="W101" i="9" s="1"/>
  <c r="N101" i="9"/>
  <c r="H101" i="9"/>
  <c r="G101" i="9"/>
  <c r="F101" i="9"/>
  <c r="O101" i="9" s="1"/>
  <c r="U100" i="9"/>
  <c r="X100" i="9" s="1"/>
  <c r="N100" i="9"/>
  <c r="H100" i="9"/>
  <c r="G100" i="9"/>
  <c r="F100" i="9"/>
  <c r="U99" i="9"/>
  <c r="X99" i="9" s="1"/>
  <c r="N99" i="9"/>
  <c r="H99" i="9"/>
  <c r="G99" i="9"/>
  <c r="F99" i="9"/>
  <c r="O99" i="9" s="1"/>
  <c r="U98" i="9"/>
  <c r="X98" i="9" s="1"/>
  <c r="N98" i="9"/>
  <c r="H98" i="9"/>
  <c r="G98" i="9"/>
  <c r="F98" i="9"/>
  <c r="U97" i="9"/>
  <c r="X97" i="9" s="1"/>
  <c r="N97" i="9"/>
  <c r="H97" i="9"/>
  <c r="G97" i="9"/>
  <c r="F97" i="9"/>
  <c r="O97" i="9" s="1"/>
  <c r="U96" i="9"/>
  <c r="X96" i="9" s="1"/>
  <c r="N96" i="9"/>
  <c r="H96" i="9"/>
  <c r="G96" i="9"/>
  <c r="F96" i="9"/>
  <c r="U95" i="9"/>
  <c r="X95" i="9" s="1"/>
  <c r="N95" i="9"/>
  <c r="H95" i="9"/>
  <c r="G95" i="9"/>
  <c r="F95" i="9"/>
  <c r="O95" i="9" s="1"/>
  <c r="U94" i="9"/>
  <c r="X94" i="9" s="1"/>
  <c r="N94" i="9"/>
  <c r="H94" i="9"/>
  <c r="G94" i="9"/>
  <c r="F94" i="9"/>
  <c r="U93" i="9"/>
  <c r="X93" i="9" s="1"/>
  <c r="N93" i="9"/>
  <c r="H93" i="9"/>
  <c r="G93" i="9"/>
  <c r="F93" i="9"/>
  <c r="O93" i="9" s="1"/>
  <c r="U92" i="9"/>
  <c r="X92" i="9" s="1"/>
  <c r="N92" i="9"/>
  <c r="H92" i="9"/>
  <c r="G92" i="9"/>
  <c r="F92" i="9"/>
  <c r="U91" i="9"/>
  <c r="X91" i="9" s="1"/>
  <c r="N91" i="9"/>
  <c r="H91" i="9"/>
  <c r="G91" i="9"/>
  <c r="F91" i="9"/>
  <c r="O91" i="9" s="1"/>
  <c r="U90" i="9"/>
  <c r="X90" i="9" s="1"/>
  <c r="N90" i="9"/>
  <c r="H90" i="9"/>
  <c r="G90" i="9"/>
  <c r="F90" i="9"/>
  <c r="U89" i="9"/>
  <c r="X89" i="9" s="1"/>
  <c r="N89" i="9"/>
  <c r="H89" i="9"/>
  <c r="G89" i="9"/>
  <c r="F89" i="9"/>
  <c r="O89" i="9" s="1"/>
  <c r="U88" i="9"/>
  <c r="X88" i="9" s="1"/>
  <c r="N88" i="9"/>
  <c r="H88" i="9"/>
  <c r="G88" i="9"/>
  <c r="F88" i="9"/>
  <c r="U87" i="9"/>
  <c r="X87" i="9" s="1"/>
  <c r="N87" i="9"/>
  <c r="H87" i="9"/>
  <c r="G87" i="9"/>
  <c r="F87" i="9"/>
  <c r="O87" i="9" s="1"/>
  <c r="U86" i="9"/>
  <c r="X86" i="9" s="1"/>
  <c r="N86" i="9"/>
  <c r="H86" i="9"/>
  <c r="G86" i="9"/>
  <c r="F86" i="9"/>
  <c r="U85" i="9"/>
  <c r="X85" i="9" s="1"/>
  <c r="N85" i="9"/>
  <c r="H85" i="9"/>
  <c r="G85" i="9"/>
  <c r="F85" i="9"/>
  <c r="O85" i="9" s="1"/>
  <c r="U84" i="9"/>
  <c r="X84" i="9" s="1"/>
  <c r="N84" i="9"/>
  <c r="H84" i="9"/>
  <c r="G84" i="9"/>
  <c r="F84" i="9"/>
  <c r="U83" i="9"/>
  <c r="X83" i="9" s="1"/>
  <c r="N83" i="9"/>
  <c r="H83" i="9"/>
  <c r="G83" i="9"/>
  <c r="F83" i="9"/>
  <c r="O83" i="9" s="1"/>
  <c r="U82" i="9"/>
  <c r="X82" i="9" s="1"/>
  <c r="N82" i="9"/>
  <c r="H82" i="9"/>
  <c r="G82" i="9"/>
  <c r="F82" i="9"/>
  <c r="U81" i="9"/>
  <c r="X81" i="9" s="1"/>
  <c r="N81" i="9"/>
  <c r="H81" i="9"/>
  <c r="G81" i="9"/>
  <c r="F81" i="9"/>
  <c r="O81" i="9" s="1"/>
  <c r="U80" i="9"/>
  <c r="X80" i="9" s="1"/>
  <c r="N80" i="9"/>
  <c r="H80" i="9"/>
  <c r="G80" i="9"/>
  <c r="F80" i="9"/>
  <c r="U79" i="9"/>
  <c r="X79" i="9" s="1"/>
  <c r="N79" i="9"/>
  <c r="H79" i="9"/>
  <c r="G79" i="9"/>
  <c r="F79" i="9"/>
  <c r="O79" i="9" s="1"/>
  <c r="U78" i="9"/>
  <c r="X78" i="9" s="1"/>
  <c r="N78" i="9"/>
  <c r="H78" i="9"/>
  <c r="G78" i="9"/>
  <c r="F78" i="9"/>
  <c r="U77" i="9"/>
  <c r="X77" i="9" s="1"/>
  <c r="N77" i="9"/>
  <c r="H77" i="9"/>
  <c r="G77" i="9"/>
  <c r="F77" i="9"/>
  <c r="O77" i="9" s="1"/>
  <c r="U76" i="9"/>
  <c r="X76" i="9" s="1"/>
  <c r="N76" i="9"/>
  <c r="H76" i="9"/>
  <c r="G76" i="9"/>
  <c r="F76" i="9"/>
  <c r="U75" i="9"/>
  <c r="X75" i="9" s="1"/>
  <c r="N75" i="9"/>
  <c r="H75" i="9"/>
  <c r="G75" i="9"/>
  <c r="F75" i="9"/>
  <c r="O75" i="9" s="1"/>
  <c r="U74" i="9"/>
  <c r="X74" i="9" s="1"/>
  <c r="N74" i="9"/>
  <c r="H74" i="9"/>
  <c r="G74" i="9"/>
  <c r="F74" i="9"/>
  <c r="U73" i="9"/>
  <c r="X73" i="9" s="1"/>
  <c r="N73" i="9"/>
  <c r="H73" i="9"/>
  <c r="G73" i="9"/>
  <c r="F73" i="9"/>
  <c r="O73" i="9" s="1"/>
  <c r="U72" i="9"/>
  <c r="X72" i="9" s="1"/>
  <c r="N72" i="9"/>
  <c r="H72" i="9"/>
  <c r="G72" i="9"/>
  <c r="F72" i="9"/>
  <c r="U71" i="9"/>
  <c r="X71" i="9" s="1"/>
  <c r="N71" i="9"/>
  <c r="H71" i="9"/>
  <c r="G71" i="9"/>
  <c r="F71" i="9"/>
  <c r="O71" i="9" s="1"/>
  <c r="U70" i="9"/>
  <c r="X70" i="9" s="1"/>
  <c r="N70" i="9"/>
  <c r="H70" i="9"/>
  <c r="G70" i="9"/>
  <c r="F70" i="9"/>
  <c r="U69" i="9"/>
  <c r="X69" i="9" s="1"/>
  <c r="N69" i="9"/>
  <c r="H69" i="9"/>
  <c r="G69" i="9"/>
  <c r="F69" i="9"/>
  <c r="O69" i="9" s="1"/>
  <c r="U68" i="9"/>
  <c r="X68" i="9" s="1"/>
  <c r="N68" i="9"/>
  <c r="H68" i="9"/>
  <c r="G68" i="9"/>
  <c r="F68" i="9"/>
  <c r="U67" i="9"/>
  <c r="X67" i="9" s="1"/>
  <c r="N67" i="9"/>
  <c r="H67" i="9"/>
  <c r="G67" i="9"/>
  <c r="F67" i="9"/>
  <c r="O67" i="9" s="1"/>
  <c r="U66" i="9"/>
  <c r="X66" i="9" s="1"/>
  <c r="N66" i="9"/>
  <c r="H66" i="9"/>
  <c r="G66" i="9"/>
  <c r="F66" i="9"/>
  <c r="U65" i="9"/>
  <c r="X65" i="9" s="1"/>
  <c r="N65" i="9"/>
  <c r="H65" i="9"/>
  <c r="G65" i="9"/>
  <c r="F65" i="9"/>
  <c r="O65" i="9" s="1"/>
  <c r="U64" i="9"/>
  <c r="X64" i="9" s="1"/>
  <c r="N64" i="9"/>
  <c r="H64" i="9"/>
  <c r="G64" i="9"/>
  <c r="F64" i="9"/>
  <c r="U63" i="9"/>
  <c r="X63" i="9" s="1"/>
  <c r="N63" i="9"/>
  <c r="H63" i="9"/>
  <c r="G63" i="9"/>
  <c r="F63" i="9"/>
  <c r="O63" i="9" s="1"/>
  <c r="U62" i="9"/>
  <c r="X62" i="9" s="1"/>
  <c r="N62" i="9"/>
  <c r="H62" i="9"/>
  <c r="G62" i="9"/>
  <c r="F62" i="9"/>
  <c r="U61" i="9"/>
  <c r="X61" i="9" s="1"/>
  <c r="N61" i="9"/>
  <c r="H61" i="9"/>
  <c r="G61" i="9"/>
  <c r="F61" i="9"/>
  <c r="O61" i="9" s="1"/>
  <c r="U60" i="9"/>
  <c r="X60" i="9" s="1"/>
  <c r="N60" i="9"/>
  <c r="H60" i="9"/>
  <c r="G60" i="9"/>
  <c r="F60" i="9"/>
  <c r="U59" i="9"/>
  <c r="X59" i="9" s="1"/>
  <c r="N59" i="9"/>
  <c r="H59" i="9"/>
  <c r="G59" i="9"/>
  <c r="F59" i="9"/>
  <c r="O59" i="9" s="1"/>
  <c r="U58" i="9"/>
  <c r="X58" i="9" s="1"/>
  <c r="N58" i="9"/>
  <c r="H58" i="9"/>
  <c r="G58" i="9"/>
  <c r="F58" i="9"/>
  <c r="U57" i="9"/>
  <c r="X57" i="9" s="1"/>
  <c r="N57" i="9"/>
  <c r="H57" i="9"/>
  <c r="G57" i="9"/>
  <c r="F57" i="9"/>
  <c r="O57" i="9" s="1"/>
  <c r="U56" i="9"/>
  <c r="X56" i="9" s="1"/>
  <c r="N56" i="9"/>
  <c r="H56" i="9"/>
  <c r="G56" i="9"/>
  <c r="F56" i="9"/>
  <c r="U55" i="9"/>
  <c r="X55" i="9" s="1"/>
  <c r="N55" i="9"/>
  <c r="H55" i="9"/>
  <c r="G55" i="9"/>
  <c r="F55" i="9"/>
  <c r="O55" i="9" s="1"/>
  <c r="U54" i="9"/>
  <c r="X54" i="9" s="1"/>
  <c r="N54" i="9"/>
  <c r="H54" i="9"/>
  <c r="G54" i="9"/>
  <c r="F54" i="9"/>
  <c r="U53" i="9"/>
  <c r="X53" i="9" s="1"/>
  <c r="N53" i="9"/>
  <c r="H53" i="9"/>
  <c r="G53" i="9"/>
  <c r="F53" i="9"/>
  <c r="O53" i="9" s="1"/>
  <c r="U52" i="9"/>
  <c r="X52" i="9" s="1"/>
  <c r="N52" i="9"/>
  <c r="H52" i="9"/>
  <c r="G52" i="9"/>
  <c r="F52" i="9"/>
  <c r="U51" i="9"/>
  <c r="X51" i="9" s="1"/>
  <c r="N51" i="9"/>
  <c r="H51" i="9"/>
  <c r="G51" i="9"/>
  <c r="F51" i="9"/>
  <c r="O51" i="9" s="1"/>
  <c r="U50" i="9"/>
  <c r="X50" i="9" s="1"/>
  <c r="N50" i="9"/>
  <c r="H50" i="9"/>
  <c r="G50" i="9"/>
  <c r="F50" i="9"/>
  <c r="U49" i="9"/>
  <c r="X49" i="9" s="1"/>
  <c r="N49" i="9"/>
  <c r="H49" i="9"/>
  <c r="G49" i="9"/>
  <c r="F49" i="9"/>
  <c r="O49" i="9" s="1"/>
  <c r="U48" i="9"/>
  <c r="X48" i="9" s="1"/>
  <c r="N48" i="9"/>
  <c r="H48" i="9"/>
  <c r="G48" i="9"/>
  <c r="F48" i="9"/>
  <c r="U47" i="9"/>
  <c r="X47" i="9" s="1"/>
  <c r="N47" i="9"/>
  <c r="H47" i="9"/>
  <c r="G47" i="9"/>
  <c r="F47" i="9"/>
  <c r="O47" i="9" s="1"/>
  <c r="U46" i="9"/>
  <c r="X46" i="9" s="1"/>
  <c r="N46" i="9"/>
  <c r="H46" i="9"/>
  <c r="G46" i="9"/>
  <c r="F46" i="9"/>
  <c r="U45" i="9"/>
  <c r="X45" i="9" s="1"/>
  <c r="N45" i="9"/>
  <c r="H45" i="9"/>
  <c r="G45" i="9"/>
  <c r="F45" i="9"/>
  <c r="O45" i="9" s="1"/>
  <c r="U44" i="9"/>
  <c r="X44" i="9" s="1"/>
  <c r="N44" i="9"/>
  <c r="H44" i="9"/>
  <c r="G44" i="9"/>
  <c r="F44" i="9"/>
  <c r="U43" i="9"/>
  <c r="X43" i="9" s="1"/>
  <c r="N43" i="9"/>
  <c r="H43" i="9"/>
  <c r="G43" i="9"/>
  <c r="F43" i="9"/>
  <c r="O43" i="9" s="1"/>
  <c r="U42" i="9"/>
  <c r="X42" i="9" s="1"/>
  <c r="N42" i="9"/>
  <c r="H42" i="9"/>
  <c r="G42" i="9"/>
  <c r="F42" i="9"/>
  <c r="U41" i="9"/>
  <c r="X41" i="9" s="1"/>
  <c r="N41" i="9"/>
  <c r="H41" i="9"/>
  <c r="G41" i="9"/>
  <c r="F41" i="9"/>
  <c r="O41" i="9" s="1"/>
  <c r="U40" i="9"/>
  <c r="X40" i="9" s="1"/>
  <c r="N40" i="9"/>
  <c r="H40" i="9"/>
  <c r="G40" i="9"/>
  <c r="F40" i="9"/>
  <c r="U39" i="9"/>
  <c r="X39" i="9" s="1"/>
  <c r="N39" i="9"/>
  <c r="H39" i="9"/>
  <c r="G39" i="9"/>
  <c r="F39" i="9"/>
  <c r="O39" i="9" s="1"/>
  <c r="U38" i="9"/>
  <c r="X38" i="9" s="1"/>
  <c r="N38" i="9"/>
  <c r="H38" i="9"/>
  <c r="G38" i="9"/>
  <c r="F38" i="9"/>
  <c r="U37" i="9"/>
  <c r="X37" i="9" s="1"/>
  <c r="N37" i="9"/>
  <c r="H37" i="9"/>
  <c r="G37" i="9"/>
  <c r="F37" i="9"/>
  <c r="O37" i="9" s="1"/>
  <c r="U36" i="9"/>
  <c r="X36" i="9" s="1"/>
  <c r="N36" i="9"/>
  <c r="H36" i="9"/>
  <c r="G36" i="9"/>
  <c r="F36" i="9"/>
  <c r="U35" i="9"/>
  <c r="X35" i="9" s="1"/>
  <c r="N35" i="9"/>
  <c r="H35" i="9"/>
  <c r="G35" i="9"/>
  <c r="F35" i="9"/>
  <c r="O35" i="9" s="1"/>
  <c r="U34" i="9"/>
  <c r="X34" i="9" s="1"/>
  <c r="N34" i="9"/>
  <c r="H34" i="9"/>
  <c r="G34" i="9"/>
  <c r="F34" i="9"/>
  <c r="U33" i="9"/>
  <c r="X33" i="9" s="1"/>
  <c r="N33" i="9"/>
  <c r="H33" i="9"/>
  <c r="G33" i="9"/>
  <c r="F33" i="9"/>
  <c r="O33" i="9" s="1"/>
  <c r="U32" i="9"/>
  <c r="X32" i="9" s="1"/>
  <c r="N32" i="9"/>
  <c r="H32" i="9"/>
  <c r="G32" i="9"/>
  <c r="F32" i="9"/>
  <c r="U31" i="9"/>
  <c r="X31" i="9" s="1"/>
  <c r="N31" i="9"/>
  <c r="H31" i="9"/>
  <c r="G31" i="9"/>
  <c r="F31" i="9"/>
  <c r="O31" i="9" s="1"/>
  <c r="U30" i="9"/>
  <c r="X30" i="9" s="1"/>
  <c r="N30" i="9"/>
  <c r="H30" i="9"/>
  <c r="G30" i="9"/>
  <c r="F30" i="9"/>
  <c r="U29" i="9"/>
  <c r="X29" i="9" s="1"/>
  <c r="N29" i="9"/>
  <c r="H29" i="9"/>
  <c r="G29" i="9"/>
  <c r="F29" i="9"/>
  <c r="O29" i="9" s="1"/>
  <c r="U28" i="9"/>
  <c r="X28" i="9" s="1"/>
  <c r="N28" i="9"/>
  <c r="H28" i="9"/>
  <c r="G28" i="9"/>
  <c r="F28" i="9"/>
  <c r="U27" i="9"/>
  <c r="X27" i="9" s="1"/>
  <c r="N27" i="9"/>
  <c r="H27" i="9"/>
  <c r="G27" i="9"/>
  <c r="F27" i="9"/>
  <c r="O27" i="9" s="1"/>
  <c r="U26" i="9"/>
  <c r="X26" i="9" s="1"/>
  <c r="N26" i="9"/>
  <c r="H26" i="9"/>
  <c r="G26" i="9"/>
  <c r="F26" i="9"/>
  <c r="U25" i="9"/>
  <c r="X25" i="9" s="1"/>
  <c r="N25" i="9"/>
  <c r="H25" i="9"/>
  <c r="G25" i="9"/>
  <c r="F25" i="9"/>
  <c r="O25" i="9" s="1"/>
  <c r="U24" i="9"/>
  <c r="X24" i="9" s="1"/>
  <c r="N24" i="9"/>
  <c r="H24" i="9"/>
  <c r="G24" i="9"/>
  <c r="F24" i="9"/>
  <c r="U23" i="9"/>
  <c r="X23" i="9" s="1"/>
  <c r="N23" i="9"/>
  <c r="H23" i="9"/>
  <c r="G23" i="9"/>
  <c r="F23" i="9"/>
  <c r="O23" i="9" s="1"/>
  <c r="U22" i="9"/>
  <c r="X22" i="9" s="1"/>
  <c r="N22" i="9"/>
  <c r="H22" i="9"/>
  <c r="G22" i="9"/>
  <c r="F22" i="9"/>
  <c r="U21" i="9"/>
  <c r="X21" i="9" s="1"/>
  <c r="N21" i="9"/>
  <c r="H21" i="9"/>
  <c r="G21" i="9"/>
  <c r="F21" i="9"/>
  <c r="O21" i="9" s="1"/>
  <c r="U20" i="9"/>
  <c r="X20" i="9" s="1"/>
  <c r="N20" i="9"/>
  <c r="H20" i="9"/>
  <c r="G20" i="9"/>
  <c r="F20" i="9"/>
  <c r="U19" i="9"/>
  <c r="X19" i="9" s="1"/>
  <c r="N19" i="9"/>
  <c r="H19" i="9"/>
  <c r="G19" i="9"/>
  <c r="F19" i="9"/>
  <c r="O19" i="9" s="1"/>
  <c r="U18" i="9"/>
  <c r="X18" i="9" s="1"/>
  <c r="N18" i="9"/>
  <c r="H18" i="9"/>
  <c r="G18" i="9"/>
  <c r="F18" i="9"/>
  <c r="U17" i="9"/>
  <c r="X17" i="9" s="1"/>
  <c r="N17" i="9"/>
  <c r="H17" i="9"/>
  <c r="G17" i="9"/>
  <c r="F17" i="9"/>
  <c r="O17" i="9" s="1"/>
  <c r="U16" i="9"/>
  <c r="X16" i="9" s="1"/>
  <c r="N16" i="9"/>
  <c r="H16" i="9"/>
  <c r="G16" i="9"/>
  <c r="F16" i="9"/>
  <c r="U15" i="9"/>
  <c r="X15" i="9" s="1"/>
  <c r="N15" i="9"/>
  <c r="H15" i="9"/>
  <c r="G15" i="9"/>
  <c r="F15" i="9"/>
  <c r="O15" i="9" s="1"/>
  <c r="C1" i="9"/>
  <c r="Z144" i="8"/>
  <c r="AB144" i="8" s="1"/>
  <c r="N144" i="8"/>
  <c r="H144" i="8"/>
  <c r="G144" i="8"/>
  <c r="F144" i="8"/>
  <c r="Z143" i="8"/>
  <c r="AB143" i="8" s="1"/>
  <c r="N143" i="8"/>
  <c r="H143" i="8"/>
  <c r="G143" i="8"/>
  <c r="F143" i="8"/>
  <c r="O143" i="8" s="1"/>
  <c r="Z142" i="8"/>
  <c r="AB142" i="8" s="1"/>
  <c r="N142" i="8"/>
  <c r="H142" i="8"/>
  <c r="G142" i="8"/>
  <c r="F142" i="8"/>
  <c r="Z141" i="8"/>
  <c r="AB141" i="8" s="1"/>
  <c r="N141" i="8"/>
  <c r="H141" i="8"/>
  <c r="G141" i="8"/>
  <c r="F141" i="8"/>
  <c r="O141" i="8" s="1"/>
  <c r="Z140" i="8"/>
  <c r="AB140" i="8" s="1"/>
  <c r="N140" i="8"/>
  <c r="H140" i="8"/>
  <c r="G140" i="8"/>
  <c r="F140" i="8"/>
  <c r="Z139" i="8"/>
  <c r="AB139" i="8" s="1"/>
  <c r="N139" i="8"/>
  <c r="H139" i="8"/>
  <c r="G139" i="8"/>
  <c r="F139" i="8"/>
  <c r="O139" i="8" s="1"/>
  <c r="Z138" i="8"/>
  <c r="AB138" i="8" s="1"/>
  <c r="N138" i="8"/>
  <c r="H138" i="8"/>
  <c r="G138" i="8"/>
  <c r="F138" i="8"/>
  <c r="Z137" i="8"/>
  <c r="AB137" i="8" s="1"/>
  <c r="N137" i="8"/>
  <c r="H137" i="8"/>
  <c r="G137" i="8"/>
  <c r="F137" i="8"/>
  <c r="O137" i="8" s="1"/>
  <c r="Z136" i="8"/>
  <c r="AB136" i="8" s="1"/>
  <c r="N136" i="8"/>
  <c r="H136" i="8"/>
  <c r="G136" i="8"/>
  <c r="F136" i="8"/>
  <c r="Z135" i="8"/>
  <c r="AB135" i="8" s="1"/>
  <c r="N135" i="8"/>
  <c r="H135" i="8"/>
  <c r="G135" i="8"/>
  <c r="F135" i="8"/>
  <c r="O135" i="8" s="1"/>
  <c r="Z134" i="8"/>
  <c r="AB134" i="8" s="1"/>
  <c r="N134" i="8"/>
  <c r="H134" i="8"/>
  <c r="G134" i="8"/>
  <c r="F134" i="8"/>
  <c r="Z133" i="8"/>
  <c r="AB133" i="8" s="1"/>
  <c r="N133" i="8"/>
  <c r="H133" i="8"/>
  <c r="G133" i="8"/>
  <c r="F133" i="8"/>
  <c r="O133" i="8" s="1"/>
  <c r="Z132" i="8"/>
  <c r="AB132" i="8" s="1"/>
  <c r="N132" i="8"/>
  <c r="H132" i="8"/>
  <c r="G132" i="8"/>
  <c r="F132" i="8"/>
  <c r="Z131" i="8"/>
  <c r="AB131" i="8" s="1"/>
  <c r="N131" i="8"/>
  <c r="H131" i="8"/>
  <c r="G131" i="8"/>
  <c r="F131" i="8"/>
  <c r="O131" i="8" s="1"/>
  <c r="Z130" i="8"/>
  <c r="AB130" i="8" s="1"/>
  <c r="N130" i="8"/>
  <c r="H130" i="8"/>
  <c r="G130" i="8"/>
  <c r="F130" i="8"/>
  <c r="Z129" i="8"/>
  <c r="AB129" i="8" s="1"/>
  <c r="N129" i="8"/>
  <c r="H129" i="8"/>
  <c r="G129" i="8"/>
  <c r="F129" i="8"/>
  <c r="O129" i="8" s="1"/>
  <c r="Z128" i="8"/>
  <c r="AB128" i="8" s="1"/>
  <c r="N128" i="8"/>
  <c r="H128" i="8"/>
  <c r="G128" i="8"/>
  <c r="F128" i="8"/>
  <c r="Z127" i="8"/>
  <c r="AB127" i="8" s="1"/>
  <c r="N127" i="8"/>
  <c r="H127" i="8"/>
  <c r="G127" i="8"/>
  <c r="F127" i="8"/>
  <c r="O127" i="8" s="1"/>
  <c r="Z126" i="8"/>
  <c r="AB126" i="8" s="1"/>
  <c r="N126" i="8"/>
  <c r="H126" i="8"/>
  <c r="G126" i="8"/>
  <c r="F126" i="8"/>
  <c r="Z125" i="8"/>
  <c r="AB125" i="8" s="1"/>
  <c r="N125" i="8"/>
  <c r="H125" i="8"/>
  <c r="G125" i="8"/>
  <c r="F125" i="8"/>
  <c r="O125" i="8" s="1"/>
  <c r="Z124" i="8"/>
  <c r="AB124" i="8" s="1"/>
  <c r="N124" i="8"/>
  <c r="H124" i="8"/>
  <c r="G124" i="8"/>
  <c r="F124" i="8"/>
  <c r="Z123" i="8"/>
  <c r="AB123" i="8" s="1"/>
  <c r="N123" i="8"/>
  <c r="H123" i="8"/>
  <c r="G123" i="8"/>
  <c r="F123" i="8"/>
  <c r="O123" i="8" s="1"/>
  <c r="Z122" i="8"/>
  <c r="AB122" i="8" s="1"/>
  <c r="N122" i="8"/>
  <c r="H122" i="8"/>
  <c r="G122" i="8"/>
  <c r="F122" i="8"/>
  <c r="Z121" i="8"/>
  <c r="AB121" i="8" s="1"/>
  <c r="N121" i="8"/>
  <c r="H121" i="8"/>
  <c r="G121" i="8"/>
  <c r="F121" i="8"/>
  <c r="O121" i="8" s="1"/>
  <c r="Z120" i="8"/>
  <c r="AB120" i="8" s="1"/>
  <c r="N120" i="8"/>
  <c r="H120" i="8"/>
  <c r="G120" i="8"/>
  <c r="F120" i="8"/>
  <c r="Z119" i="8"/>
  <c r="AB119" i="8" s="1"/>
  <c r="N119" i="8"/>
  <c r="H119" i="8"/>
  <c r="G119" i="8"/>
  <c r="F119" i="8"/>
  <c r="O119" i="8" s="1"/>
  <c r="Z118" i="8"/>
  <c r="AB118" i="8" s="1"/>
  <c r="N118" i="8"/>
  <c r="H118" i="8"/>
  <c r="G118" i="8"/>
  <c r="F118" i="8"/>
  <c r="Z117" i="8"/>
  <c r="AB117" i="8" s="1"/>
  <c r="N117" i="8"/>
  <c r="H117" i="8"/>
  <c r="G117" i="8"/>
  <c r="F117" i="8"/>
  <c r="O117" i="8" s="1"/>
  <c r="Z116" i="8"/>
  <c r="AB116" i="8" s="1"/>
  <c r="N116" i="8"/>
  <c r="H116" i="8"/>
  <c r="G116" i="8"/>
  <c r="F116" i="8"/>
  <c r="Z115" i="8"/>
  <c r="AB115" i="8" s="1"/>
  <c r="N115" i="8"/>
  <c r="H115" i="8"/>
  <c r="G115" i="8"/>
  <c r="F115" i="8"/>
  <c r="O115" i="8" s="1"/>
  <c r="Z114" i="8"/>
  <c r="AB114" i="8" s="1"/>
  <c r="N114" i="8"/>
  <c r="H114" i="8"/>
  <c r="G114" i="8"/>
  <c r="F114" i="8"/>
  <c r="Z113" i="8"/>
  <c r="AB113" i="8" s="1"/>
  <c r="N113" i="8"/>
  <c r="H113" i="8"/>
  <c r="G113" i="8"/>
  <c r="F113" i="8"/>
  <c r="O113" i="8" s="1"/>
  <c r="Z112" i="8"/>
  <c r="AB112" i="8" s="1"/>
  <c r="N112" i="8"/>
  <c r="H112" i="8"/>
  <c r="G112" i="8"/>
  <c r="F112" i="8"/>
  <c r="Z111" i="8"/>
  <c r="AB111" i="8" s="1"/>
  <c r="N111" i="8"/>
  <c r="H111" i="8"/>
  <c r="G111" i="8"/>
  <c r="F111" i="8"/>
  <c r="O111" i="8" s="1"/>
  <c r="Z110" i="8"/>
  <c r="AB110" i="8" s="1"/>
  <c r="N110" i="8"/>
  <c r="H110" i="8"/>
  <c r="G110" i="8"/>
  <c r="F110" i="8"/>
  <c r="Z109" i="8"/>
  <c r="AB109" i="8" s="1"/>
  <c r="N109" i="8"/>
  <c r="H109" i="8"/>
  <c r="G109" i="8"/>
  <c r="F109" i="8"/>
  <c r="O109" i="8" s="1"/>
  <c r="Z108" i="8"/>
  <c r="AB108" i="8" s="1"/>
  <c r="N108" i="8"/>
  <c r="H108" i="8"/>
  <c r="G108" i="8"/>
  <c r="F108" i="8"/>
  <c r="Z107" i="8"/>
  <c r="AB107" i="8" s="1"/>
  <c r="N107" i="8"/>
  <c r="H107" i="8"/>
  <c r="G107" i="8"/>
  <c r="F107" i="8"/>
  <c r="O107" i="8" s="1"/>
  <c r="Z106" i="8"/>
  <c r="AB106" i="8" s="1"/>
  <c r="N106" i="8"/>
  <c r="H106" i="8"/>
  <c r="G106" i="8"/>
  <c r="F106" i="8"/>
  <c r="Z105" i="8"/>
  <c r="AB105" i="8" s="1"/>
  <c r="N105" i="8"/>
  <c r="H105" i="8"/>
  <c r="G105" i="8"/>
  <c r="F105" i="8"/>
  <c r="O105" i="8" s="1"/>
  <c r="Z104" i="8"/>
  <c r="AB104" i="8" s="1"/>
  <c r="N104" i="8"/>
  <c r="H104" i="8"/>
  <c r="G104" i="8"/>
  <c r="F104" i="8"/>
  <c r="Z103" i="8"/>
  <c r="AB103" i="8" s="1"/>
  <c r="N103" i="8"/>
  <c r="H103" i="8"/>
  <c r="G103" i="8"/>
  <c r="F103" i="8"/>
  <c r="O103" i="8" s="1"/>
  <c r="Z102" i="8"/>
  <c r="AB102" i="8" s="1"/>
  <c r="N102" i="8"/>
  <c r="H102" i="8"/>
  <c r="G102" i="8"/>
  <c r="F102" i="8"/>
  <c r="Z101" i="8"/>
  <c r="AB101" i="8" s="1"/>
  <c r="N101" i="8"/>
  <c r="H101" i="8"/>
  <c r="G101" i="8"/>
  <c r="F101" i="8"/>
  <c r="O101" i="8" s="1"/>
  <c r="Z100" i="8"/>
  <c r="AB100" i="8" s="1"/>
  <c r="N100" i="8"/>
  <c r="H100" i="8"/>
  <c r="G100" i="8"/>
  <c r="F100" i="8"/>
  <c r="Z99" i="8"/>
  <c r="AB99" i="8" s="1"/>
  <c r="N99" i="8"/>
  <c r="H99" i="8"/>
  <c r="G99" i="8"/>
  <c r="F99" i="8"/>
  <c r="O99" i="8" s="1"/>
  <c r="Z98" i="8"/>
  <c r="AB98" i="8" s="1"/>
  <c r="N98" i="8"/>
  <c r="H98" i="8"/>
  <c r="G98" i="8"/>
  <c r="F98" i="8"/>
  <c r="Z97" i="8"/>
  <c r="AB97" i="8" s="1"/>
  <c r="N97" i="8"/>
  <c r="H97" i="8"/>
  <c r="G97" i="8"/>
  <c r="F97" i="8"/>
  <c r="O97" i="8" s="1"/>
  <c r="Z96" i="8"/>
  <c r="AB96" i="8" s="1"/>
  <c r="N96" i="8"/>
  <c r="H96" i="8"/>
  <c r="G96" i="8"/>
  <c r="F96" i="8"/>
  <c r="Z95" i="8"/>
  <c r="AB95" i="8" s="1"/>
  <c r="N95" i="8"/>
  <c r="H95" i="8"/>
  <c r="G95" i="8"/>
  <c r="F95" i="8"/>
  <c r="O95" i="8" s="1"/>
  <c r="Z94" i="8"/>
  <c r="AB94" i="8" s="1"/>
  <c r="N94" i="8"/>
  <c r="H94" i="8"/>
  <c r="G94" i="8"/>
  <c r="F94" i="8"/>
  <c r="Z93" i="8"/>
  <c r="AB93" i="8" s="1"/>
  <c r="N93" i="8"/>
  <c r="H93" i="8"/>
  <c r="G93" i="8"/>
  <c r="F93" i="8"/>
  <c r="O93" i="8" s="1"/>
  <c r="Z92" i="8"/>
  <c r="AB92" i="8" s="1"/>
  <c r="N92" i="8"/>
  <c r="H92" i="8"/>
  <c r="G92" i="8"/>
  <c r="F92" i="8"/>
  <c r="Z91" i="8"/>
  <c r="AB91" i="8" s="1"/>
  <c r="N91" i="8"/>
  <c r="H91" i="8"/>
  <c r="G91" i="8"/>
  <c r="F91" i="8"/>
  <c r="O91" i="8" s="1"/>
  <c r="Z90" i="8"/>
  <c r="AB90" i="8" s="1"/>
  <c r="N90" i="8"/>
  <c r="H90" i="8"/>
  <c r="G90" i="8"/>
  <c r="F90" i="8"/>
  <c r="Z89" i="8"/>
  <c r="AB89" i="8" s="1"/>
  <c r="N89" i="8"/>
  <c r="H89" i="8"/>
  <c r="G89" i="8"/>
  <c r="F89" i="8"/>
  <c r="O89" i="8" s="1"/>
  <c r="Z88" i="8"/>
  <c r="AB88" i="8" s="1"/>
  <c r="N88" i="8"/>
  <c r="H88" i="8"/>
  <c r="G88" i="8"/>
  <c r="F88" i="8"/>
  <c r="Z87" i="8"/>
  <c r="AB87" i="8" s="1"/>
  <c r="N87" i="8"/>
  <c r="H87" i="8"/>
  <c r="G87" i="8"/>
  <c r="F87" i="8"/>
  <c r="O87" i="8" s="1"/>
  <c r="Z86" i="8"/>
  <c r="AB86" i="8" s="1"/>
  <c r="N86" i="8"/>
  <c r="H86" i="8"/>
  <c r="G86" i="8"/>
  <c r="F86" i="8"/>
  <c r="Z85" i="8"/>
  <c r="AB85" i="8" s="1"/>
  <c r="N85" i="8"/>
  <c r="H85" i="8"/>
  <c r="G85" i="8"/>
  <c r="F85" i="8"/>
  <c r="O85" i="8" s="1"/>
  <c r="Z84" i="8"/>
  <c r="AB84" i="8" s="1"/>
  <c r="N84" i="8"/>
  <c r="H84" i="8"/>
  <c r="G84" i="8"/>
  <c r="F84" i="8"/>
  <c r="Z83" i="8"/>
  <c r="AB83" i="8" s="1"/>
  <c r="N83" i="8"/>
  <c r="H83" i="8"/>
  <c r="G83" i="8"/>
  <c r="F83" i="8"/>
  <c r="O83" i="8" s="1"/>
  <c r="Z82" i="8"/>
  <c r="AB82" i="8" s="1"/>
  <c r="N82" i="8"/>
  <c r="H82" i="8"/>
  <c r="G82" i="8"/>
  <c r="F82" i="8"/>
  <c r="Z81" i="8"/>
  <c r="AB81" i="8" s="1"/>
  <c r="N81" i="8"/>
  <c r="H81" i="8"/>
  <c r="G81" i="8"/>
  <c r="F81" i="8"/>
  <c r="O81" i="8" s="1"/>
  <c r="Z80" i="8"/>
  <c r="AB80" i="8" s="1"/>
  <c r="N80" i="8"/>
  <c r="H80" i="8"/>
  <c r="G80" i="8"/>
  <c r="F80" i="8"/>
  <c r="Z79" i="8"/>
  <c r="AB79" i="8" s="1"/>
  <c r="N79" i="8"/>
  <c r="H79" i="8"/>
  <c r="G79" i="8"/>
  <c r="F79" i="8"/>
  <c r="O79" i="8" s="1"/>
  <c r="Z78" i="8"/>
  <c r="AB78" i="8" s="1"/>
  <c r="N78" i="8"/>
  <c r="H78" i="8"/>
  <c r="G78" i="8"/>
  <c r="F78" i="8"/>
  <c r="Z77" i="8"/>
  <c r="AB77" i="8" s="1"/>
  <c r="N77" i="8"/>
  <c r="H77" i="8"/>
  <c r="G77" i="8"/>
  <c r="F77" i="8"/>
  <c r="O77" i="8" s="1"/>
  <c r="Z76" i="8"/>
  <c r="AB76" i="8" s="1"/>
  <c r="N76" i="8"/>
  <c r="H76" i="8"/>
  <c r="G76" i="8"/>
  <c r="F76" i="8"/>
  <c r="Z75" i="8"/>
  <c r="AB75" i="8" s="1"/>
  <c r="N75" i="8"/>
  <c r="H75" i="8"/>
  <c r="G75" i="8"/>
  <c r="F75" i="8"/>
  <c r="O75" i="8" s="1"/>
  <c r="Z74" i="8"/>
  <c r="AB74" i="8" s="1"/>
  <c r="N74" i="8"/>
  <c r="H74" i="8"/>
  <c r="G74" i="8"/>
  <c r="F74" i="8"/>
  <c r="Z73" i="8"/>
  <c r="AB73" i="8" s="1"/>
  <c r="N73" i="8"/>
  <c r="H73" i="8"/>
  <c r="G73" i="8"/>
  <c r="F73" i="8"/>
  <c r="O73" i="8" s="1"/>
  <c r="Z72" i="8"/>
  <c r="AB72" i="8" s="1"/>
  <c r="N72" i="8"/>
  <c r="H72" i="8"/>
  <c r="G72" i="8"/>
  <c r="F72" i="8"/>
  <c r="Z71" i="8"/>
  <c r="AB71" i="8" s="1"/>
  <c r="N71" i="8"/>
  <c r="H71" i="8"/>
  <c r="G71" i="8"/>
  <c r="F71" i="8"/>
  <c r="O71" i="8" s="1"/>
  <c r="Z70" i="8"/>
  <c r="AB70" i="8" s="1"/>
  <c r="N70" i="8"/>
  <c r="H70" i="8"/>
  <c r="G70" i="8"/>
  <c r="F70" i="8"/>
  <c r="Z69" i="8"/>
  <c r="AB69" i="8" s="1"/>
  <c r="N69" i="8"/>
  <c r="H69" i="8"/>
  <c r="G69" i="8"/>
  <c r="F69" i="8"/>
  <c r="O69" i="8" s="1"/>
  <c r="Z68" i="8"/>
  <c r="AB68" i="8" s="1"/>
  <c r="N68" i="8"/>
  <c r="H68" i="8"/>
  <c r="G68" i="8"/>
  <c r="F68" i="8"/>
  <c r="Z67" i="8"/>
  <c r="AB67" i="8" s="1"/>
  <c r="N67" i="8"/>
  <c r="H67" i="8"/>
  <c r="G67" i="8"/>
  <c r="F67" i="8"/>
  <c r="O67" i="8" s="1"/>
  <c r="Z66" i="8"/>
  <c r="AB66" i="8" s="1"/>
  <c r="N66" i="8"/>
  <c r="H66" i="8"/>
  <c r="G66" i="8"/>
  <c r="F66" i="8"/>
  <c r="Z65" i="8"/>
  <c r="AB65" i="8" s="1"/>
  <c r="N65" i="8"/>
  <c r="H65" i="8"/>
  <c r="G65" i="8"/>
  <c r="F65" i="8"/>
  <c r="O65" i="8" s="1"/>
  <c r="Z64" i="8"/>
  <c r="AB64" i="8" s="1"/>
  <c r="N64" i="8"/>
  <c r="H64" i="8"/>
  <c r="G64" i="8"/>
  <c r="F64" i="8"/>
  <c r="Z63" i="8"/>
  <c r="AB63" i="8" s="1"/>
  <c r="N63" i="8"/>
  <c r="H63" i="8"/>
  <c r="G63" i="8"/>
  <c r="F63" i="8"/>
  <c r="O63" i="8" s="1"/>
  <c r="Z62" i="8"/>
  <c r="AB62" i="8" s="1"/>
  <c r="N62" i="8"/>
  <c r="H62" i="8"/>
  <c r="G62" i="8"/>
  <c r="F62" i="8"/>
  <c r="Z61" i="8"/>
  <c r="AB61" i="8" s="1"/>
  <c r="N61" i="8"/>
  <c r="H61" i="8"/>
  <c r="G61" i="8"/>
  <c r="F61" i="8"/>
  <c r="O61" i="8" s="1"/>
  <c r="Z60" i="8"/>
  <c r="AB60" i="8" s="1"/>
  <c r="N60" i="8"/>
  <c r="H60" i="8"/>
  <c r="G60" i="8"/>
  <c r="F60" i="8"/>
  <c r="Z59" i="8"/>
  <c r="AB59" i="8" s="1"/>
  <c r="N59" i="8"/>
  <c r="H59" i="8"/>
  <c r="G59" i="8"/>
  <c r="F59" i="8"/>
  <c r="O59" i="8" s="1"/>
  <c r="Z58" i="8"/>
  <c r="AB58" i="8" s="1"/>
  <c r="N58" i="8"/>
  <c r="H58" i="8"/>
  <c r="G58" i="8"/>
  <c r="F58" i="8"/>
  <c r="Z57" i="8"/>
  <c r="AB57" i="8" s="1"/>
  <c r="N57" i="8"/>
  <c r="H57" i="8"/>
  <c r="G57" i="8"/>
  <c r="F57" i="8"/>
  <c r="O57" i="8" s="1"/>
  <c r="Z56" i="8"/>
  <c r="AB56" i="8" s="1"/>
  <c r="N56" i="8"/>
  <c r="H56" i="8"/>
  <c r="G56" i="8"/>
  <c r="F56" i="8"/>
  <c r="Z55" i="8"/>
  <c r="AB55" i="8" s="1"/>
  <c r="N55" i="8"/>
  <c r="H55" i="8"/>
  <c r="G55" i="8"/>
  <c r="F55" i="8"/>
  <c r="O55" i="8" s="1"/>
  <c r="Z54" i="8"/>
  <c r="AB54" i="8" s="1"/>
  <c r="N54" i="8"/>
  <c r="H54" i="8"/>
  <c r="G54" i="8"/>
  <c r="F54" i="8"/>
  <c r="Z53" i="8"/>
  <c r="AB53" i="8" s="1"/>
  <c r="N53" i="8"/>
  <c r="H53" i="8"/>
  <c r="G53" i="8"/>
  <c r="F53" i="8"/>
  <c r="O53" i="8" s="1"/>
  <c r="Z52" i="8"/>
  <c r="AB52" i="8" s="1"/>
  <c r="N52" i="8"/>
  <c r="H52" i="8"/>
  <c r="G52" i="8"/>
  <c r="F52" i="8"/>
  <c r="Z51" i="8"/>
  <c r="AB51" i="8" s="1"/>
  <c r="N51" i="8"/>
  <c r="H51" i="8"/>
  <c r="G51" i="8"/>
  <c r="F51" i="8"/>
  <c r="O51" i="8" s="1"/>
  <c r="Z50" i="8"/>
  <c r="AB50" i="8" s="1"/>
  <c r="N50" i="8"/>
  <c r="H50" i="8"/>
  <c r="G50" i="8"/>
  <c r="F50" i="8"/>
  <c r="Z49" i="8"/>
  <c r="AB49" i="8" s="1"/>
  <c r="N49" i="8"/>
  <c r="H49" i="8"/>
  <c r="G49" i="8"/>
  <c r="F49" i="8"/>
  <c r="O49" i="8" s="1"/>
  <c r="Z48" i="8"/>
  <c r="AB48" i="8" s="1"/>
  <c r="N48" i="8"/>
  <c r="H48" i="8"/>
  <c r="G48" i="8"/>
  <c r="F48" i="8"/>
  <c r="Z47" i="8"/>
  <c r="AB47" i="8" s="1"/>
  <c r="N47" i="8"/>
  <c r="H47" i="8"/>
  <c r="G47" i="8"/>
  <c r="F47" i="8"/>
  <c r="O47" i="8" s="1"/>
  <c r="Z46" i="8"/>
  <c r="AB46" i="8" s="1"/>
  <c r="N46" i="8"/>
  <c r="H46" i="8"/>
  <c r="G46" i="8"/>
  <c r="F46" i="8"/>
  <c r="Z45" i="8"/>
  <c r="AB45" i="8" s="1"/>
  <c r="N45" i="8"/>
  <c r="H45" i="8"/>
  <c r="G45" i="8"/>
  <c r="F45" i="8"/>
  <c r="O45" i="8" s="1"/>
  <c r="Z44" i="8"/>
  <c r="AB44" i="8" s="1"/>
  <c r="N44" i="8"/>
  <c r="H44" i="8"/>
  <c r="G44" i="8"/>
  <c r="F44" i="8"/>
  <c r="Z43" i="8"/>
  <c r="AB43" i="8" s="1"/>
  <c r="N43" i="8"/>
  <c r="H43" i="8"/>
  <c r="G43" i="8"/>
  <c r="F43" i="8"/>
  <c r="O43" i="8" s="1"/>
  <c r="Z42" i="8"/>
  <c r="AB42" i="8" s="1"/>
  <c r="N42" i="8"/>
  <c r="H42" i="8"/>
  <c r="G42" i="8"/>
  <c r="F42" i="8"/>
  <c r="Z41" i="8"/>
  <c r="AB41" i="8" s="1"/>
  <c r="N41" i="8"/>
  <c r="H41" i="8"/>
  <c r="G41" i="8"/>
  <c r="F41" i="8"/>
  <c r="O41" i="8" s="1"/>
  <c r="Z40" i="8"/>
  <c r="AB40" i="8" s="1"/>
  <c r="N40" i="8"/>
  <c r="H40" i="8"/>
  <c r="G40" i="8"/>
  <c r="F40" i="8"/>
  <c r="Z39" i="8"/>
  <c r="AB39" i="8" s="1"/>
  <c r="N39" i="8"/>
  <c r="H39" i="8"/>
  <c r="G39" i="8"/>
  <c r="F39" i="8"/>
  <c r="O39" i="8" s="1"/>
  <c r="Z38" i="8"/>
  <c r="AB38" i="8" s="1"/>
  <c r="N38" i="8"/>
  <c r="H38" i="8"/>
  <c r="G38" i="8"/>
  <c r="F38" i="8"/>
  <c r="Z37" i="8"/>
  <c r="AB37" i="8" s="1"/>
  <c r="N37" i="8"/>
  <c r="H37" i="8"/>
  <c r="G37" i="8"/>
  <c r="F37" i="8"/>
  <c r="O37" i="8" s="1"/>
  <c r="Z36" i="8"/>
  <c r="AB36" i="8" s="1"/>
  <c r="N36" i="8"/>
  <c r="H36" i="8"/>
  <c r="G36" i="8"/>
  <c r="F36" i="8"/>
  <c r="Z35" i="8"/>
  <c r="AB35" i="8" s="1"/>
  <c r="N35" i="8"/>
  <c r="H35" i="8"/>
  <c r="G35" i="8"/>
  <c r="F35" i="8"/>
  <c r="O35" i="8" s="1"/>
  <c r="Z34" i="8"/>
  <c r="AB34" i="8" s="1"/>
  <c r="N34" i="8"/>
  <c r="H34" i="8"/>
  <c r="G34" i="8"/>
  <c r="F34" i="8"/>
  <c r="Z33" i="8"/>
  <c r="AB33" i="8" s="1"/>
  <c r="N33" i="8"/>
  <c r="H33" i="8"/>
  <c r="G33" i="8"/>
  <c r="F33" i="8"/>
  <c r="O33" i="8" s="1"/>
  <c r="Z32" i="8"/>
  <c r="AB32" i="8" s="1"/>
  <c r="N32" i="8"/>
  <c r="H32" i="8"/>
  <c r="G32" i="8"/>
  <c r="F32" i="8"/>
  <c r="Z31" i="8"/>
  <c r="AB31" i="8" s="1"/>
  <c r="N31" i="8"/>
  <c r="H31" i="8"/>
  <c r="G31" i="8"/>
  <c r="F31" i="8"/>
  <c r="O31" i="8" s="1"/>
  <c r="Z30" i="8"/>
  <c r="AB30" i="8" s="1"/>
  <c r="N30" i="8"/>
  <c r="H30" i="8"/>
  <c r="G30" i="8"/>
  <c r="F30" i="8"/>
  <c r="Z29" i="8"/>
  <c r="AB29" i="8" s="1"/>
  <c r="N29" i="8"/>
  <c r="H29" i="8"/>
  <c r="G29" i="8"/>
  <c r="F29" i="8"/>
  <c r="O29" i="8" s="1"/>
  <c r="Z28" i="8"/>
  <c r="AB28" i="8" s="1"/>
  <c r="N28" i="8"/>
  <c r="H28" i="8"/>
  <c r="G28" i="8"/>
  <c r="F28" i="8"/>
  <c r="Z27" i="8"/>
  <c r="AB27" i="8" s="1"/>
  <c r="N27" i="8"/>
  <c r="H27" i="8"/>
  <c r="G27" i="8"/>
  <c r="F27" i="8"/>
  <c r="O27" i="8" s="1"/>
  <c r="Z26" i="8"/>
  <c r="AB26" i="8" s="1"/>
  <c r="N26" i="8"/>
  <c r="H26" i="8"/>
  <c r="G26" i="8"/>
  <c r="F26" i="8"/>
  <c r="Z25" i="8"/>
  <c r="AB25" i="8" s="1"/>
  <c r="N25" i="8"/>
  <c r="H25" i="8"/>
  <c r="G25" i="8"/>
  <c r="F25" i="8"/>
  <c r="O25" i="8" s="1"/>
  <c r="Z24" i="8"/>
  <c r="AB24" i="8" s="1"/>
  <c r="N24" i="8"/>
  <c r="H24" i="8"/>
  <c r="G24" i="8"/>
  <c r="F24" i="8"/>
  <c r="Z23" i="8"/>
  <c r="AB23" i="8" s="1"/>
  <c r="N23" i="8"/>
  <c r="H23" i="8"/>
  <c r="G23" i="8"/>
  <c r="F23" i="8"/>
  <c r="O23" i="8" s="1"/>
  <c r="Z22" i="8"/>
  <c r="AB22" i="8" s="1"/>
  <c r="N22" i="8"/>
  <c r="H22" i="8"/>
  <c r="G22" i="8"/>
  <c r="F22" i="8"/>
  <c r="Z21" i="8"/>
  <c r="AB21" i="8" s="1"/>
  <c r="N21" i="8"/>
  <c r="H21" i="8"/>
  <c r="G21" i="8"/>
  <c r="F21" i="8"/>
  <c r="O21" i="8" s="1"/>
  <c r="Z20" i="8"/>
  <c r="AB20" i="8" s="1"/>
  <c r="N20" i="8"/>
  <c r="H20" i="8"/>
  <c r="G20" i="8"/>
  <c r="F20" i="8"/>
  <c r="Z19" i="8"/>
  <c r="AB19" i="8" s="1"/>
  <c r="N19" i="8"/>
  <c r="H19" i="8"/>
  <c r="G19" i="8"/>
  <c r="F19" i="8"/>
  <c r="O19" i="8" s="1"/>
  <c r="Z18" i="8"/>
  <c r="AB18" i="8" s="1"/>
  <c r="N18" i="8"/>
  <c r="H18" i="8"/>
  <c r="G18" i="8"/>
  <c r="F18" i="8"/>
  <c r="Z17" i="8"/>
  <c r="AB17" i="8" s="1"/>
  <c r="N17" i="8"/>
  <c r="H17" i="8"/>
  <c r="G17" i="8"/>
  <c r="F17" i="8"/>
  <c r="O17" i="8" s="1"/>
  <c r="Z16" i="8"/>
  <c r="AB16" i="8" s="1"/>
  <c r="N16" i="8"/>
  <c r="H16" i="8"/>
  <c r="G16" i="8"/>
  <c r="F16" i="8"/>
  <c r="Z15" i="8"/>
  <c r="AB15" i="8" s="1"/>
  <c r="N15" i="8"/>
  <c r="H15" i="8"/>
  <c r="G15" i="8"/>
  <c r="F15" i="8"/>
  <c r="O15" i="8" s="1"/>
  <c r="C1" i="8"/>
  <c r="Z84" i="7"/>
  <c r="AC84" i="7" s="1"/>
  <c r="N84" i="7"/>
  <c r="H84" i="7"/>
  <c r="G84" i="7"/>
  <c r="F84" i="7"/>
  <c r="Z83" i="7"/>
  <c r="AC83" i="7" s="1"/>
  <c r="N83" i="7"/>
  <c r="H83" i="7"/>
  <c r="G83" i="7"/>
  <c r="F83" i="7"/>
  <c r="O83" i="7" s="1"/>
  <c r="Z82" i="7"/>
  <c r="AC82" i="7" s="1"/>
  <c r="N82" i="7"/>
  <c r="H82" i="7"/>
  <c r="G82" i="7"/>
  <c r="F82" i="7"/>
  <c r="Z81" i="7"/>
  <c r="AC81" i="7" s="1"/>
  <c r="N81" i="7"/>
  <c r="H81" i="7"/>
  <c r="G81" i="7"/>
  <c r="F81" i="7"/>
  <c r="O81" i="7" s="1"/>
  <c r="Z80" i="7"/>
  <c r="AC80" i="7" s="1"/>
  <c r="N80" i="7"/>
  <c r="H80" i="7"/>
  <c r="G80" i="7"/>
  <c r="F80" i="7"/>
  <c r="O80" i="7" s="1"/>
  <c r="Z79" i="7"/>
  <c r="AC79" i="7" s="1"/>
  <c r="N79" i="7"/>
  <c r="H79" i="7"/>
  <c r="G79" i="7"/>
  <c r="F79" i="7"/>
  <c r="O79" i="7" s="1"/>
  <c r="Z78" i="7"/>
  <c r="AC78" i="7" s="1"/>
  <c r="N78" i="7"/>
  <c r="H78" i="7"/>
  <c r="G78" i="7"/>
  <c r="F78" i="7"/>
  <c r="Z77" i="7"/>
  <c r="AC77" i="7" s="1"/>
  <c r="N77" i="7"/>
  <c r="H77" i="7"/>
  <c r="G77" i="7"/>
  <c r="F77" i="7"/>
  <c r="O77" i="7" s="1"/>
  <c r="Z76" i="7"/>
  <c r="AC76" i="7" s="1"/>
  <c r="N76" i="7"/>
  <c r="H76" i="7"/>
  <c r="G76" i="7"/>
  <c r="F76" i="7"/>
  <c r="Z75" i="7"/>
  <c r="AC75" i="7" s="1"/>
  <c r="N75" i="7"/>
  <c r="H75" i="7"/>
  <c r="G75" i="7"/>
  <c r="F75" i="7"/>
  <c r="O75" i="7" s="1"/>
  <c r="Z74" i="7"/>
  <c r="AC74" i="7" s="1"/>
  <c r="N74" i="7"/>
  <c r="H74" i="7"/>
  <c r="G74" i="7"/>
  <c r="F74" i="7"/>
  <c r="Z73" i="7"/>
  <c r="AC73" i="7" s="1"/>
  <c r="N73" i="7"/>
  <c r="H73" i="7"/>
  <c r="G73" i="7"/>
  <c r="F73" i="7"/>
  <c r="O73" i="7" s="1"/>
  <c r="Z72" i="7"/>
  <c r="AC72" i="7" s="1"/>
  <c r="N72" i="7"/>
  <c r="H72" i="7"/>
  <c r="G72" i="7"/>
  <c r="F72" i="7"/>
  <c r="Z71" i="7"/>
  <c r="AC71" i="7" s="1"/>
  <c r="N71" i="7"/>
  <c r="H71" i="7"/>
  <c r="G71" i="7"/>
  <c r="F71" i="7"/>
  <c r="O71" i="7" s="1"/>
  <c r="Z70" i="7"/>
  <c r="AC70" i="7" s="1"/>
  <c r="N70" i="7"/>
  <c r="H70" i="7"/>
  <c r="G70" i="7"/>
  <c r="F70" i="7"/>
  <c r="Z69" i="7"/>
  <c r="AC69" i="7" s="1"/>
  <c r="N69" i="7"/>
  <c r="H69" i="7"/>
  <c r="G69" i="7"/>
  <c r="F69" i="7"/>
  <c r="O69" i="7" s="1"/>
  <c r="Z68" i="7"/>
  <c r="AC68" i="7" s="1"/>
  <c r="N68" i="7"/>
  <c r="H68" i="7"/>
  <c r="G68" i="7"/>
  <c r="F68" i="7"/>
  <c r="Z67" i="7"/>
  <c r="AC67" i="7" s="1"/>
  <c r="N67" i="7"/>
  <c r="H67" i="7"/>
  <c r="G67" i="7"/>
  <c r="F67" i="7"/>
  <c r="O67" i="7" s="1"/>
  <c r="Z66" i="7"/>
  <c r="AC66" i="7" s="1"/>
  <c r="N66" i="7"/>
  <c r="H66" i="7"/>
  <c r="G66" i="7"/>
  <c r="F66" i="7"/>
  <c r="Z65" i="7"/>
  <c r="AC65" i="7" s="1"/>
  <c r="N65" i="7"/>
  <c r="H65" i="7"/>
  <c r="G65" i="7"/>
  <c r="F65" i="7"/>
  <c r="O65" i="7" s="1"/>
  <c r="Z64" i="7"/>
  <c r="AC64" i="7" s="1"/>
  <c r="N64" i="7"/>
  <c r="H64" i="7"/>
  <c r="G64" i="7"/>
  <c r="F64" i="7"/>
  <c r="Z63" i="7"/>
  <c r="AC63" i="7" s="1"/>
  <c r="N63" i="7"/>
  <c r="H63" i="7"/>
  <c r="G63" i="7"/>
  <c r="F63" i="7"/>
  <c r="O63" i="7" s="1"/>
  <c r="Z62" i="7"/>
  <c r="AC62" i="7" s="1"/>
  <c r="N62" i="7"/>
  <c r="H62" i="7"/>
  <c r="G62" i="7"/>
  <c r="F62" i="7"/>
  <c r="Z61" i="7"/>
  <c r="AC61" i="7" s="1"/>
  <c r="N61" i="7"/>
  <c r="H61" i="7"/>
  <c r="G61" i="7"/>
  <c r="F61" i="7"/>
  <c r="O61" i="7" s="1"/>
  <c r="Z60" i="7"/>
  <c r="AC60" i="7" s="1"/>
  <c r="N60" i="7"/>
  <c r="H60" i="7"/>
  <c r="G60" i="7"/>
  <c r="F60" i="7"/>
  <c r="Z59" i="7"/>
  <c r="AC59" i="7" s="1"/>
  <c r="N59" i="7"/>
  <c r="H59" i="7"/>
  <c r="G59" i="7"/>
  <c r="F59" i="7"/>
  <c r="O59" i="7" s="1"/>
  <c r="Z58" i="7"/>
  <c r="AC58" i="7" s="1"/>
  <c r="N58" i="7"/>
  <c r="H58" i="7"/>
  <c r="G58" i="7"/>
  <c r="F58" i="7"/>
  <c r="Z57" i="7"/>
  <c r="AC57" i="7" s="1"/>
  <c r="N57" i="7"/>
  <c r="H57" i="7"/>
  <c r="G57" i="7"/>
  <c r="F57" i="7"/>
  <c r="O57" i="7" s="1"/>
  <c r="Z56" i="7"/>
  <c r="AC56" i="7" s="1"/>
  <c r="N56" i="7"/>
  <c r="H56" i="7"/>
  <c r="G56" i="7"/>
  <c r="F56" i="7"/>
  <c r="Z55" i="7"/>
  <c r="AC55" i="7" s="1"/>
  <c r="N55" i="7"/>
  <c r="H55" i="7"/>
  <c r="G55" i="7"/>
  <c r="F55" i="7"/>
  <c r="O55" i="7" s="1"/>
  <c r="Z54" i="7"/>
  <c r="AC54" i="7" s="1"/>
  <c r="N54" i="7"/>
  <c r="H54" i="7"/>
  <c r="G54" i="7"/>
  <c r="F54" i="7"/>
  <c r="Z53" i="7"/>
  <c r="AC53" i="7" s="1"/>
  <c r="N53" i="7"/>
  <c r="H53" i="7"/>
  <c r="G53" i="7"/>
  <c r="F53" i="7"/>
  <c r="O53" i="7" s="1"/>
  <c r="Z52" i="7"/>
  <c r="AC52" i="7" s="1"/>
  <c r="N52" i="7"/>
  <c r="H52" i="7"/>
  <c r="G52" i="7"/>
  <c r="F52" i="7"/>
  <c r="Z51" i="7"/>
  <c r="AC51" i="7" s="1"/>
  <c r="N51" i="7"/>
  <c r="H51" i="7"/>
  <c r="G51" i="7"/>
  <c r="F51" i="7"/>
  <c r="O51" i="7" s="1"/>
  <c r="Z50" i="7"/>
  <c r="AC50" i="7" s="1"/>
  <c r="N50" i="7"/>
  <c r="H50" i="7"/>
  <c r="G50" i="7"/>
  <c r="F50" i="7"/>
  <c r="Z49" i="7"/>
  <c r="AC49" i="7" s="1"/>
  <c r="N49" i="7"/>
  <c r="H49" i="7"/>
  <c r="G49" i="7"/>
  <c r="F49" i="7"/>
  <c r="O49" i="7" s="1"/>
  <c r="Z48" i="7"/>
  <c r="AC48" i="7" s="1"/>
  <c r="N48" i="7"/>
  <c r="H48" i="7"/>
  <c r="G48" i="7"/>
  <c r="F48" i="7"/>
  <c r="Z47" i="7"/>
  <c r="AC47" i="7" s="1"/>
  <c r="N47" i="7"/>
  <c r="H47" i="7"/>
  <c r="G47" i="7"/>
  <c r="F47" i="7"/>
  <c r="O47" i="7" s="1"/>
  <c r="Z46" i="7"/>
  <c r="AC46" i="7" s="1"/>
  <c r="N46" i="7"/>
  <c r="H46" i="7"/>
  <c r="G46" i="7"/>
  <c r="F46" i="7"/>
  <c r="Z45" i="7"/>
  <c r="AC45" i="7" s="1"/>
  <c r="N45" i="7"/>
  <c r="H45" i="7"/>
  <c r="G45" i="7"/>
  <c r="F45" i="7"/>
  <c r="Z44" i="7"/>
  <c r="AB44" i="7" s="1"/>
  <c r="N44" i="7"/>
  <c r="H44" i="7"/>
  <c r="G44" i="7"/>
  <c r="F44" i="7"/>
  <c r="Z43" i="7"/>
  <c r="AB43" i="7" s="1"/>
  <c r="N43" i="7"/>
  <c r="H43" i="7"/>
  <c r="G43" i="7"/>
  <c r="F43" i="7"/>
  <c r="O43" i="7" s="1"/>
  <c r="Z42" i="7"/>
  <c r="AC42" i="7" s="1"/>
  <c r="N42" i="7"/>
  <c r="H42" i="7"/>
  <c r="G42" i="7"/>
  <c r="F42" i="7"/>
  <c r="Z41" i="7"/>
  <c r="AC41" i="7" s="1"/>
  <c r="N41" i="7"/>
  <c r="H41" i="7"/>
  <c r="G41" i="7"/>
  <c r="F41" i="7"/>
  <c r="O41" i="7" s="1"/>
  <c r="Z40" i="7"/>
  <c r="AC40" i="7" s="1"/>
  <c r="N40" i="7"/>
  <c r="H40" i="7"/>
  <c r="G40" i="7"/>
  <c r="F40" i="7"/>
  <c r="Z39" i="7"/>
  <c r="AC39" i="7" s="1"/>
  <c r="N39" i="7"/>
  <c r="H39" i="7"/>
  <c r="G39" i="7"/>
  <c r="F39" i="7"/>
  <c r="O39" i="7" s="1"/>
  <c r="Z38" i="7"/>
  <c r="AC38" i="7" s="1"/>
  <c r="N38" i="7"/>
  <c r="H38" i="7"/>
  <c r="G38" i="7"/>
  <c r="F38" i="7"/>
  <c r="Z37" i="7"/>
  <c r="AC37" i="7" s="1"/>
  <c r="N37" i="7"/>
  <c r="H37" i="7"/>
  <c r="G37" i="7"/>
  <c r="F37" i="7"/>
  <c r="O37" i="7" s="1"/>
  <c r="Z36" i="7"/>
  <c r="AC36" i="7" s="1"/>
  <c r="N36" i="7"/>
  <c r="H36" i="7"/>
  <c r="G36" i="7"/>
  <c r="F36" i="7"/>
  <c r="Z35" i="7"/>
  <c r="AC35" i="7" s="1"/>
  <c r="N35" i="7"/>
  <c r="H35" i="7"/>
  <c r="G35" i="7"/>
  <c r="F35" i="7"/>
  <c r="Z34" i="7"/>
  <c r="AC34" i="7" s="1"/>
  <c r="N34" i="7"/>
  <c r="H34" i="7"/>
  <c r="G34" i="7"/>
  <c r="F34" i="7"/>
  <c r="Z33" i="7"/>
  <c r="AC33" i="7" s="1"/>
  <c r="N33" i="7"/>
  <c r="H33" i="7"/>
  <c r="G33" i="7"/>
  <c r="F33" i="7"/>
  <c r="Z32" i="7"/>
  <c r="AC32" i="7" s="1"/>
  <c r="N32" i="7"/>
  <c r="H32" i="7"/>
  <c r="G32" i="7"/>
  <c r="F32" i="7"/>
  <c r="Z31" i="7"/>
  <c r="AC31" i="7" s="1"/>
  <c r="N31" i="7"/>
  <c r="H31" i="7"/>
  <c r="G31" i="7"/>
  <c r="F31" i="7"/>
  <c r="Z30" i="7"/>
  <c r="AC30" i="7" s="1"/>
  <c r="N30" i="7"/>
  <c r="H30" i="7"/>
  <c r="G30" i="7"/>
  <c r="F30" i="7"/>
  <c r="Z29" i="7"/>
  <c r="AC29" i="7" s="1"/>
  <c r="N29" i="7"/>
  <c r="H29" i="7"/>
  <c r="G29" i="7"/>
  <c r="F29" i="7"/>
  <c r="Z28" i="7"/>
  <c r="AC28" i="7" s="1"/>
  <c r="N28" i="7"/>
  <c r="H28" i="7"/>
  <c r="G28" i="7"/>
  <c r="F28" i="7"/>
  <c r="Z27" i="7"/>
  <c r="AC27" i="7" s="1"/>
  <c r="N27" i="7"/>
  <c r="H27" i="7"/>
  <c r="G27" i="7"/>
  <c r="F27" i="7"/>
  <c r="Z26" i="7"/>
  <c r="AC26" i="7" s="1"/>
  <c r="N26" i="7"/>
  <c r="H26" i="7"/>
  <c r="G26" i="7"/>
  <c r="F26" i="7"/>
  <c r="Z25" i="7"/>
  <c r="AC25" i="7" s="1"/>
  <c r="N25" i="7"/>
  <c r="H25" i="7"/>
  <c r="G25" i="7"/>
  <c r="F25" i="7"/>
  <c r="Z24" i="7"/>
  <c r="AC24" i="7" s="1"/>
  <c r="N24" i="7"/>
  <c r="H24" i="7"/>
  <c r="G24" i="7"/>
  <c r="F24" i="7"/>
  <c r="Z23" i="7"/>
  <c r="AC23" i="7" s="1"/>
  <c r="N23" i="7"/>
  <c r="H23" i="7"/>
  <c r="G23" i="7"/>
  <c r="F23" i="7"/>
  <c r="Z22" i="7"/>
  <c r="AC22" i="7" s="1"/>
  <c r="N22" i="7"/>
  <c r="H22" i="7"/>
  <c r="G22" i="7"/>
  <c r="F22" i="7"/>
  <c r="Z21" i="7"/>
  <c r="AC21" i="7" s="1"/>
  <c r="N21" i="7"/>
  <c r="H21" i="7"/>
  <c r="G21" i="7"/>
  <c r="F21" i="7"/>
  <c r="Z20" i="7"/>
  <c r="AC20" i="7" s="1"/>
  <c r="N20" i="7"/>
  <c r="H20" i="7"/>
  <c r="G20" i="7"/>
  <c r="F20" i="7"/>
  <c r="Z19" i="7"/>
  <c r="AC19" i="7" s="1"/>
  <c r="N19" i="7"/>
  <c r="H19" i="7"/>
  <c r="G19" i="7"/>
  <c r="F19" i="7"/>
  <c r="Z18" i="7"/>
  <c r="AC18" i="7" s="1"/>
  <c r="N18" i="7"/>
  <c r="H18" i="7"/>
  <c r="G18" i="7"/>
  <c r="F18" i="7"/>
  <c r="Z17" i="7"/>
  <c r="AC17" i="7" s="1"/>
  <c r="N17" i="7"/>
  <c r="H17" i="7"/>
  <c r="G17" i="7"/>
  <c r="F17" i="7"/>
  <c r="Z16" i="7"/>
  <c r="AC16" i="7" s="1"/>
  <c r="N16" i="7"/>
  <c r="H16" i="7"/>
  <c r="G16" i="7"/>
  <c r="F16" i="7"/>
  <c r="Z15" i="7"/>
  <c r="AC15" i="7" s="1"/>
  <c r="N15" i="7"/>
  <c r="H15" i="7"/>
  <c r="G15" i="7"/>
  <c r="F15" i="7"/>
  <c r="C1" i="7"/>
  <c r="Z142" i="6"/>
  <c r="AC142" i="6" s="1"/>
  <c r="N142" i="6"/>
  <c r="H142" i="6"/>
  <c r="G142" i="6"/>
  <c r="F142" i="6"/>
  <c r="O142" i="6" s="1"/>
  <c r="Z141" i="6"/>
  <c r="AC141" i="6" s="1"/>
  <c r="N141" i="6"/>
  <c r="H141" i="6"/>
  <c r="G141" i="6"/>
  <c r="F141" i="6"/>
  <c r="Z140" i="6"/>
  <c r="AC140" i="6" s="1"/>
  <c r="N140" i="6"/>
  <c r="H140" i="6"/>
  <c r="G140" i="6"/>
  <c r="F140" i="6"/>
  <c r="O140" i="6" s="1"/>
  <c r="Z139" i="6"/>
  <c r="AC139" i="6" s="1"/>
  <c r="N139" i="6"/>
  <c r="H139" i="6"/>
  <c r="G139" i="6"/>
  <c r="F139" i="6"/>
  <c r="Z138" i="6"/>
  <c r="AC138" i="6" s="1"/>
  <c r="N138" i="6"/>
  <c r="H138" i="6"/>
  <c r="G138" i="6"/>
  <c r="F138" i="6"/>
  <c r="O138" i="6" s="1"/>
  <c r="Z137" i="6"/>
  <c r="AC137" i="6" s="1"/>
  <c r="N137" i="6"/>
  <c r="H137" i="6"/>
  <c r="G137" i="6"/>
  <c r="F137" i="6"/>
  <c r="Z136" i="6"/>
  <c r="AC136" i="6" s="1"/>
  <c r="N136" i="6"/>
  <c r="H136" i="6"/>
  <c r="G136" i="6"/>
  <c r="F136" i="6"/>
  <c r="O136" i="6" s="1"/>
  <c r="Z135" i="6"/>
  <c r="AC135" i="6" s="1"/>
  <c r="N135" i="6"/>
  <c r="H135" i="6"/>
  <c r="G135" i="6"/>
  <c r="F135" i="6"/>
  <c r="Z134" i="6"/>
  <c r="AC134" i="6" s="1"/>
  <c r="N134" i="6"/>
  <c r="H134" i="6"/>
  <c r="G134" i="6"/>
  <c r="F134" i="6"/>
  <c r="O134" i="6" s="1"/>
  <c r="Z133" i="6"/>
  <c r="AC133" i="6" s="1"/>
  <c r="N133" i="6"/>
  <c r="H133" i="6"/>
  <c r="G133" i="6"/>
  <c r="F133" i="6"/>
  <c r="Z132" i="6"/>
  <c r="AC132" i="6" s="1"/>
  <c r="N132" i="6"/>
  <c r="H132" i="6"/>
  <c r="G132" i="6"/>
  <c r="F132" i="6"/>
  <c r="O132" i="6" s="1"/>
  <c r="Z131" i="6"/>
  <c r="AC131" i="6" s="1"/>
  <c r="N131" i="6"/>
  <c r="H131" i="6"/>
  <c r="G131" i="6"/>
  <c r="F131" i="6"/>
  <c r="Z130" i="6"/>
  <c r="AC130" i="6" s="1"/>
  <c r="N130" i="6"/>
  <c r="H130" i="6"/>
  <c r="G130" i="6"/>
  <c r="F130" i="6"/>
  <c r="O130" i="6" s="1"/>
  <c r="Z129" i="6"/>
  <c r="AC129" i="6" s="1"/>
  <c r="N129" i="6"/>
  <c r="H129" i="6"/>
  <c r="G129" i="6"/>
  <c r="F129" i="6"/>
  <c r="Z128" i="6"/>
  <c r="AC128" i="6" s="1"/>
  <c r="N128" i="6"/>
  <c r="H128" i="6"/>
  <c r="G128" i="6"/>
  <c r="F128" i="6"/>
  <c r="O128" i="6" s="1"/>
  <c r="Z127" i="6"/>
  <c r="AC127" i="6" s="1"/>
  <c r="N127" i="6"/>
  <c r="H127" i="6"/>
  <c r="G127" i="6"/>
  <c r="F127" i="6"/>
  <c r="Z126" i="6"/>
  <c r="AC126" i="6" s="1"/>
  <c r="N126" i="6"/>
  <c r="H126" i="6"/>
  <c r="G126" i="6"/>
  <c r="F126" i="6"/>
  <c r="O126" i="6" s="1"/>
  <c r="Z125" i="6"/>
  <c r="AC125" i="6" s="1"/>
  <c r="N125" i="6"/>
  <c r="H125" i="6"/>
  <c r="G125" i="6"/>
  <c r="F125" i="6"/>
  <c r="Z124" i="6"/>
  <c r="AC124" i="6" s="1"/>
  <c r="N124" i="6"/>
  <c r="H124" i="6"/>
  <c r="G124" i="6"/>
  <c r="F124" i="6"/>
  <c r="O124" i="6" s="1"/>
  <c r="Z123" i="6"/>
  <c r="AC123" i="6" s="1"/>
  <c r="N123" i="6"/>
  <c r="H123" i="6"/>
  <c r="G123" i="6"/>
  <c r="F123" i="6"/>
  <c r="Z122" i="6"/>
  <c r="AC122" i="6" s="1"/>
  <c r="N122" i="6"/>
  <c r="H122" i="6"/>
  <c r="G122" i="6"/>
  <c r="F122" i="6"/>
  <c r="O122" i="6" s="1"/>
  <c r="Z121" i="6"/>
  <c r="AC121" i="6" s="1"/>
  <c r="N121" i="6"/>
  <c r="H121" i="6"/>
  <c r="G121" i="6"/>
  <c r="F121" i="6"/>
  <c r="Z120" i="6"/>
  <c r="AC120" i="6" s="1"/>
  <c r="N120" i="6"/>
  <c r="H120" i="6"/>
  <c r="G120" i="6"/>
  <c r="F120" i="6"/>
  <c r="O120" i="6" s="1"/>
  <c r="Z119" i="6"/>
  <c r="AC119" i="6" s="1"/>
  <c r="N119" i="6"/>
  <c r="H119" i="6"/>
  <c r="G119" i="6"/>
  <c r="F119" i="6"/>
  <c r="Z118" i="6"/>
  <c r="AC118" i="6" s="1"/>
  <c r="N118" i="6"/>
  <c r="H118" i="6"/>
  <c r="G118" i="6"/>
  <c r="F118" i="6"/>
  <c r="O118" i="6" s="1"/>
  <c r="Z117" i="6"/>
  <c r="AC117" i="6" s="1"/>
  <c r="N117" i="6"/>
  <c r="H117" i="6"/>
  <c r="G117" i="6"/>
  <c r="F117" i="6"/>
  <c r="Z116" i="6"/>
  <c r="AC116" i="6" s="1"/>
  <c r="N116" i="6"/>
  <c r="H116" i="6"/>
  <c r="G116" i="6"/>
  <c r="F116" i="6"/>
  <c r="O116" i="6" s="1"/>
  <c r="Z115" i="6"/>
  <c r="AC115" i="6" s="1"/>
  <c r="N115" i="6"/>
  <c r="H115" i="6"/>
  <c r="G115" i="6"/>
  <c r="F115" i="6"/>
  <c r="Z114" i="6"/>
  <c r="AC114" i="6" s="1"/>
  <c r="N114" i="6"/>
  <c r="H114" i="6"/>
  <c r="G114" i="6"/>
  <c r="F114" i="6"/>
  <c r="O114" i="6" s="1"/>
  <c r="Z113" i="6"/>
  <c r="AC113" i="6" s="1"/>
  <c r="N113" i="6"/>
  <c r="H113" i="6"/>
  <c r="G113" i="6"/>
  <c r="F113" i="6"/>
  <c r="Z112" i="6"/>
  <c r="AC112" i="6" s="1"/>
  <c r="N112" i="6"/>
  <c r="H112" i="6"/>
  <c r="G112" i="6"/>
  <c r="F112" i="6"/>
  <c r="O112" i="6" s="1"/>
  <c r="Z111" i="6"/>
  <c r="AC111" i="6" s="1"/>
  <c r="N111" i="6"/>
  <c r="H111" i="6"/>
  <c r="G111" i="6"/>
  <c r="F111" i="6"/>
  <c r="Z110" i="6"/>
  <c r="AC110" i="6" s="1"/>
  <c r="N110" i="6"/>
  <c r="H110" i="6"/>
  <c r="G110" i="6"/>
  <c r="F110" i="6"/>
  <c r="O110" i="6" s="1"/>
  <c r="Z109" i="6"/>
  <c r="AC109" i="6" s="1"/>
  <c r="N109" i="6"/>
  <c r="H109" i="6"/>
  <c r="G109" i="6"/>
  <c r="F109" i="6"/>
  <c r="Z108" i="6"/>
  <c r="AC108" i="6" s="1"/>
  <c r="N108" i="6"/>
  <c r="H108" i="6"/>
  <c r="G108" i="6"/>
  <c r="F108" i="6"/>
  <c r="O108" i="6" s="1"/>
  <c r="Z107" i="6"/>
  <c r="AC107" i="6" s="1"/>
  <c r="N107" i="6"/>
  <c r="H107" i="6"/>
  <c r="G107" i="6"/>
  <c r="F107" i="6"/>
  <c r="Z106" i="6"/>
  <c r="AC106" i="6" s="1"/>
  <c r="N106" i="6"/>
  <c r="H106" i="6"/>
  <c r="G106" i="6"/>
  <c r="F106" i="6"/>
  <c r="O106" i="6" s="1"/>
  <c r="Z105" i="6"/>
  <c r="AC105" i="6" s="1"/>
  <c r="N105" i="6"/>
  <c r="H105" i="6"/>
  <c r="G105" i="6"/>
  <c r="F105" i="6"/>
  <c r="Z104" i="6"/>
  <c r="AC104" i="6" s="1"/>
  <c r="N104" i="6"/>
  <c r="H104" i="6"/>
  <c r="G104" i="6"/>
  <c r="F104" i="6"/>
  <c r="O104" i="6" s="1"/>
  <c r="Z103" i="6"/>
  <c r="AC103" i="6" s="1"/>
  <c r="N103" i="6"/>
  <c r="H103" i="6"/>
  <c r="G103" i="6"/>
  <c r="F103" i="6"/>
  <c r="Z102" i="6"/>
  <c r="AC102" i="6" s="1"/>
  <c r="N102" i="6"/>
  <c r="H102" i="6"/>
  <c r="G102" i="6"/>
  <c r="F102" i="6"/>
  <c r="O102" i="6" s="1"/>
  <c r="Z101" i="6"/>
  <c r="AC101" i="6" s="1"/>
  <c r="N101" i="6"/>
  <c r="H101" i="6"/>
  <c r="G101" i="6"/>
  <c r="F101" i="6"/>
  <c r="Z100" i="6"/>
  <c r="AC100" i="6" s="1"/>
  <c r="N100" i="6"/>
  <c r="H100" i="6"/>
  <c r="G100" i="6"/>
  <c r="F100" i="6"/>
  <c r="O100" i="6" s="1"/>
  <c r="Z99" i="6"/>
  <c r="AC99" i="6" s="1"/>
  <c r="N99" i="6"/>
  <c r="H99" i="6"/>
  <c r="G99" i="6"/>
  <c r="F99" i="6"/>
  <c r="Z98" i="6"/>
  <c r="AC98" i="6" s="1"/>
  <c r="N98" i="6"/>
  <c r="H98" i="6"/>
  <c r="G98" i="6"/>
  <c r="F98" i="6"/>
  <c r="O98" i="6" s="1"/>
  <c r="Z97" i="6"/>
  <c r="AC97" i="6" s="1"/>
  <c r="N97" i="6"/>
  <c r="H97" i="6"/>
  <c r="G97" i="6"/>
  <c r="F97" i="6"/>
  <c r="Z96" i="6"/>
  <c r="AC96" i="6" s="1"/>
  <c r="N96" i="6"/>
  <c r="H96" i="6"/>
  <c r="G96" i="6"/>
  <c r="F96" i="6"/>
  <c r="O96" i="6" s="1"/>
  <c r="Z95" i="6"/>
  <c r="AC95" i="6" s="1"/>
  <c r="N95" i="6"/>
  <c r="H95" i="6"/>
  <c r="G95" i="6"/>
  <c r="F95" i="6"/>
  <c r="Z94" i="6"/>
  <c r="AC94" i="6" s="1"/>
  <c r="N94" i="6"/>
  <c r="H94" i="6"/>
  <c r="G94" i="6"/>
  <c r="F94" i="6"/>
  <c r="O94" i="6" s="1"/>
  <c r="Z93" i="6"/>
  <c r="AC93" i="6" s="1"/>
  <c r="N93" i="6"/>
  <c r="H93" i="6"/>
  <c r="G93" i="6"/>
  <c r="F93" i="6"/>
  <c r="Z92" i="6"/>
  <c r="AC92" i="6" s="1"/>
  <c r="N92" i="6"/>
  <c r="H92" i="6"/>
  <c r="G92" i="6"/>
  <c r="F92" i="6"/>
  <c r="O92" i="6" s="1"/>
  <c r="Z91" i="6"/>
  <c r="AC91" i="6" s="1"/>
  <c r="N91" i="6"/>
  <c r="H91" i="6"/>
  <c r="G91" i="6"/>
  <c r="F91" i="6"/>
  <c r="Z90" i="6"/>
  <c r="AC90" i="6" s="1"/>
  <c r="N90" i="6"/>
  <c r="H90" i="6"/>
  <c r="G90" i="6"/>
  <c r="F90" i="6"/>
  <c r="O90" i="6" s="1"/>
  <c r="Z89" i="6"/>
  <c r="AC89" i="6" s="1"/>
  <c r="N89" i="6"/>
  <c r="H89" i="6"/>
  <c r="G89" i="6"/>
  <c r="F89" i="6"/>
  <c r="Z88" i="6"/>
  <c r="AC88" i="6" s="1"/>
  <c r="N88" i="6"/>
  <c r="H88" i="6"/>
  <c r="G88" i="6"/>
  <c r="F88" i="6"/>
  <c r="O88" i="6" s="1"/>
  <c r="Z87" i="6"/>
  <c r="AC87" i="6" s="1"/>
  <c r="N87" i="6"/>
  <c r="H87" i="6"/>
  <c r="G87" i="6"/>
  <c r="F87" i="6"/>
  <c r="Z86" i="6"/>
  <c r="AC86" i="6" s="1"/>
  <c r="N86" i="6"/>
  <c r="H86" i="6"/>
  <c r="G86" i="6"/>
  <c r="F86" i="6"/>
  <c r="O86" i="6" s="1"/>
  <c r="Z85" i="6"/>
  <c r="AC85" i="6" s="1"/>
  <c r="N85" i="6"/>
  <c r="H85" i="6"/>
  <c r="G85" i="6"/>
  <c r="F85" i="6"/>
  <c r="AB84" i="6"/>
  <c r="Z84" i="6"/>
  <c r="AC84" i="6" s="1"/>
  <c r="N84" i="6"/>
  <c r="H84" i="6"/>
  <c r="G84" i="6"/>
  <c r="F84" i="6"/>
  <c r="AB83" i="6"/>
  <c r="Z83" i="6"/>
  <c r="AC83" i="6" s="1"/>
  <c r="N83" i="6"/>
  <c r="H83" i="6"/>
  <c r="G83" i="6"/>
  <c r="F83" i="6"/>
  <c r="AB82" i="6"/>
  <c r="Z82" i="6"/>
  <c r="AC82" i="6" s="1"/>
  <c r="N82" i="6"/>
  <c r="H82" i="6"/>
  <c r="G82" i="6"/>
  <c r="F82" i="6"/>
  <c r="AB81" i="6"/>
  <c r="Z81" i="6"/>
  <c r="AC81" i="6" s="1"/>
  <c r="N81" i="6"/>
  <c r="H81" i="6"/>
  <c r="G81" i="6"/>
  <c r="F81" i="6"/>
  <c r="AB80" i="6"/>
  <c r="Z80" i="6"/>
  <c r="AC80" i="6" s="1"/>
  <c r="N80" i="6"/>
  <c r="H80" i="6"/>
  <c r="G80" i="6"/>
  <c r="F80" i="6"/>
  <c r="AB79" i="6"/>
  <c r="Z79" i="6"/>
  <c r="AC79" i="6" s="1"/>
  <c r="N79" i="6"/>
  <c r="H79" i="6"/>
  <c r="G79" i="6"/>
  <c r="F79" i="6"/>
  <c r="AB78" i="6"/>
  <c r="Z78" i="6"/>
  <c r="AC78" i="6" s="1"/>
  <c r="N78" i="6"/>
  <c r="H78" i="6"/>
  <c r="G78" i="6"/>
  <c r="F78" i="6"/>
  <c r="Z77" i="6"/>
  <c r="AC77" i="6" s="1"/>
  <c r="N77" i="6"/>
  <c r="H77" i="6"/>
  <c r="G77" i="6"/>
  <c r="F77" i="6"/>
  <c r="Z76" i="6"/>
  <c r="AC76" i="6" s="1"/>
  <c r="N76" i="6"/>
  <c r="H76" i="6"/>
  <c r="G76" i="6"/>
  <c r="F76" i="6"/>
  <c r="Z75" i="6"/>
  <c r="AC75" i="6" s="1"/>
  <c r="N75" i="6"/>
  <c r="H75" i="6"/>
  <c r="G75" i="6"/>
  <c r="F75" i="6"/>
  <c r="Z74" i="6"/>
  <c r="AC74" i="6" s="1"/>
  <c r="N74" i="6"/>
  <c r="H74" i="6"/>
  <c r="G74" i="6"/>
  <c r="F74" i="6"/>
  <c r="Z73" i="6"/>
  <c r="AC73" i="6" s="1"/>
  <c r="N73" i="6"/>
  <c r="H73" i="6"/>
  <c r="G73" i="6"/>
  <c r="F73" i="6"/>
  <c r="Z72" i="6"/>
  <c r="AC72" i="6" s="1"/>
  <c r="N72" i="6"/>
  <c r="H72" i="6"/>
  <c r="G72" i="6"/>
  <c r="F72" i="6"/>
  <c r="Z71" i="6"/>
  <c r="AC71" i="6" s="1"/>
  <c r="N71" i="6"/>
  <c r="H71" i="6"/>
  <c r="G71" i="6"/>
  <c r="F71" i="6"/>
  <c r="Z70" i="6"/>
  <c r="AC70" i="6" s="1"/>
  <c r="N70" i="6"/>
  <c r="H70" i="6"/>
  <c r="G70" i="6"/>
  <c r="F70" i="6"/>
  <c r="Z69" i="6"/>
  <c r="AC69" i="6" s="1"/>
  <c r="N69" i="6"/>
  <c r="H69" i="6"/>
  <c r="G69" i="6"/>
  <c r="F69" i="6"/>
  <c r="Z68" i="6"/>
  <c r="AC68" i="6" s="1"/>
  <c r="N68" i="6"/>
  <c r="H68" i="6"/>
  <c r="G68" i="6"/>
  <c r="F68" i="6"/>
  <c r="Z67" i="6"/>
  <c r="AC67" i="6" s="1"/>
  <c r="N67" i="6"/>
  <c r="H67" i="6"/>
  <c r="G67" i="6"/>
  <c r="F67" i="6"/>
  <c r="Z66" i="6"/>
  <c r="AC66" i="6" s="1"/>
  <c r="N66" i="6"/>
  <c r="H66" i="6"/>
  <c r="G66" i="6"/>
  <c r="F66" i="6"/>
  <c r="Z65" i="6"/>
  <c r="AC65" i="6" s="1"/>
  <c r="N65" i="6"/>
  <c r="H65" i="6"/>
  <c r="G65" i="6"/>
  <c r="F65" i="6"/>
  <c r="Z64" i="6"/>
  <c r="AC64" i="6" s="1"/>
  <c r="N64" i="6"/>
  <c r="H64" i="6"/>
  <c r="G64" i="6"/>
  <c r="F64" i="6"/>
  <c r="Z63" i="6"/>
  <c r="AC63" i="6" s="1"/>
  <c r="N63" i="6"/>
  <c r="H63" i="6"/>
  <c r="G63" i="6"/>
  <c r="F63" i="6"/>
  <c r="Z62" i="6"/>
  <c r="AC62" i="6" s="1"/>
  <c r="N62" i="6"/>
  <c r="H62" i="6"/>
  <c r="G62" i="6"/>
  <c r="F62" i="6"/>
  <c r="Z61" i="6"/>
  <c r="AC61" i="6" s="1"/>
  <c r="N61" i="6"/>
  <c r="H61" i="6"/>
  <c r="G61" i="6"/>
  <c r="F61" i="6"/>
  <c r="Z60" i="6"/>
  <c r="AC60" i="6" s="1"/>
  <c r="N60" i="6"/>
  <c r="H60" i="6"/>
  <c r="G60" i="6"/>
  <c r="F60" i="6"/>
  <c r="Z59" i="6"/>
  <c r="AC59" i="6" s="1"/>
  <c r="N59" i="6"/>
  <c r="H59" i="6"/>
  <c r="G59" i="6"/>
  <c r="F59" i="6"/>
  <c r="Z58" i="6"/>
  <c r="AC58" i="6" s="1"/>
  <c r="N58" i="6"/>
  <c r="H58" i="6"/>
  <c r="G58" i="6"/>
  <c r="F58" i="6"/>
  <c r="Z57" i="6"/>
  <c r="AC57" i="6" s="1"/>
  <c r="N57" i="6"/>
  <c r="H57" i="6"/>
  <c r="G57" i="6"/>
  <c r="F57" i="6"/>
  <c r="Z56" i="6"/>
  <c r="AC56" i="6" s="1"/>
  <c r="N56" i="6"/>
  <c r="H56" i="6"/>
  <c r="G56" i="6"/>
  <c r="F56" i="6"/>
  <c r="Z55" i="6"/>
  <c r="AC55" i="6" s="1"/>
  <c r="N55" i="6"/>
  <c r="H55" i="6"/>
  <c r="G55" i="6"/>
  <c r="F55" i="6"/>
  <c r="Z54" i="6"/>
  <c r="AC54" i="6" s="1"/>
  <c r="N54" i="6"/>
  <c r="H54" i="6"/>
  <c r="G54" i="6"/>
  <c r="F54" i="6"/>
  <c r="Z53" i="6"/>
  <c r="AC53" i="6" s="1"/>
  <c r="N53" i="6"/>
  <c r="H53" i="6"/>
  <c r="G53" i="6"/>
  <c r="F53" i="6"/>
  <c r="Z52" i="6"/>
  <c r="AC52" i="6" s="1"/>
  <c r="N52" i="6"/>
  <c r="H52" i="6"/>
  <c r="G52" i="6"/>
  <c r="F52" i="6"/>
  <c r="Z51" i="6"/>
  <c r="AC51" i="6" s="1"/>
  <c r="N51" i="6"/>
  <c r="H51" i="6"/>
  <c r="G51" i="6"/>
  <c r="F51" i="6"/>
  <c r="Z50" i="6"/>
  <c r="AC50" i="6" s="1"/>
  <c r="N50" i="6"/>
  <c r="H50" i="6"/>
  <c r="G50" i="6"/>
  <c r="F50" i="6"/>
  <c r="Z49" i="6"/>
  <c r="AC49" i="6" s="1"/>
  <c r="N49" i="6"/>
  <c r="H49" i="6"/>
  <c r="G49" i="6"/>
  <c r="F49" i="6"/>
  <c r="Z48" i="6"/>
  <c r="AC48" i="6" s="1"/>
  <c r="N48" i="6"/>
  <c r="H48" i="6"/>
  <c r="G48" i="6"/>
  <c r="F48" i="6"/>
  <c r="Z47" i="6"/>
  <c r="AC47" i="6" s="1"/>
  <c r="N47" i="6"/>
  <c r="H47" i="6"/>
  <c r="G47" i="6"/>
  <c r="F47" i="6"/>
  <c r="Z46" i="6"/>
  <c r="AC46" i="6" s="1"/>
  <c r="N46" i="6"/>
  <c r="H46" i="6"/>
  <c r="G46" i="6"/>
  <c r="F46" i="6"/>
  <c r="Z45" i="6"/>
  <c r="AC45" i="6" s="1"/>
  <c r="N45" i="6"/>
  <c r="H45" i="6"/>
  <c r="G45" i="6"/>
  <c r="F45" i="6"/>
  <c r="Z44" i="6"/>
  <c r="AC44" i="6" s="1"/>
  <c r="N44" i="6"/>
  <c r="H44" i="6"/>
  <c r="G44" i="6"/>
  <c r="F44" i="6"/>
  <c r="Z43" i="6"/>
  <c r="AC43" i="6" s="1"/>
  <c r="N43" i="6"/>
  <c r="H43" i="6"/>
  <c r="G43" i="6"/>
  <c r="F43" i="6"/>
  <c r="Z42" i="6"/>
  <c r="AC42" i="6" s="1"/>
  <c r="N42" i="6"/>
  <c r="H42" i="6"/>
  <c r="G42" i="6"/>
  <c r="F42" i="6"/>
  <c r="Z41" i="6"/>
  <c r="AC41" i="6" s="1"/>
  <c r="N41" i="6"/>
  <c r="H41" i="6"/>
  <c r="G41" i="6"/>
  <c r="F41" i="6"/>
  <c r="Z40" i="6"/>
  <c r="AC40" i="6" s="1"/>
  <c r="N40" i="6"/>
  <c r="H40" i="6"/>
  <c r="G40" i="6"/>
  <c r="F40" i="6"/>
  <c r="Z39" i="6"/>
  <c r="AC39" i="6" s="1"/>
  <c r="N39" i="6"/>
  <c r="H39" i="6"/>
  <c r="G39" i="6"/>
  <c r="F39" i="6"/>
  <c r="Z38" i="6"/>
  <c r="AC38" i="6" s="1"/>
  <c r="N38" i="6"/>
  <c r="H38" i="6"/>
  <c r="G38" i="6"/>
  <c r="F38" i="6"/>
  <c r="Z37" i="6"/>
  <c r="AC37" i="6" s="1"/>
  <c r="N37" i="6"/>
  <c r="H37" i="6"/>
  <c r="G37" i="6"/>
  <c r="F37" i="6"/>
  <c r="Z36" i="6"/>
  <c r="AC36" i="6" s="1"/>
  <c r="N36" i="6"/>
  <c r="H36" i="6"/>
  <c r="G36" i="6"/>
  <c r="F36" i="6"/>
  <c r="Z35" i="6"/>
  <c r="AC35" i="6" s="1"/>
  <c r="N35" i="6"/>
  <c r="H35" i="6"/>
  <c r="G35" i="6"/>
  <c r="F35" i="6"/>
  <c r="Z34" i="6"/>
  <c r="AC34" i="6" s="1"/>
  <c r="N34" i="6"/>
  <c r="H34" i="6"/>
  <c r="G34" i="6"/>
  <c r="F34" i="6"/>
  <c r="Z33" i="6"/>
  <c r="AC33" i="6" s="1"/>
  <c r="N33" i="6"/>
  <c r="H33" i="6"/>
  <c r="G33" i="6"/>
  <c r="F33" i="6"/>
  <c r="Z32" i="6"/>
  <c r="AC32" i="6" s="1"/>
  <c r="N32" i="6"/>
  <c r="H32" i="6"/>
  <c r="G32" i="6"/>
  <c r="F32" i="6"/>
  <c r="Z31" i="6"/>
  <c r="AB31" i="6" s="1"/>
  <c r="N31" i="6"/>
  <c r="H31" i="6"/>
  <c r="G31" i="6"/>
  <c r="F31" i="6"/>
  <c r="Z30" i="6"/>
  <c r="AB30" i="6" s="1"/>
  <c r="N30" i="6"/>
  <c r="H30" i="6"/>
  <c r="G30" i="6"/>
  <c r="F30" i="6"/>
  <c r="Z29" i="6"/>
  <c r="AB29" i="6" s="1"/>
  <c r="N29" i="6"/>
  <c r="H29" i="6"/>
  <c r="G29" i="6"/>
  <c r="F29" i="6"/>
  <c r="O29" i="6" s="1"/>
  <c r="Z28" i="6"/>
  <c r="AC28" i="6" s="1"/>
  <c r="N28" i="6"/>
  <c r="H28" i="6"/>
  <c r="G28" i="6"/>
  <c r="F28" i="6"/>
  <c r="Z27" i="6"/>
  <c r="AC27" i="6" s="1"/>
  <c r="N27" i="6"/>
  <c r="H27" i="6"/>
  <c r="G27" i="6"/>
  <c r="F27" i="6"/>
  <c r="O27" i="6" s="1"/>
  <c r="Z26" i="6"/>
  <c r="AC26" i="6" s="1"/>
  <c r="N26" i="6"/>
  <c r="H26" i="6"/>
  <c r="G26" i="6"/>
  <c r="F26" i="6"/>
  <c r="Z25" i="6"/>
  <c r="AC25" i="6" s="1"/>
  <c r="N25" i="6"/>
  <c r="H25" i="6"/>
  <c r="G25" i="6"/>
  <c r="F25" i="6"/>
  <c r="O25" i="6" s="1"/>
  <c r="Z24" i="6"/>
  <c r="AC24" i="6" s="1"/>
  <c r="N24" i="6"/>
  <c r="H24" i="6"/>
  <c r="G24" i="6"/>
  <c r="F24" i="6"/>
  <c r="Z23" i="6"/>
  <c r="AC23" i="6" s="1"/>
  <c r="N23" i="6"/>
  <c r="H23" i="6"/>
  <c r="G23" i="6"/>
  <c r="F23" i="6"/>
  <c r="O23" i="6" s="1"/>
  <c r="Z22" i="6"/>
  <c r="AC22" i="6" s="1"/>
  <c r="N22" i="6"/>
  <c r="H22" i="6"/>
  <c r="G22" i="6"/>
  <c r="F22" i="6"/>
  <c r="Z21" i="6"/>
  <c r="AC21" i="6" s="1"/>
  <c r="N21" i="6"/>
  <c r="H21" i="6"/>
  <c r="G21" i="6"/>
  <c r="F21" i="6"/>
  <c r="O21" i="6" s="1"/>
  <c r="Z20" i="6"/>
  <c r="AC20" i="6" s="1"/>
  <c r="N20" i="6"/>
  <c r="H20" i="6"/>
  <c r="G20" i="6"/>
  <c r="F20" i="6"/>
  <c r="Z19" i="6"/>
  <c r="AC19" i="6" s="1"/>
  <c r="N19" i="6"/>
  <c r="H19" i="6"/>
  <c r="G19" i="6"/>
  <c r="F19" i="6"/>
  <c r="O19" i="6" s="1"/>
  <c r="Z18" i="6"/>
  <c r="AC18" i="6" s="1"/>
  <c r="N18" i="6"/>
  <c r="H18" i="6"/>
  <c r="G18" i="6"/>
  <c r="F18" i="6"/>
  <c r="Z17" i="6"/>
  <c r="AC17" i="6" s="1"/>
  <c r="N17" i="6"/>
  <c r="H17" i="6"/>
  <c r="G17" i="6"/>
  <c r="F17" i="6"/>
  <c r="O17" i="6" s="1"/>
  <c r="Z16" i="6"/>
  <c r="AC16" i="6" s="1"/>
  <c r="N16" i="6"/>
  <c r="H16" i="6"/>
  <c r="G16" i="6"/>
  <c r="F16" i="6"/>
  <c r="Z15" i="6"/>
  <c r="AC15" i="6" s="1"/>
  <c r="N15" i="6"/>
  <c r="H15" i="6"/>
  <c r="G15" i="6"/>
  <c r="F15" i="6"/>
  <c r="O15" i="6" s="1"/>
  <c r="C1" i="6"/>
  <c r="Z98" i="5"/>
  <c r="AB98" i="5" s="1"/>
  <c r="N98" i="5"/>
  <c r="H98" i="5"/>
  <c r="G98" i="5"/>
  <c r="F98" i="5"/>
  <c r="Z97" i="5"/>
  <c r="AB97" i="5" s="1"/>
  <c r="N97" i="5"/>
  <c r="H97" i="5"/>
  <c r="G97" i="5"/>
  <c r="F97" i="5"/>
  <c r="Z96" i="5"/>
  <c r="AB96" i="5" s="1"/>
  <c r="N96" i="5"/>
  <c r="H96" i="5"/>
  <c r="G96" i="5"/>
  <c r="F96" i="5"/>
  <c r="Z95" i="5"/>
  <c r="AB95" i="5" s="1"/>
  <c r="N95" i="5"/>
  <c r="H95" i="5"/>
  <c r="G95" i="5"/>
  <c r="F95" i="5"/>
  <c r="O95" i="5" s="1"/>
  <c r="Z94" i="5"/>
  <c r="AB94" i="5" s="1"/>
  <c r="N94" i="5"/>
  <c r="H94" i="5"/>
  <c r="G94" i="5"/>
  <c r="F94" i="5"/>
  <c r="Z93" i="5"/>
  <c r="AB93" i="5" s="1"/>
  <c r="N93" i="5"/>
  <c r="H93" i="5"/>
  <c r="G93" i="5"/>
  <c r="F93" i="5"/>
  <c r="O93" i="5" s="1"/>
  <c r="Z92" i="5"/>
  <c r="AB92" i="5" s="1"/>
  <c r="N92" i="5"/>
  <c r="H92" i="5"/>
  <c r="G92" i="5"/>
  <c r="F92" i="5"/>
  <c r="Z91" i="5"/>
  <c r="AB91" i="5" s="1"/>
  <c r="N91" i="5"/>
  <c r="H91" i="5"/>
  <c r="G91" i="5"/>
  <c r="F91" i="5"/>
  <c r="O91" i="5" s="1"/>
  <c r="Z90" i="5"/>
  <c r="AB90" i="5" s="1"/>
  <c r="N90" i="5"/>
  <c r="H90" i="5"/>
  <c r="G90" i="5"/>
  <c r="F90" i="5"/>
  <c r="Z89" i="5"/>
  <c r="AB89" i="5" s="1"/>
  <c r="N89" i="5"/>
  <c r="H89" i="5"/>
  <c r="G89" i="5"/>
  <c r="F89" i="5"/>
  <c r="O89" i="5" s="1"/>
  <c r="Z88" i="5"/>
  <c r="AB88" i="5" s="1"/>
  <c r="N88" i="5"/>
  <c r="H88" i="5"/>
  <c r="G88" i="5"/>
  <c r="F88" i="5"/>
  <c r="Z87" i="5"/>
  <c r="AB87" i="5" s="1"/>
  <c r="N87" i="5"/>
  <c r="H87" i="5"/>
  <c r="G87" i="5"/>
  <c r="F87" i="5"/>
  <c r="O87" i="5" s="1"/>
  <c r="Z86" i="5"/>
  <c r="AB86" i="5" s="1"/>
  <c r="N86" i="5"/>
  <c r="H86" i="5"/>
  <c r="G86" i="5"/>
  <c r="F86" i="5"/>
  <c r="Z85" i="5"/>
  <c r="AB85" i="5" s="1"/>
  <c r="N85" i="5"/>
  <c r="H85" i="5"/>
  <c r="G85" i="5"/>
  <c r="F85" i="5"/>
  <c r="O85" i="5" s="1"/>
  <c r="Z84" i="5"/>
  <c r="AB84" i="5" s="1"/>
  <c r="N84" i="5"/>
  <c r="H84" i="5"/>
  <c r="G84" i="5"/>
  <c r="F84" i="5"/>
  <c r="Z83" i="5"/>
  <c r="AB83" i="5" s="1"/>
  <c r="N83" i="5"/>
  <c r="H83" i="5"/>
  <c r="G83" i="5"/>
  <c r="F83" i="5"/>
  <c r="O83" i="5" s="1"/>
  <c r="Z82" i="5"/>
  <c r="AB82" i="5" s="1"/>
  <c r="N82" i="5"/>
  <c r="H82" i="5"/>
  <c r="G82" i="5"/>
  <c r="F82" i="5"/>
  <c r="Z81" i="5"/>
  <c r="AB81" i="5" s="1"/>
  <c r="N81" i="5"/>
  <c r="H81" i="5"/>
  <c r="G81" i="5"/>
  <c r="F81" i="5"/>
  <c r="O81" i="5" s="1"/>
  <c r="Z80" i="5"/>
  <c r="AB80" i="5" s="1"/>
  <c r="N80" i="5"/>
  <c r="H80" i="5"/>
  <c r="G80" i="5"/>
  <c r="F80" i="5"/>
  <c r="Z79" i="5"/>
  <c r="AB79" i="5" s="1"/>
  <c r="N79" i="5"/>
  <c r="H79" i="5"/>
  <c r="G79" i="5"/>
  <c r="F79" i="5"/>
  <c r="O79" i="5" s="1"/>
  <c r="Z78" i="5"/>
  <c r="AB78" i="5" s="1"/>
  <c r="N78" i="5"/>
  <c r="H78" i="5"/>
  <c r="G78" i="5"/>
  <c r="F78" i="5"/>
  <c r="Z77" i="5"/>
  <c r="AB77" i="5" s="1"/>
  <c r="N77" i="5"/>
  <c r="H77" i="5"/>
  <c r="G77" i="5"/>
  <c r="F77" i="5"/>
  <c r="O77" i="5" s="1"/>
  <c r="Z76" i="5"/>
  <c r="AB76" i="5" s="1"/>
  <c r="N76" i="5"/>
  <c r="H76" i="5"/>
  <c r="G76" i="5"/>
  <c r="F76" i="5"/>
  <c r="Z75" i="5"/>
  <c r="AB75" i="5" s="1"/>
  <c r="N75" i="5"/>
  <c r="H75" i="5"/>
  <c r="G75" i="5"/>
  <c r="F75" i="5"/>
  <c r="O75" i="5" s="1"/>
  <c r="Z74" i="5"/>
  <c r="AB74" i="5" s="1"/>
  <c r="N74" i="5"/>
  <c r="H74" i="5"/>
  <c r="G74" i="5"/>
  <c r="F74" i="5"/>
  <c r="Z73" i="5"/>
  <c r="AB73" i="5" s="1"/>
  <c r="N73" i="5"/>
  <c r="H73" i="5"/>
  <c r="G73" i="5"/>
  <c r="F73" i="5"/>
  <c r="O73" i="5" s="1"/>
  <c r="Z72" i="5"/>
  <c r="AB72" i="5" s="1"/>
  <c r="N72" i="5"/>
  <c r="H72" i="5"/>
  <c r="G72" i="5"/>
  <c r="F72" i="5"/>
  <c r="Z71" i="5"/>
  <c r="AB71" i="5" s="1"/>
  <c r="N71" i="5"/>
  <c r="H71" i="5"/>
  <c r="G71" i="5"/>
  <c r="F71" i="5"/>
  <c r="O71" i="5" s="1"/>
  <c r="Z70" i="5"/>
  <c r="AB70" i="5" s="1"/>
  <c r="N70" i="5"/>
  <c r="H70" i="5"/>
  <c r="G70" i="5"/>
  <c r="F70" i="5"/>
  <c r="Z69" i="5"/>
  <c r="AB69" i="5" s="1"/>
  <c r="N69" i="5"/>
  <c r="H69" i="5"/>
  <c r="G69" i="5"/>
  <c r="F69" i="5"/>
  <c r="O69" i="5" s="1"/>
  <c r="Z68" i="5"/>
  <c r="AB68" i="5" s="1"/>
  <c r="N68" i="5"/>
  <c r="H68" i="5"/>
  <c r="G68" i="5"/>
  <c r="F68" i="5"/>
  <c r="Z67" i="5"/>
  <c r="AB67" i="5" s="1"/>
  <c r="N67" i="5"/>
  <c r="H67" i="5"/>
  <c r="G67" i="5"/>
  <c r="F67" i="5"/>
  <c r="O67" i="5" s="1"/>
  <c r="Z66" i="5"/>
  <c r="AB66" i="5" s="1"/>
  <c r="N66" i="5"/>
  <c r="H66" i="5"/>
  <c r="G66" i="5"/>
  <c r="F66" i="5"/>
  <c r="Z65" i="5"/>
  <c r="AB65" i="5" s="1"/>
  <c r="N65" i="5"/>
  <c r="H65" i="5"/>
  <c r="G65" i="5"/>
  <c r="F65" i="5"/>
  <c r="O65" i="5" s="1"/>
  <c r="Z64" i="5"/>
  <c r="AB64" i="5" s="1"/>
  <c r="N64" i="5"/>
  <c r="H64" i="5"/>
  <c r="G64" i="5"/>
  <c r="F64" i="5"/>
  <c r="Z63" i="5"/>
  <c r="AB63" i="5" s="1"/>
  <c r="N63" i="5"/>
  <c r="H63" i="5"/>
  <c r="G63" i="5"/>
  <c r="F63" i="5"/>
  <c r="O63" i="5" s="1"/>
  <c r="Z62" i="5"/>
  <c r="AB62" i="5" s="1"/>
  <c r="N62" i="5"/>
  <c r="H62" i="5"/>
  <c r="G62" i="5"/>
  <c r="F62" i="5"/>
  <c r="Z61" i="5"/>
  <c r="AB61" i="5" s="1"/>
  <c r="N61" i="5"/>
  <c r="H61" i="5"/>
  <c r="G61" i="5"/>
  <c r="F61" i="5"/>
  <c r="O61" i="5" s="1"/>
  <c r="Z60" i="5"/>
  <c r="AB60" i="5" s="1"/>
  <c r="N60" i="5"/>
  <c r="H60" i="5"/>
  <c r="G60" i="5"/>
  <c r="F60" i="5"/>
  <c r="Z59" i="5"/>
  <c r="AB59" i="5" s="1"/>
  <c r="N59" i="5"/>
  <c r="H59" i="5"/>
  <c r="G59" i="5"/>
  <c r="F59" i="5"/>
  <c r="O59" i="5" s="1"/>
  <c r="Z58" i="5"/>
  <c r="AB58" i="5" s="1"/>
  <c r="N58" i="5"/>
  <c r="H58" i="5"/>
  <c r="G58" i="5"/>
  <c r="F58" i="5"/>
  <c r="Z57" i="5"/>
  <c r="AB57" i="5" s="1"/>
  <c r="N57" i="5"/>
  <c r="H57" i="5"/>
  <c r="G57" i="5"/>
  <c r="F57" i="5"/>
  <c r="O57" i="5" s="1"/>
  <c r="Z56" i="5"/>
  <c r="AB56" i="5" s="1"/>
  <c r="N56" i="5"/>
  <c r="H56" i="5"/>
  <c r="G56" i="5"/>
  <c r="F56" i="5"/>
  <c r="Z55" i="5"/>
  <c r="AB55" i="5" s="1"/>
  <c r="N55" i="5"/>
  <c r="H55" i="5"/>
  <c r="G55" i="5"/>
  <c r="F55" i="5"/>
  <c r="O55" i="5" s="1"/>
  <c r="Z54" i="5"/>
  <c r="AB54" i="5" s="1"/>
  <c r="N54" i="5"/>
  <c r="H54" i="5"/>
  <c r="G54" i="5"/>
  <c r="F54" i="5"/>
  <c r="Z53" i="5"/>
  <c r="AB53" i="5" s="1"/>
  <c r="N53" i="5"/>
  <c r="H53" i="5"/>
  <c r="G53" i="5"/>
  <c r="F53" i="5"/>
  <c r="O53" i="5" s="1"/>
  <c r="Z52" i="5"/>
  <c r="AB52" i="5" s="1"/>
  <c r="N52" i="5"/>
  <c r="H52" i="5"/>
  <c r="G52" i="5"/>
  <c r="F52" i="5"/>
  <c r="Z51" i="5"/>
  <c r="AB51" i="5" s="1"/>
  <c r="N51" i="5"/>
  <c r="H51" i="5"/>
  <c r="G51" i="5"/>
  <c r="F51" i="5"/>
  <c r="O51" i="5" s="1"/>
  <c r="Z50" i="5"/>
  <c r="AB50" i="5" s="1"/>
  <c r="N50" i="5"/>
  <c r="H50" i="5"/>
  <c r="G50" i="5"/>
  <c r="F50" i="5"/>
  <c r="Z49" i="5"/>
  <c r="AB49" i="5" s="1"/>
  <c r="N49" i="5"/>
  <c r="H49" i="5"/>
  <c r="G49" i="5"/>
  <c r="F49" i="5"/>
  <c r="O49" i="5" s="1"/>
  <c r="Z48" i="5"/>
  <c r="AB48" i="5" s="1"/>
  <c r="N48" i="5"/>
  <c r="H48" i="5"/>
  <c r="G48" i="5"/>
  <c r="F48" i="5"/>
  <c r="Z47" i="5"/>
  <c r="AB47" i="5" s="1"/>
  <c r="N47" i="5"/>
  <c r="H47" i="5"/>
  <c r="G47" i="5"/>
  <c r="F47" i="5"/>
  <c r="O47" i="5" s="1"/>
  <c r="Z46" i="5"/>
  <c r="AB46" i="5" s="1"/>
  <c r="N46" i="5"/>
  <c r="H46" i="5"/>
  <c r="G46" i="5"/>
  <c r="F46" i="5"/>
  <c r="Z45" i="5"/>
  <c r="AB45" i="5" s="1"/>
  <c r="N45" i="5"/>
  <c r="H45" i="5"/>
  <c r="G45" i="5"/>
  <c r="F45" i="5"/>
  <c r="O45" i="5" s="1"/>
  <c r="Z44" i="5"/>
  <c r="AB44" i="5" s="1"/>
  <c r="N44" i="5"/>
  <c r="H44" i="5"/>
  <c r="G44" i="5"/>
  <c r="F44" i="5"/>
  <c r="Z43" i="5"/>
  <c r="AB43" i="5" s="1"/>
  <c r="N43" i="5"/>
  <c r="H43" i="5"/>
  <c r="G43" i="5"/>
  <c r="F43" i="5"/>
  <c r="O43" i="5" s="1"/>
  <c r="Z42" i="5"/>
  <c r="AB42" i="5" s="1"/>
  <c r="N42" i="5"/>
  <c r="H42" i="5"/>
  <c r="G42" i="5"/>
  <c r="F42" i="5"/>
  <c r="Z41" i="5"/>
  <c r="AB41" i="5" s="1"/>
  <c r="N41" i="5"/>
  <c r="H41" i="5"/>
  <c r="G41" i="5"/>
  <c r="F41" i="5"/>
  <c r="O41" i="5" s="1"/>
  <c r="Z40" i="5"/>
  <c r="AB40" i="5" s="1"/>
  <c r="N40" i="5"/>
  <c r="H40" i="5"/>
  <c r="G40" i="5"/>
  <c r="F40" i="5"/>
  <c r="Z39" i="5"/>
  <c r="AB39" i="5" s="1"/>
  <c r="N39" i="5"/>
  <c r="H39" i="5"/>
  <c r="G39" i="5"/>
  <c r="F39" i="5"/>
  <c r="O39" i="5" s="1"/>
  <c r="Z38" i="5"/>
  <c r="AB38" i="5" s="1"/>
  <c r="N38" i="5"/>
  <c r="H38" i="5"/>
  <c r="G38" i="5"/>
  <c r="F38" i="5"/>
  <c r="Z37" i="5"/>
  <c r="AB37" i="5" s="1"/>
  <c r="N37" i="5"/>
  <c r="H37" i="5"/>
  <c r="G37" i="5"/>
  <c r="F37" i="5"/>
  <c r="O37" i="5" s="1"/>
  <c r="Z36" i="5"/>
  <c r="AB36" i="5" s="1"/>
  <c r="N36" i="5"/>
  <c r="H36" i="5"/>
  <c r="G36" i="5"/>
  <c r="F36" i="5"/>
  <c r="Z35" i="5"/>
  <c r="AB35" i="5" s="1"/>
  <c r="N35" i="5"/>
  <c r="H35" i="5"/>
  <c r="G35" i="5"/>
  <c r="F35" i="5"/>
  <c r="O35" i="5" s="1"/>
  <c r="Z34" i="5"/>
  <c r="AB34" i="5" s="1"/>
  <c r="N34" i="5"/>
  <c r="H34" i="5"/>
  <c r="G34" i="5"/>
  <c r="F34" i="5"/>
  <c r="Z33" i="5"/>
  <c r="AB33" i="5" s="1"/>
  <c r="N33" i="5"/>
  <c r="H33" i="5"/>
  <c r="G33" i="5"/>
  <c r="F33" i="5"/>
  <c r="O33" i="5" s="1"/>
  <c r="Z32" i="5"/>
  <c r="AB32" i="5" s="1"/>
  <c r="N32" i="5"/>
  <c r="H32" i="5"/>
  <c r="G32" i="5"/>
  <c r="F32" i="5"/>
  <c r="Z31" i="5"/>
  <c r="AB31" i="5" s="1"/>
  <c r="N31" i="5"/>
  <c r="H31" i="5"/>
  <c r="G31" i="5"/>
  <c r="F31" i="5"/>
  <c r="O31" i="5" s="1"/>
  <c r="Z30" i="5"/>
  <c r="AB30" i="5" s="1"/>
  <c r="N30" i="5"/>
  <c r="H30" i="5"/>
  <c r="G30" i="5"/>
  <c r="F30" i="5"/>
  <c r="Z29" i="5"/>
  <c r="AB29" i="5" s="1"/>
  <c r="N29" i="5"/>
  <c r="H29" i="5"/>
  <c r="G29" i="5"/>
  <c r="F29" i="5"/>
  <c r="O29" i="5" s="1"/>
  <c r="Z28" i="5"/>
  <c r="AB28" i="5" s="1"/>
  <c r="N28" i="5"/>
  <c r="H28" i="5"/>
  <c r="G28" i="5"/>
  <c r="F28" i="5"/>
  <c r="AB27" i="5"/>
  <c r="Z27" i="5"/>
  <c r="N27" i="5"/>
  <c r="H27" i="5"/>
  <c r="G27" i="5"/>
  <c r="F27" i="5"/>
  <c r="Z26" i="5"/>
  <c r="AB26" i="5" s="1"/>
  <c r="N26" i="5"/>
  <c r="H26" i="5"/>
  <c r="G26" i="5"/>
  <c r="F26" i="5"/>
  <c r="O26" i="5" s="1"/>
  <c r="Z25" i="5"/>
  <c r="AB25" i="5" s="1"/>
  <c r="N25" i="5"/>
  <c r="H25" i="5"/>
  <c r="G25" i="5"/>
  <c r="F25" i="5"/>
  <c r="Z24" i="5"/>
  <c r="AB24" i="5" s="1"/>
  <c r="N24" i="5"/>
  <c r="H24" i="5"/>
  <c r="G24" i="5"/>
  <c r="F24" i="5"/>
  <c r="O24" i="5" s="1"/>
  <c r="Z23" i="5"/>
  <c r="AB23" i="5" s="1"/>
  <c r="N23" i="5"/>
  <c r="H23" i="5"/>
  <c r="G23" i="5"/>
  <c r="F23" i="5"/>
  <c r="Z22" i="5"/>
  <c r="AB22" i="5" s="1"/>
  <c r="N22" i="5"/>
  <c r="H22" i="5"/>
  <c r="G22" i="5"/>
  <c r="F22" i="5"/>
  <c r="O22" i="5" s="1"/>
  <c r="Z21" i="5"/>
  <c r="AB21" i="5" s="1"/>
  <c r="N21" i="5"/>
  <c r="H21" i="5"/>
  <c r="G21" i="5"/>
  <c r="F21" i="5"/>
  <c r="Z20" i="5"/>
  <c r="AB20" i="5" s="1"/>
  <c r="N20" i="5"/>
  <c r="H20" i="5"/>
  <c r="G20" i="5"/>
  <c r="F20" i="5"/>
  <c r="O20" i="5" s="1"/>
  <c r="Z19" i="5"/>
  <c r="AB19" i="5" s="1"/>
  <c r="N19" i="5"/>
  <c r="H19" i="5"/>
  <c r="G19" i="5"/>
  <c r="F19" i="5"/>
  <c r="Z18" i="5"/>
  <c r="AB18" i="5" s="1"/>
  <c r="N18" i="5"/>
  <c r="H18" i="5"/>
  <c r="G18" i="5"/>
  <c r="F18" i="5"/>
  <c r="O18" i="5" s="1"/>
  <c r="Z17" i="5"/>
  <c r="AB17" i="5" s="1"/>
  <c r="N17" i="5"/>
  <c r="H17" i="5"/>
  <c r="G17" i="5"/>
  <c r="F17" i="5"/>
  <c r="Z16" i="5"/>
  <c r="AB16" i="5" s="1"/>
  <c r="N16" i="5"/>
  <c r="H16" i="5"/>
  <c r="G16" i="5"/>
  <c r="F16" i="5"/>
  <c r="O16" i="5" s="1"/>
  <c r="Z15" i="5"/>
  <c r="AB15" i="5" s="1"/>
  <c r="N15" i="5"/>
  <c r="H15" i="5"/>
  <c r="G15" i="5"/>
  <c r="F15" i="5"/>
  <c r="C1" i="5"/>
  <c r="Z132" i="4"/>
  <c r="AC132" i="4" s="1"/>
  <c r="N132" i="4"/>
  <c r="H132" i="4"/>
  <c r="G132" i="4"/>
  <c r="F132" i="4"/>
  <c r="Z131" i="4"/>
  <c r="AC131" i="4" s="1"/>
  <c r="N131" i="4"/>
  <c r="H131" i="4"/>
  <c r="G131" i="4"/>
  <c r="F131" i="4"/>
  <c r="Z130" i="4"/>
  <c r="AC130" i="4" s="1"/>
  <c r="N130" i="4"/>
  <c r="H130" i="4"/>
  <c r="G130" i="4"/>
  <c r="F130" i="4"/>
  <c r="Z129" i="4"/>
  <c r="AC129" i="4" s="1"/>
  <c r="N129" i="4"/>
  <c r="H129" i="4"/>
  <c r="G129" i="4"/>
  <c r="F129" i="4"/>
  <c r="Z128" i="4"/>
  <c r="AC128" i="4" s="1"/>
  <c r="N128" i="4"/>
  <c r="H128" i="4"/>
  <c r="G128" i="4"/>
  <c r="F128" i="4"/>
  <c r="Z127" i="4"/>
  <c r="AC127" i="4" s="1"/>
  <c r="N127" i="4"/>
  <c r="H127" i="4"/>
  <c r="G127" i="4"/>
  <c r="F127" i="4"/>
  <c r="Z126" i="4"/>
  <c r="AC126" i="4" s="1"/>
  <c r="N126" i="4"/>
  <c r="H126" i="4"/>
  <c r="G126" i="4"/>
  <c r="F126" i="4"/>
  <c r="Z125" i="4"/>
  <c r="AC125" i="4" s="1"/>
  <c r="N125" i="4"/>
  <c r="H125" i="4"/>
  <c r="G125" i="4"/>
  <c r="F125" i="4"/>
  <c r="Z124" i="4"/>
  <c r="AC124" i="4" s="1"/>
  <c r="N124" i="4"/>
  <c r="H124" i="4"/>
  <c r="G124" i="4"/>
  <c r="F124" i="4"/>
  <c r="Z123" i="4"/>
  <c r="AC123" i="4" s="1"/>
  <c r="N123" i="4"/>
  <c r="H123" i="4"/>
  <c r="G123" i="4"/>
  <c r="F123" i="4"/>
  <c r="Z122" i="4"/>
  <c r="AB122" i="4" s="1"/>
  <c r="N122" i="4"/>
  <c r="H122" i="4"/>
  <c r="G122" i="4"/>
  <c r="F122" i="4"/>
  <c r="Z121" i="4"/>
  <c r="AB121" i="4" s="1"/>
  <c r="N121" i="4"/>
  <c r="H121" i="4"/>
  <c r="G121" i="4"/>
  <c r="F121" i="4"/>
  <c r="Z120" i="4"/>
  <c r="AB120" i="4" s="1"/>
  <c r="N120" i="4"/>
  <c r="H120" i="4"/>
  <c r="G120" i="4"/>
  <c r="F120" i="4"/>
  <c r="Z119" i="4"/>
  <c r="AB119" i="4" s="1"/>
  <c r="N119" i="4"/>
  <c r="H119" i="4"/>
  <c r="G119" i="4"/>
  <c r="F119" i="4"/>
  <c r="Z118" i="4"/>
  <c r="AB118" i="4" s="1"/>
  <c r="N118" i="4"/>
  <c r="H118" i="4"/>
  <c r="G118" i="4"/>
  <c r="F118" i="4"/>
  <c r="Z117" i="4"/>
  <c r="AB117" i="4" s="1"/>
  <c r="N117" i="4"/>
  <c r="H117" i="4"/>
  <c r="G117" i="4"/>
  <c r="F117" i="4"/>
  <c r="Z116" i="4"/>
  <c r="AB116" i="4" s="1"/>
  <c r="N116" i="4"/>
  <c r="H116" i="4"/>
  <c r="G116" i="4"/>
  <c r="F116" i="4"/>
  <c r="Z115" i="4"/>
  <c r="AB115" i="4" s="1"/>
  <c r="N115" i="4"/>
  <c r="H115" i="4"/>
  <c r="G115" i="4"/>
  <c r="F115" i="4"/>
  <c r="Z114" i="4"/>
  <c r="AB114" i="4" s="1"/>
  <c r="N114" i="4"/>
  <c r="H114" i="4"/>
  <c r="G114" i="4"/>
  <c r="F114" i="4"/>
  <c r="Z113" i="4"/>
  <c r="AB113" i="4" s="1"/>
  <c r="N113" i="4"/>
  <c r="H113" i="4"/>
  <c r="G113" i="4"/>
  <c r="F113" i="4"/>
  <c r="Z112" i="4"/>
  <c r="AB112" i="4" s="1"/>
  <c r="N112" i="4"/>
  <c r="H112" i="4"/>
  <c r="G112" i="4"/>
  <c r="F112" i="4"/>
  <c r="Z111" i="4"/>
  <c r="AB111" i="4" s="1"/>
  <c r="N111" i="4"/>
  <c r="H111" i="4"/>
  <c r="G111" i="4"/>
  <c r="F111" i="4"/>
  <c r="Z110" i="4"/>
  <c r="AB110" i="4" s="1"/>
  <c r="N110" i="4"/>
  <c r="H110" i="4"/>
  <c r="G110" i="4"/>
  <c r="F110" i="4"/>
  <c r="O110" i="4" s="1"/>
  <c r="Z109" i="4"/>
  <c r="AB109" i="4" s="1"/>
  <c r="N109" i="4"/>
  <c r="H109" i="4"/>
  <c r="G109" i="4"/>
  <c r="F109" i="4"/>
  <c r="Z108" i="4"/>
  <c r="AB108" i="4" s="1"/>
  <c r="N108" i="4"/>
  <c r="H108" i="4"/>
  <c r="G108" i="4"/>
  <c r="F108" i="4"/>
  <c r="O108" i="4" s="1"/>
  <c r="Z107" i="4"/>
  <c r="AB107" i="4" s="1"/>
  <c r="N107" i="4"/>
  <c r="H107" i="4"/>
  <c r="G107" i="4"/>
  <c r="F107" i="4"/>
  <c r="Z106" i="4"/>
  <c r="AB106" i="4" s="1"/>
  <c r="N106" i="4"/>
  <c r="H106" i="4"/>
  <c r="G106" i="4"/>
  <c r="F106" i="4"/>
  <c r="O106" i="4" s="1"/>
  <c r="Z105" i="4"/>
  <c r="AB105" i="4" s="1"/>
  <c r="N105" i="4"/>
  <c r="H105" i="4"/>
  <c r="G105" i="4"/>
  <c r="F105" i="4"/>
  <c r="Z104" i="4"/>
  <c r="AB104" i="4" s="1"/>
  <c r="N104" i="4"/>
  <c r="H104" i="4"/>
  <c r="G104" i="4"/>
  <c r="F104" i="4"/>
  <c r="O104" i="4" s="1"/>
  <c r="Z103" i="4"/>
  <c r="AB103" i="4" s="1"/>
  <c r="N103" i="4"/>
  <c r="H103" i="4"/>
  <c r="G103" i="4"/>
  <c r="F103" i="4"/>
  <c r="Z102" i="4"/>
  <c r="AB102" i="4" s="1"/>
  <c r="N102" i="4"/>
  <c r="H102" i="4"/>
  <c r="G102" i="4"/>
  <c r="F102" i="4"/>
  <c r="O102" i="4" s="1"/>
  <c r="Z101" i="4"/>
  <c r="AB101" i="4" s="1"/>
  <c r="N101" i="4"/>
  <c r="H101" i="4"/>
  <c r="G101" i="4"/>
  <c r="F101" i="4"/>
  <c r="Z100" i="4"/>
  <c r="AB100" i="4" s="1"/>
  <c r="N100" i="4"/>
  <c r="H100" i="4"/>
  <c r="G100" i="4"/>
  <c r="F100" i="4"/>
  <c r="O100" i="4" s="1"/>
  <c r="Z99" i="4"/>
  <c r="AB99" i="4" s="1"/>
  <c r="N99" i="4"/>
  <c r="H99" i="4"/>
  <c r="G99" i="4"/>
  <c r="F99" i="4"/>
  <c r="Z98" i="4"/>
  <c r="AB98" i="4" s="1"/>
  <c r="N98" i="4"/>
  <c r="H98" i="4"/>
  <c r="G98" i="4"/>
  <c r="F98" i="4"/>
  <c r="O98" i="4" s="1"/>
  <c r="Z97" i="4"/>
  <c r="AB97" i="4" s="1"/>
  <c r="N97" i="4"/>
  <c r="H97" i="4"/>
  <c r="G97" i="4"/>
  <c r="F97" i="4"/>
  <c r="Z96" i="4"/>
  <c r="AB96" i="4" s="1"/>
  <c r="N96" i="4"/>
  <c r="H96" i="4"/>
  <c r="G96" i="4"/>
  <c r="F96" i="4"/>
  <c r="O96" i="4" s="1"/>
  <c r="Z95" i="4"/>
  <c r="AB95" i="4" s="1"/>
  <c r="N95" i="4"/>
  <c r="H95" i="4"/>
  <c r="G95" i="4"/>
  <c r="F95" i="4"/>
  <c r="Z94" i="4"/>
  <c r="AB94" i="4" s="1"/>
  <c r="N94" i="4"/>
  <c r="H94" i="4"/>
  <c r="G94" i="4"/>
  <c r="F94" i="4"/>
  <c r="O94" i="4" s="1"/>
  <c r="Z93" i="4"/>
  <c r="AB93" i="4" s="1"/>
  <c r="N93" i="4"/>
  <c r="H93" i="4"/>
  <c r="G93" i="4"/>
  <c r="F93" i="4"/>
  <c r="Z92" i="4"/>
  <c r="AB92" i="4" s="1"/>
  <c r="N92" i="4"/>
  <c r="H92" i="4"/>
  <c r="G92" i="4"/>
  <c r="F92" i="4"/>
  <c r="O92" i="4" s="1"/>
  <c r="Z91" i="4"/>
  <c r="AB91" i="4" s="1"/>
  <c r="N91" i="4"/>
  <c r="H91" i="4"/>
  <c r="G91" i="4"/>
  <c r="F91" i="4"/>
  <c r="Z90" i="4"/>
  <c r="AB90" i="4" s="1"/>
  <c r="N90" i="4"/>
  <c r="H90" i="4"/>
  <c r="G90" i="4"/>
  <c r="F90" i="4"/>
  <c r="O90" i="4" s="1"/>
  <c r="Z89" i="4"/>
  <c r="AB89" i="4" s="1"/>
  <c r="N89" i="4"/>
  <c r="H89" i="4"/>
  <c r="G89" i="4"/>
  <c r="F89" i="4"/>
  <c r="Z88" i="4"/>
  <c r="AB88" i="4" s="1"/>
  <c r="N88" i="4"/>
  <c r="H88" i="4"/>
  <c r="G88" i="4"/>
  <c r="F88" i="4"/>
  <c r="O88" i="4" s="1"/>
  <c r="Z87" i="4"/>
  <c r="AB87" i="4" s="1"/>
  <c r="N87" i="4"/>
  <c r="H87" i="4"/>
  <c r="G87" i="4"/>
  <c r="F87" i="4"/>
  <c r="Z86" i="4"/>
  <c r="AB86" i="4" s="1"/>
  <c r="N86" i="4"/>
  <c r="H86" i="4"/>
  <c r="G86" i="4"/>
  <c r="F86" i="4"/>
  <c r="O86" i="4" s="1"/>
  <c r="Z85" i="4"/>
  <c r="AB85" i="4" s="1"/>
  <c r="N85" i="4"/>
  <c r="H85" i="4"/>
  <c r="G85" i="4"/>
  <c r="F85" i="4"/>
  <c r="Z84" i="4"/>
  <c r="AB84" i="4" s="1"/>
  <c r="N84" i="4"/>
  <c r="H84" i="4"/>
  <c r="G84" i="4"/>
  <c r="F84" i="4"/>
  <c r="O84" i="4" s="1"/>
  <c r="Z83" i="4"/>
  <c r="AB83" i="4" s="1"/>
  <c r="N83" i="4"/>
  <c r="H83" i="4"/>
  <c r="G83" i="4"/>
  <c r="F83" i="4"/>
  <c r="Z82" i="4"/>
  <c r="AB82" i="4" s="1"/>
  <c r="N82" i="4"/>
  <c r="H82" i="4"/>
  <c r="G82" i="4"/>
  <c r="F82" i="4"/>
  <c r="O82" i="4" s="1"/>
  <c r="Z81" i="4"/>
  <c r="AB81" i="4" s="1"/>
  <c r="N81" i="4"/>
  <c r="H81" i="4"/>
  <c r="G81" i="4"/>
  <c r="F81" i="4"/>
  <c r="Z80" i="4"/>
  <c r="AB80" i="4" s="1"/>
  <c r="N80" i="4"/>
  <c r="H80" i="4"/>
  <c r="G80" i="4"/>
  <c r="F80" i="4"/>
  <c r="O80" i="4" s="1"/>
  <c r="Z79" i="4"/>
  <c r="AB79" i="4" s="1"/>
  <c r="N79" i="4"/>
  <c r="H79" i="4"/>
  <c r="G79" i="4"/>
  <c r="F79" i="4"/>
  <c r="Z78" i="4"/>
  <c r="AB78" i="4" s="1"/>
  <c r="N78" i="4"/>
  <c r="H78" i="4"/>
  <c r="G78" i="4"/>
  <c r="F78" i="4"/>
  <c r="O78" i="4" s="1"/>
  <c r="Z77" i="4"/>
  <c r="AB77" i="4" s="1"/>
  <c r="N77" i="4"/>
  <c r="H77" i="4"/>
  <c r="G77" i="4"/>
  <c r="F77" i="4"/>
  <c r="Z76" i="4"/>
  <c r="AB76" i="4" s="1"/>
  <c r="N76" i="4"/>
  <c r="H76" i="4"/>
  <c r="G76" i="4"/>
  <c r="F76" i="4"/>
  <c r="O76" i="4" s="1"/>
  <c r="Z75" i="4"/>
  <c r="AB75" i="4" s="1"/>
  <c r="N75" i="4"/>
  <c r="H75" i="4"/>
  <c r="G75" i="4"/>
  <c r="F75" i="4"/>
  <c r="Z74" i="4"/>
  <c r="AB74" i="4" s="1"/>
  <c r="N74" i="4"/>
  <c r="H74" i="4"/>
  <c r="G74" i="4"/>
  <c r="F74" i="4"/>
  <c r="O74" i="4" s="1"/>
  <c r="Z73" i="4"/>
  <c r="AB73" i="4" s="1"/>
  <c r="N73" i="4"/>
  <c r="H73" i="4"/>
  <c r="G73" i="4"/>
  <c r="F73" i="4"/>
  <c r="Z72" i="4"/>
  <c r="AB72" i="4" s="1"/>
  <c r="N72" i="4"/>
  <c r="H72" i="4"/>
  <c r="G72" i="4"/>
  <c r="F72" i="4"/>
  <c r="O72" i="4" s="1"/>
  <c r="Z71" i="4"/>
  <c r="AB71" i="4" s="1"/>
  <c r="N71" i="4"/>
  <c r="H71" i="4"/>
  <c r="G71" i="4"/>
  <c r="F71" i="4"/>
  <c r="Z70" i="4"/>
  <c r="AB70" i="4" s="1"/>
  <c r="N70" i="4"/>
  <c r="H70" i="4"/>
  <c r="G70" i="4"/>
  <c r="F70" i="4"/>
  <c r="O70" i="4" s="1"/>
  <c r="Z69" i="4"/>
  <c r="AB69" i="4" s="1"/>
  <c r="N69" i="4"/>
  <c r="H69" i="4"/>
  <c r="G69" i="4"/>
  <c r="F69" i="4"/>
  <c r="Z68" i="4"/>
  <c r="AB68" i="4" s="1"/>
  <c r="N68" i="4"/>
  <c r="H68" i="4"/>
  <c r="G68" i="4"/>
  <c r="F68" i="4"/>
  <c r="O68" i="4" s="1"/>
  <c r="Z67" i="4"/>
  <c r="AB67" i="4" s="1"/>
  <c r="N67" i="4"/>
  <c r="H67" i="4"/>
  <c r="G67" i="4"/>
  <c r="F67" i="4"/>
  <c r="Z66" i="4"/>
  <c r="AB66" i="4" s="1"/>
  <c r="N66" i="4"/>
  <c r="H66" i="4"/>
  <c r="G66" i="4"/>
  <c r="F66" i="4"/>
  <c r="O66" i="4" s="1"/>
  <c r="Z65" i="4"/>
  <c r="AB65" i="4" s="1"/>
  <c r="N65" i="4"/>
  <c r="H65" i="4"/>
  <c r="G65" i="4"/>
  <c r="F65" i="4"/>
  <c r="Z64" i="4"/>
  <c r="AB64" i="4" s="1"/>
  <c r="N64" i="4"/>
  <c r="H64" i="4"/>
  <c r="G64" i="4"/>
  <c r="F64" i="4"/>
  <c r="O64" i="4" s="1"/>
  <c r="Z63" i="4"/>
  <c r="AB63" i="4" s="1"/>
  <c r="N63" i="4"/>
  <c r="H63" i="4"/>
  <c r="G63" i="4"/>
  <c r="F63" i="4"/>
  <c r="Z62" i="4"/>
  <c r="AB62" i="4" s="1"/>
  <c r="N62" i="4"/>
  <c r="H62" i="4"/>
  <c r="G62" i="4"/>
  <c r="F62" i="4"/>
  <c r="O62" i="4" s="1"/>
  <c r="Z61" i="4"/>
  <c r="AB61" i="4" s="1"/>
  <c r="N61" i="4"/>
  <c r="H61" i="4"/>
  <c r="G61" i="4"/>
  <c r="F61" i="4"/>
  <c r="Z60" i="4"/>
  <c r="AB60" i="4" s="1"/>
  <c r="N60" i="4"/>
  <c r="H60" i="4"/>
  <c r="G60" i="4"/>
  <c r="F60" i="4"/>
  <c r="O60" i="4" s="1"/>
  <c r="Z59" i="4"/>
  <c r="AB59" i="4" s="1"/>
  <c r="N59" i="4"/>
  <c r="H59" i="4"/>
  <c r="G59" i="4"/>
  <c r="F59" i="4"/>
  <c r="Z58" i="4"/>
  <c r="AB58" i="4" s="1"/>
  <c r="N58" i="4"/>
  <c r="H58" i="4"/>
  <c r="G58" i="4"/>
  <c r="F58" i="4"/>
  <c r="O58" i="4" s="1"/>
  <c r="Z57" i="4"/>
  <c r="AB57" i="4" s="1"/>
  <c r="N57" i="4"/>
  <c r="H57" i="4"/>
  <c r="G57" i="4"/>
  <c r="F57" i="4"/>
  <c r="Z56" i="4"/>
  <c r="AB56" i="4" s="1"/>
  <c r="N56" i="4"/>
  <c r="H56" i="4"/>
  <c r="G56" i="4"/>
  <c r="F56" i="4"/>
  <c r="O56" i="4" s="1"/>
  <c r="Z55" i="4"/>
  <c r="AB55" i="4" s="1"/>
  <c r="N55" i="4"/>
  <c r="H55" i="4"/>
  <c r="G55" i="4"/>
  <c r="F55" i="4"/>
  <c r="Z54" i="4"/>
  <c r="AB54" i="4" s="1"/>
  <c r="N54" i="4"/>
  <c r="H54" i="4"/>
  <c r="G54" i="4"/>
  <c r="F54" i="4"/>
  <c r="O54" i="4" s="1"/>
  <c r="Z53" i="4"/>
  <c r="AB53" i="4" s="1"/>
  <c r="N53" i="4"/>
  <c r="H53" i="4"/>
  <c r="G53" i="4"/>
  <c r="F53" i="4"/>
  <c r="Z52" i="4"/>
  <c r="AB52" i="4" s="1"/>
  <c r="N52" i="4"/>
  <c r="H52" i="4"/>
  <c r="G52" i="4"/>
  <c r="F52" i="4"/>
  <c r="O52" i="4" s="1"/>
  <c r="Z51" i="4"/>
  <c r="AB51" i="4" s="1"/>
  <c r="N51" i="4"/>
  <c r="H51" i="4"/>
  <c r="G51" i="4"/>
  <c r="F51" i="4"/>
  <c r="Z50" i="4"/>
  <c r="AB50" i="4" s="1"/>
  <c r="N50" i="4"/>
  <c r="H50" i="4"/>
  <c r="G50" i="4"/>
  <c r="F50" i="4"/>
  <c r="O50" i="4" s="1"/>
  <c r="Z49" i="4"/>
  <c r="AB49" i="4" s="1"/>
  <c r="N49" i="4"/>
  <c r="H49" i="4"/>
  <c r="G49" i="4"/>
  <c r="F49" i="4"/>
  <c r="Z48" i="4"/>
  <c r="AB48" i="4" s="1"/>
  <c r="N48" i="4"/>
  <c r="H48" i="4"/>
  <c r="G48" i="4"/>
  <c r="F48" i="4"/>
  <c r="O48" i="4" s="1"/>
  <c r="Z47" i="4"/>
  <c r="AB47" i="4" s="1"/>
  <c r="N47" i="4"/>
  <c r="H47" i="4"/>
  <c r="G47" i="4"/>
  <c r="F47" i="4"/>
  <c r="Z46" i="4"/>
  <c r="AB46" i="4" s="1"/>
  <c r="N46" i="4"/>
  <c r="H46" i="4"/>
  <c r="G46" i="4"/>
  <c r="F46" i="4"/>
  <c r="O46" i="4" s="1"/>
  <c r="Z45" i="4"/>
  <c r="AB45" i="4" s="1"/>
  <c r="N45" i="4"/>
  <c r="H45" i="4"/>
  <c r="G45" i="4"/>
  <c r="F45" i="4"/>
  <c r="Z44" i="4"/>
  <c r="AB44" i="4" s="1"/>
  <c r="N44" i="4"/>
  <c r="H44" i="4"/>
  <c r="G44" i="4"/>
  <c r="F44" i="4"/>
  <c r="O44" i="4" s="1"/>
  <c r="Z43" i="4"/>
  <c r="AB43" i="4" s="1"/>
  <c r="N43" i="4"/>
  <c r="H43" i="4"/>
  <c r="G43" i="4"/>
  <c r="F43" i="4"/>
  <c r="Z42" i="4"/>
  <c r="AB42" i="4" s="1"/>
  <c r="N42" i="4"/>
  <c r="H42" i="4"/>
  <c r="G42" i="4"/>
  <c r="F42" i="4"/>
  <c r="O42" i="4" s="1"/>
  <c r="Z41" i="4"/>
  <c r="AB41" i="4" s="1"/>
  <c r="N41" i="4"/>
  <c r="H41" i="4"/>
  <c r="G41" i="4"/>
  <c r="F41" i="4"/>
  <c r="Z40" i="4"/>
  <c r="AB40" i="4" s="1"/>
  <c r="N40" i="4"/>
  <c r="H40" i="4"/>
  <c r="G40" i="4"/>
  <c r="F40" i="4"/>
  <c r="O40" i="4" s="1"/>
  <c r="Z39" i="4"/>
  <c r="AB39" i="4" s="1"/>
  <c r="N39" i="4"/>
  <c r="H39" i="4"/>
  <c r="G39" i="4"/>
  <c r="F39" i="4"/>
  <c r="Z38" i="4"/>
  <c r="AB38" i="4" s="1"/>
  <c r="N38" i="4"/>
  <c r="H38" i="4"/>
  <c r="G38" i="4"/>
  <c r="F38" i="4"/>
  <c r="O38" i="4" s="1"/>
  <c r="Z37" i="4"/>
  <c r="AB37" i="4" s="1"/>
  <c r="N37" i="4"/>
  <c r="H37" i="4"/>
  <c r="G37" i="4"/>
  <c r="F37" i="4"/>
  <c r="Z36" i="4"/>
  <c r="AB36" i="4" s="1"/>
  <c r="N36" i="4"/>
  <c r="H36" i="4"/>
  <c r="G36" i="4"/>
  <c r="F36" i="4"/>
  <c r="O36" i="4" s="1"/>
  <c r="Z35" i="4"/>
  <c r="AB35" i="4" s="1"/>
  <c r="N35" i="4"/>
  <c r="H35" i="4"/>
  <c r="G35" i="4"/>
  <c r="F35" i="4"/>
  <c r="Z34" i="4"/>
  <c r="AB34" i="4" s="1"/>
  <c r="N34" i="4"/>
  <c r="H34" i="4"/>
  <c r="G34" i="4"/>
  <c r="F34" i="4"/>
  <c r="O34" i="4" s="1"/>
  <c r="Z33" i="4"/>
  <c r="AB33" i="4" s="1"/>
  <c r="N33" i="4"/>
  <c r="H33" i="4"/>
  <c r="G33" i="4"/>
  <c r="F33" i="4"/>
  <c r="Z32" i="4"/>
  <c r="AB32" i="4" s="1"/>
  <c r="N32" i="4"/>
  <c r="H32" i="4"/>
  <c r="G32" i="4"/>
  <c r="F32" i="4"/>
  <c r="O32" i="4" s="1"/>
  <c r="Z31" i="4"/>
  <c r="AB31" i="4" s="1"/>
  <c r="N31" i="4"/>
  <c r="H31" i="4"/>
  <c r="G31" i="4"/>
  <c r="F31" i="4"/>
  <c r="Z30" i="4"/>
  <c r="AB30" i="4" s="1"/>
  <c r="N30" i="4"/>
  <c r="H30" i="4"/>
  <c r="G30" i="4"/>
  <c r="F30" i="4"/>
  <c r="O30" i="4" s="1"/>
  <c r="Z29" i="4"/>
  <c r="AB29" i="4" s="1"/>
  <c r="N29" i="4"/>
  <c r="H29" i="4"/>
  <c r="G29" i="4"/>
  <c r="F29" i="4"/>
  <c r="Z28" i="4"/>
  <c r="AB28" i="4" s="1"/>
  <c r="N28" i="4"/>
  <c r="H28" i="4"/>
  <c r="G28" i="4"/>
  <c r="F28" i="4"/>
  <c r="O28" i="4" s="1"/>
  <c r="Z27" i="4"/>
  <c r="AB27" i="4" s="1"/>
  <c r="N27" i="4"/>
  <c r="H27" i="4"/>
  <c r="G27" i="4"/>
  <c r="F27" i="4"/>
  <c r="Z26" i="4"/>
  <c r="AB26" i="4" s="1"/>
  <c r="N26" i="4"/>
  <c r="H26" i="4"/>
  <c r="G26" i="4"/>
  <c r="F26" i="4"/>
  <c r="O26" i="4" s="1"/>
  <c r="Z25" i="4"/>
  <c r="AB25" i="4" s="1"/>
  <c r="N25" i="4"/>
  <c r="H25" i="4"/>
  <c r="G25" i="4"/>
  <c r="F25" i="4"/>
  <c r="Z24" i="4"/>
  <c r="AB24" i="4" s="1"/>
  <c r="N24" i="4"/>
  <c r="H24" i="4"/>
  <c r="G24" i="4"/>
  <c r="F24" i="4"/>
  <c r="O24" i="4" s="1"/>
  <c r="Z23" i="4"/>
  <c r="AB23" i="4" s="1"/>
  <c r="N23" i="4"/>
  <c r="H23" i="4"/>
  <c r="G23" i="4"/>
  <c r="F23" i="4"/>
  <c r="Z22" i="4"/>
  <c r="AB22" i="4" s="1"/>
  <c r="N22" i="4"/>
  <c r="H22" i="4"/>
  <c r="G22" i="4"/>
  <c r="F22" i="4"/>
  <c r="O22" i="4" s="1"/>
  <c r="Z21" i="4"/>
  <c r="AB21" i="4" s="1"/>
  <c r="N21" i="4"/>
  <c r="H21" i="4"/>
  <c r="G21" i="4"/>
  <c r="F21" i="4"/>
  <c r="Z20" i="4"/>
  <c r="AB20" i="4" s="1"/>
  <c r="N20" i="4"/>
  <c r="H20" i="4"/>
  <c r="G20" i="4"/>
  <c r="F20" i="4"/>
  <c r="O20" i="4" s="1"/>
  <c r="Z19" i="4"/>
  <c r="AB19" i="4" s="1"/>
  <c r="N19" i="4"/>
  <c r="H19" i="4"/>
  <c r="G19" i="4"/>
  <c r="F19" i="4"/>
  <c r="Z18" i="4"/>
  <c r="AB18" i="4" s="1"/>
  <c r="N18" i="4"/>
  <c r="H18" i="4"/>
  <c r="G18" i="4"/>
  <c r="F18" i="4"/>
  <c r="O18" i="4" s="1"/>
  <c r="Z17" i="4"/>
  <c r="AB17" i="4" s="1"/>
  <c r="N17" i="4"/>
  <c r="H17" i="4"/>
  <c r="G17" i="4"/>
  <c r="F17" i="4"/>
  <c r="Z16" i="4"/>
  <c r="AB16" i="4" s="1"/>
  <c r="N16" i="4"/>
  <c r="H16" i="4"/>
  <c r="G16" i="4"/>
  <c r="F16" i="4"/>
  <c r="O16" i="4" s="1"/>
  <c r="Z15" i="4"/>
  <c r="AC15" i="4" s="1"/>
  <c r="N15" i="4"/>
  <c r="H15" i="4"/>
  <c r="G15" i="4"/>
  <c r="F15" i="4"/>
  <c r="C1" i="4"/>
  <c r="Z130" i="3"/>
  <c r="AC130" i="3" s="1"/>
  <c r="N130" i="3"/>
  <c r="H130" i="3"/>
  <c r="G130" i="3"/>
  <c r="F130" i="3"/>
  <c r="Z129" i="3"/>
  <c r="AC129" i="3" s="1"/>
  <c r="N129" i="3"/>
  <c r="H129" i="3"/>
  <c r="G129" i="3"/>
  <c r="F129" i="3"/>
  <c r="O129" i="3" s="1"/>
  <c r="Z128" i="3"/>
  <c r="AC128" i="3" s="1"/>
  <c r="N128" i="3"/>
  <c r="H128" i="3"/>
  <c r="G128" i="3"/>
  <c r="F128" i="3"/>
  <c r="Z127" i="3"/>
  <c r="AC127" i="3" s="1"/>
  <c r="N127" i="3"/>
  <c r="H127" i="3"/>
  <c r="G127" i="3"/>
  <c r="F127" i="3"/>
  <c r="O127" i="3" s="1"/>
  <c r="Z126" i="3"/>
  <c r="AC126" i="3" s="1"/>
  <c r="N126" i="3"/>
  <c r="H126" i="3"/>
  <c r="G126" i="3"/>
  <c r="F126" i="3"/>
  <c r="Z125" i="3"/>
  <c r="AC125" i="3" s="1"/>
  <c r="N125" i="3"/>
  <c r="H125" i="3"/>
  <c r="G125" i="3"/>
  <c r="F125" i="3"/>
  <c r="O125" i="3" s="1"/>
  <c r="Z124" i="3"/>
  <c r="AC124" i="3" s="1"/>
  <c r="N124" i="3"/>
  <c r="H124" i="3"/>
  <c r="G124" i="3"/>
  <c r="F124" i="3"/>
  <c r="Z123" i="3"/>
  <c r="AC123" i="3" s="1"/>
  <c r="N123" i="3"/>
  <c r="H123" i="3"/>
  <c r="G123" i="3"/>
  <c r="F123" i="3"/>
  <c r="O123" i="3" s="1"/>
  <c r="Z122" i="3"/>
  <c r="AC122" i="3" s="1"/>
  <c r="N122" i="3"/>
  <c r="H122" i="3"/>
  <c r="G122" i="3"/>
  <c r="F122" i="3"/>
  <c r="Z121" i="3"/>
  <c r="AC121" i="3" s="1"/>
  <c r="N121" i="3"/>
  <c r="H121" i="3"/>
  <c r="G121" i="3"/>
  <c r="F121" i="3"/>
  <c r="O121" i="3" s="1"/>
  <c r="Z120" i="3"/>
  <c r="AC120" i="3" s="1"/>
  <c r="N120" i="3"/>
  <c r="H120" i="3"/>
  <c r="G120" i="3"/>
  <c r="F120" i="3"/>
  <c r="Z119" i="3"/>
  <c r="AC119" i="3" s="1"/>
  <c r="N119" i="3"/>
  <c r="H119" i="3"/>
  <c r="G119" i="3"/>
  <c r="F119" i="3"/>
  <c r="O119" i="3" s="1"/>
  <c r="Z118" i="3"/>
  <c r="AC118" i="3" s="1"/>
  <c r="N118" i="3"/>
  <c r="H118" i="3"/>
  <c r="G118" i="3"/>
  <c r="F118" i="3"/>
  <c r="Z117" i="3"/>
  <c r="AC117" i="3" s="1"/>
  <c r="N117" i="3"/>
  <c r="H117" i="3"/>
  <c r="G117" i="3"/>
  <c r="F117" i="3"/>
  <c r="O117" i="3" s="1"/>
  <c r="Z116" i="3"/>
  <c r="AC116" i="3" s="1"/>
  <c r="N116" i="3"/>
  <c r="H116" i="3"/>
  <c r="G116" i="3"/>
  <c r="F116" i="3"/>
  <c r="Z115" i="3"/>
  <c r="AC115" i="3" s="1"/>
  <c r="N115" i="3"/>
  <c r="H115" i="3"/>
  <c r="G115" i="3"/>
  <c r="F115" i="3"/>
  <c r="O115" i="3" s="1"/>
  <c r="Z114" i="3"/>
  <c r="AC114" i="3" s="1"/>
  <c r="N114" i="3"/>
  <c r="H114" i="3"/>
  <c r="G114" i="3"/>
  <c r="F114" i="3"/>
  <c r="Z113" i="3"/>
  <c r="AC113" i="3" s="1"/>
  <c r="N113" i="3"/>
  <c r="H113" i="3"/>
  <c r="G113" i="3"/>
  <c r="F113" i="3"/>
  <c r="O113" i="3" s="1"/>
  <c r="Z112" i="3"/>
  <c r="AC112" i="3" s="1"/>
  <c r="N112" i="3"/>
  <c r="H112" i="3"/>
  <c r="G112" i="3"/>
  <c r="F112" i="3"/>
  <c r="Z111" i="3"/>
  <c r="AC111" i="3" s="1"/>
  <c r="N111" i="3"/>
  <c r="H111" i="3"/>
  <c r="G111" i="3"/>
  <c r="F111" i="3"/>
  <c r="O111" i="3" s="1"/>
  <c r="Z110" i="3"/>
  <c r="AC110" i="3" s="1"/>
  <c r="N110" i="3"/>
  <c r="H110" i="3"/>
  <c r="G110" i="3"/>
  <c r="F110" i="3"/>
  <c r="Z109" i="3"/>
  <c r="AC109" i="3" s="1"/>
  <c r="N109" i="3"/>
  <c r="H109" i="3"/>
  <c r="G109" i="3"/>
  <c r="F109" i="3"/>
  <c r="O109" i="3" s="1"/>
  <c r="Z108" i="3"/>
  <c r="AC108" i="3" s="1"/>
  <c r="N108" i="3"/>
  <c r="H108" i="3"/>
  <c r="G108" i="3"/>
  <c r="F108" i="3"/>
  <c r="Z107" i="3"/>
  <c r="AC107" i="3" s="1"/>
  <c r="N107" i="3"/>
  <c r="H107" i="3"/>
  <c r="G107" i="3"/>
  <c r="F107" i="3"/>
  <c r="O107" i="3" s="1"/>
  <c r="Z106" i="3"/>
  <c r="AC106" i="3" s="1"/>
  <c r="N106" i="3"/>
  <c r="H106" i="3"/>
  <c r="G106" i="3"/>
  <c r="F106" i="3"/>
  <c r="Z105" i="3"/>
  <c r="AC105" i="3" s="1"/>
  <c r="N105" i="3"/>
  <c r="H105" i="3"/>
  <c r="G105" i="3"/>
  <c r="F105" i="3"/>
  <c r="O105" i="3" s="1"/>
  <c r="Z104" i="3"/>
  <c r="AC104" i="3" s="1"/>
  <c r="N104" i="3"/>
  <c r="H104" i="3"/>
  <c r="G104" i="3"/>
  <c r="F104" i="3"/>
  <c r="Z103" i="3"/>
  <c r="AC103" i="3" s="1"/>
  <c r="N103" i="3"/>
  <c r="H103" i="3"/>
  <c r="G103" i="3"/>
  <c r="F103" i="3"/>
  <c r="O103" i="3" s="1"/>
  <c r="Z102" i="3"/>
  <c r="AC102" i="3" s="1"/>
  <c r="N102" i="3"/>
  <c r="H102" i="3"/>
  <c r="G102" i="3"/>
  <c r="F102" i="3"/>
  <c r="Z101" i="3"/>
  <c r="AC101" i="3" s="1"/>
  <c r="N101" i="3"/>
  <c r="H101" i="3"/>
  <c r="G101" i="3"/>
  <c r="F101" i="3"/>
  <c r="O101" i="3" s="1"/>
  <c r="Z100" i="3"/>
  <c r="AC100" i="3" s="1"/>
  <c r="N100" i="3"/>
  <c r="H100" i="3"/>
  <c r="G100" i="3"/>
  <c r="F100" i="3"/>
  <c r="Z99" i="3"/>
  <c r="AC99" i="3" s="1"/>
  <c r="N99" i="3"/>
  <c r="H99" i="3"/>
  <c r="G99" i="3"/>
  <c r="F99" i="3"/>
  <c r="O99" i="3" s="1"/>
  <c r="Z98" i="3"/>
  <c r="AC98" i="3" s="1"/>
  <c r="N98" i="3"/>
  <c r="H98" i="3"/>
  <c r="G98" i="3"/>
  <c r="F98" i="3"/>
  <c r="Z97" i="3"/>
  <c r="AC97" i="3" s="1"/>
  <c r="N97" i="3"/>
  <c r="H97" i="3"/>
  <c r="G97" i="3"/>
  <c r="F97" i="3"/>
  <c r="O97" i="3" s="1"/>
  <c r="Z96" i="3"/>
  <c r="AC96" i="3" s="1"/>
  <c r="N96" i="3"/>
  <c r="H96" i="3"/>
  <c r="G96" i="3"/>
  <c r="F96" i="3"/>
  <c r="Z95" i="3"/>
  <c r="AC95" i="3" s="1"/>
  <c r="N95" i="3"/>
  <c r="H95" i="3"/>
  <c r="G95" i="3"/>
  <c r="F95" i="3"/>
  <c r="O95" i="3" s="1"/>
  <c r="Z94" i="3"/>
  <c r="AC94" i="3" s="1"/>
  <c r="N94" i="3"/>
  <c r="H94" i="3"/>
  <c r="G94" i="3"/>
  <c r="F94" i="3"/>
  <c r="Z93" i="3"/>
  <c r="AC93" i="3" s="1"/>
  <c r="N93" i="3"/>
  <c r="H93" i="3"/>
  <c r="G93" i="3"/>
  <c r="F93" i="3"/>
  <c r="O93" i="3" s="1"/>
  <c r="Z92" i="3"/>
  <c r="AC92" i="3" s="1"/>
  <c r="N92" i="3"/>
  <c r="H92" i="3"/>
  <c r="G92" i="3"/>
  <c r="F92" i="3"/>
  <c r="Z91" i="3"/>
  <c r="AC91" i="3" s="1"/>
  <c r="N91" i="3"/>
  <c r="H91" i="3"/>
  <c r="G91" i="3"/>
  <c r="F91" i="3"/>
  <c r="O91" i="3" s="1"/>
  <c r="Z90" i="3"/>
  <c r="AC90" i="3" s="1"/>
  <c r="N90" i="3"/>
  <c r="H90" i="3"/>
  <c r="G90" i="3"/>
  <c r="F90" i="3"/>
  <c r="Z89" i="3"/>
  <c r="AC89" i="3" s="1"/>
  <c r="N89" i="3"/>
  <c r="H89" i="3"/>
  <c r="G89" i="3"/>
  <c r="F89" i="3"/>
  <c r="O89" i="3" s="1"/>
  <c r="Z88" i="3"/>
  <c r="AC88" i="3" s="1"/>
  <c r="N88" i="3"/>
  <c r="H88" i="3"/>
  <c r="G88" i="3"/>
  <c r="F88" i="3"/>
  <c r="Z87" i="3"/>
  <c r="AC87" i="3" s="1"/>
  <c r="N87" i="3"/>
  <c r="H87" i="3"/>
  <c r="G87" i="3"/>
  <c r="F87" i="3"/>
  <c r="O87" i="3" s="1"/>
  <c r="Z86" i="3"/>
  <c r="AC86" i="3" s="1"/>
  <c r="N86" i="3"/>
  <c r="H86" i="3"/>
  <c r="G86" i="3"/>
  <c r="F86" i="3"/>
  <c r="Z85" i="3"/>
  <c r="AC85" i="3" s="1"/>
  <c r="N85" i="3"/>
  <c r="H85" i="3"/>
  <c r="G85" i="3"/>
  <c r="F85" i="3"/>
  <c r="O85" i="3" s="1"/>
  <c r="Z84" i="3"/>
  <c r="AC84" i="3" s="1"/>
  <c r="N84" i="3"/>
  <c r="H84" i="3"/>
  <c r="G84" i="3"/>
  <c r="F84" i="3"/>
  <c r="Z83" i="3"/>
  <c r="AC83" i="3" s="1"/>
  <c r="N83" i="3"/>
  <c r="H83" i="3"/>
  <c r="G83" i="3"/>
  <c r="F83" i="3"/>
  <c r="O83" i="3" s="1"/>
  <c r="Z82" i="3"/>
  <c r="AC82" i="3" s="1"/>
  <c r="N82" i="3"/>
  <c r="H82" i="3"/>
  <c r="G82" i="3"/>
  <c r="F82" i="3"/>
  <c r="Z81" i="3"/>
  <c r="AC81" i="3" s="1"/>
  <c r="N81" i="3"/>
  <c r="H81" i="3"/>
  <c r="G81" i="3"/>
  <c r="F81" i="3"/>
  <c r="O81" i="3" s="1"/>
  <c r="Z80" i="3"/>
  <c r="AC80" i="3" s="1"/>
  <c r="N80" i="3"/>
  <c r="H80" i="3"/>
  <c r="G80" i="3"/>
  <c r="F80" i="3"/>
  <c r="Z79" i="3"/>
  <c r="AC79" i="3" s="1"/>
  <c r="N79" i="3"/>
  <c r="H79" i="3"/>
  <c r="G79" i="3"/>
  <c r="F79" i="3"/>
  <c r="O79" i="3" s="1"/>
  <c r="Z78" i="3"/>
  <c r="AC78" i="3" s="1"/>
  <c r="N78" i="3"/>
  <c r="H78" i="3"/>
  <c r="G78" i="3"/>
  <c r="F78" i="3"/>
  <c r="Z77" i="3"/>
  <c r="AC77" i="3" s="1"/>
  <c r="N77" i="3"/>
  <c r="H77" i="3"/>
  <c r="G77" i="3"/>
  <c r="F77" i="3"/>
  <c r="O77" i="3" s="1"/>
  <c r="Z76" i="3"/>
  <c r="AC76" i="3" s="1"/>
  <c r="N76" i="3"/>
  <c r="H76" i="3"/>
  <c r="G76" i="3"/>
  <c r="F76" i="3"/>
  <c r="Z75" i="3"/>
  <c r="AC75" i="3" s="1"/>
  <c r="N75" i="3"/>
  <c r="H75" i="3"/>
  <c r="G75" i="3"/>
  <c r="F75" i="3"/>
  <c r="O75" i="3" s="1"/>
  <c r="Z74" i="3"/>
  <c r="AC74" i="3" s="1"/>
  <c r="N74" i="3"/>
  <c r="H74" i="3"/>
  <c r="G74" i="3"/>
  <c r="F74" i="3"/>
  <c r="Z73" i="3"/>
  <c r="AC73" i="3" s="1"/>
  <c r="N73" i="3"/>
  <c r="H73" i="3"/>
  <c r="G73" i="3"/>
  <c r="F73" i="3"/>
  <c r="O73" i="3" s="1"/>
  <c r="Z72" i="3"/>
  <c r="AC72" i="3" s="1"/>
  <c r="N72" i="3"/>
  <c r="H72" i="3"/>
  <c r="G72" i="3"/>
  <c r="F72" i="3"/>
  <c r="Z71" i="3"/>
  <c r="AC71" i="3" s="1"/>
  <c r="N71" i="3"/>
  <c r="H71" i="3"/>
  <c r="G71" i="3"/>
  <c r="F71" i="3"/>
  <c r="O71" i="3" s="1"/>
  <c r="Z70" i="3"/>
  <c r="AC70" i="3" s="1"/>
  <c r="N70" i="3"/>
  <c r="H70" i="3"/>
  <c r="G70" i="3"/>
  <c r="F70" i="3"/>
  <c r="Z69" i="3"/>
  <c r="AC69" i="3" s="1"/>
  <c r="N69" i="3"/>
  <c r="H69" i="3"/>
  <c r="G69" i="3"/>
  <c r="F69" i="3"/>
  <c r="O69" i="3" s="1"/>
  <c r="Z68" i="3"/>
  <c r="AC68" i="3" s="1"/>
  <c r="N68" i="3"/>
  <c r="H68" i="3"/>
  <c r="G68" i="3"/>
  <c r="F68" i="3"/>
  <c r="Z67" i="3"/>
  <c r="AC67" i="3" s="1"/>
  <c r="N67" i="3"/>
  <c r="H67" i="3"/>
  <c r="G67" i="3"/>
  <c r="F67" i="3"/>
  <c r="O67" i="3" s="1"/>
  <c r="Z66" i="3"/>
  <c r="AC66" i="3" s="1"/>
  <c r="N66" i="3"/>
  <c r="H66" i="3"/>
  <c r="G66" i="3"/>
  <c r="F66" i="3"/>
  <c r="Z65" i="3"/>
  <c r="AC65" i="3" s="1"/>
  <c r="N65" i="3"/>
  <c r="H65" i="3"/>
  <c r="G65" i="3"/>
  <c r="F65" i="3"/>
  <c r="O65" i="3" s="1"/>
  <c r="Z64" i="3"/>
  <c r="AC64" i="3" s="1"/>
  <c r="N64" i="3"/>
  <c r="H64" i="3"/>
  <c r="G64" i="3"/>
  <c r="F64" i="3"/>
  <c r="Z63" i="3"/>
  <c r="AC63" i="3" s="1"/>
  <c r="N63" i="3"/>
  <c r="H63" i="3"/>
  <c r="G63" i="3"/>
  <c r="F63" i="3"/>
  <c r="O63" i="3" s="1"/>
  <c r="Z62" i="3"/>
  <c r="AC62" i="3" s="1"/>
  <c r="N62" i="3"/>
  <c r="H62" i="3"/>
  <c r="G62" i="3"/>
  <c r="F62" i="3"/>
  <c r="Z61" i="3"/>
  <c r="AC61" i="3" s="1"/>
  <c r="N61" i="3"/>
  <c r="H61" i="3"/>
  <c r="G61" i="3"/>
  <c r="F61" i="3"/>
  <c r="O61" i="3" s="1"/>
  <c r="Z60" i="3"/>
  <c r="AC60" i="3" s="1"/>
  <c r="N60" i="3"/>
  <c r="H60" i="3"/>
  <c r="G60" i="3"/>
  <c r="F60" i="3"/>
  <c r="Z59" i="3"/>
  <c r="AC59" i="3" s="1"/>
  <c r="N59" i="3"/>
  <c r="H59" i="3"/>
  <c r="G59" i="3"/>
  <c r="F59" i="3"/>
  <c r="O59" i="3" s="1"/>
  <c r="Z58" i="3"/>
  <c r="AC58" i="3" s="1"/>
  <c r="N58" i="3"/>
  <c r="H58" i="3"/>
  <c r="G58" i="3"/>
  <c r="F58" i="3"/>
  <c r="Z57" i="3"/>
  <c r="AC57" i="3" s="1"/>
  <c r="N57" i="3"/>
  <c r="H57" i="3"/>
  <c r="G57" i="3"/>
  <c r="F57" i="3"/>
  <c r="O57" i="3" s="1"/>
  <c r="Z56" i="3"/>
  <c r="AC56" i="3" s="1"/>
  <c r="N56" i="3"/>
  <c r="H56" i="3"/>
  <c r="G56" i="3"/>
  <c r="F56" i="3"/>
  <c r="Z55" i="3"/>
  <c r="AC55" i="3" s="1"/>
  <c r="N55" i="3"/>
  <c r="H55" i="3"/>
  <c r="G55" i="3"/>
  <c r="F55" i="3"/>
  <c r="O55" i="3" s="1"/>
  <c r="Z54" i="3"/>
  <c r="AC54" i="3" s="1"/>
  <c r="N54" i="3"/>
  <c r="H54" i="3"/>
  <c r="G54" i="3"/>
  <c r="F54" i="3"/>
  <c r="Z53" i="3"/>
  <c r="AC53" i="3" s="1"/>
  <c r="N53" i="3"/>
  <c r="H53" i="3"/>
  <c r="G53" i="3"/>
  <c r="F53" i="3"/>
  <c r="O53" i="3" s="1"/>
  <c r="Z52" i="3"/>
  <c r="AC52" i="3" s="1"/>
  <c r="N52" i="3"/>
  <c r="H52" i="3"/>
  <c r="G52" i="3"/>
  <c r="F52" i="3"/>
  <c r="Z51" i="3"/>
  <c r="AC51" i="3" s="1"/>
  <c r="N51" i="3"/>
  <c r="H51" i="3"/>
  <c r="G51" i="3"/>
  <c r="F51" i="3"/>
  <c r="O51" i="3" s="1"/>
  <c r="Z50" i="3"/>
  <c r="AC50" i="3" s="1"/>
  <c r="N50" i="3"/>
  <c r="H50" i="3"/>
  <c r="G50" i="3"/>
  <c r="F50" i="3"/>
  <c r="Z49" i="3"/>
  <c r="AC49" i="3" s="1"/>
  <c r="N49" i="3"/>
  <c r="H49" i="3"/>
  <c r="G49" i="3"/>
  <c r="F49" i="3"/>
  <c r="O49" i="3" s="1"/>
  <c r="Z48" i="3"/>
  <c r="AC48" i="3" s="1"/>
  <c r="N48" i="3"/>
  <c r="H48" i="3"/>
  <c r="G48" i="3"/>
  <c r="F48" i="3"/>
  <c r="Z47" i="3"/>
  <c r="AC47" i="3" s="1"/>
  <c r="N47" i="3"/>
  <c r="H47" i="3"/>
  <c r="G47" i="3"/>
  <c r="F47" i="3"/>
  <c r="O47" i="3" s="1"/>
  <c r="Z46" i="3"/>
  <c r="AC46" i="3" s="1"/>
  <c r="N46" i="3"/>
  <c r="H46" i="3"/>
  <c r="G46" i="3"/>
  <c r="F46" i="3"/>
  <c r="Z45" i="3"/>
  <c r="AC45" i="3" s="1"/>
  <c r="N45" i="3"/>
  <c r="H45" i="3"/>
  <c r="G45" i="3"/>
  <c r="F45" i="3"/>
  <c r="O45" i="3" s="1"/>
  <c r="Z44" i="3"/>
  <c r="AC44" i="3" s="1"/>
  <c r="N44" i="3"/>
  <c r="H44" i="3"/>
  <c r="G44" i="3"/>
  <c r="F44" i="3"/>
  <c r="Z43" i="3"/>
  <c r="AC43" i="3" s="1"/>
  <c r="N43" i="3"/>
  <c r="H43" i="3"/>
  <c r="G43" i="3"/>
  <c r="F43" i="3"/>
  <c r="O43" i="3" s="1"/>
  <c r="Z42" i="3"/>
  <c r="AC42" i="3" s="1"/>
  <c r="N42" i="3"/>
  <c r="H42" i="3"/>
  <c r="G42" i="3"/>
  <c r="F42" i="3"/>
  <c r="AB41" i="3"/>
  <c r="Z41" i="3"/>
  <c r="N41" i="3"/>
  <c r="H41" i="3"/>
  <c r="G41" i="3"/>
  <c r="F41" i="3"/>
  <c r="Z40" i="3"/>
  <c r="AB40" i="3" s="1"/>
  <c r="N40" i="3"/>
  <c r="H40" i="3"/>
  <c r="G40" i="3"/>
  <c r="F40" i="3"/>
  <c r="O40" i="3" s="1"/>
  <c r="Z39" i="3"/>
  <c r="AB39" i="3" s="1"/>
  <c r="N39" i="3"/>
  <c r="H39" i="3"/>
  <c r="G39" i="3"/>
  <c r="F39" i="3"/>
  <c r="Z38" i="3"/>
  <c r="AC38" i="3" s="1"/>
  <c r="N38" i="3"/>
  <c r="H38" i="3"/>
  <c r="G38" i="3"/>
  <c r="F38" i="3"/>
  <c r="O38" i="3" s="1"/>
  <c r="Z37" i="3"/>
  <c r="AC37" i="3" s="1"/>
  <c r="N37" i="3"/>
  <c r="H37" i="3"/>
  <c r="G37" i="3"/>
  <c r="F37" i="3"/>
  <c r="Z36" i="3"/>
  <c r="AC36" i="3" s="1"/>
  <c r="N36" i="3"/>
  <c r="H36" i="3"/>
  <c r="G36" i="3"/>
  <c r="F36" i="3"/>
  <c r="O36" i="3" s="1"/>
  <c r="Z35" i="3"/>
  <c r="AC35" i="3" s="1"/>
  <c r="N35" i="3"/>
  <c r="H35" i="3"/>
  <c r="G35" i="3"/>
  <c r="F35" i="3"/>
  <c r="Z34" i="3"/>
  <c r="AC34" i="3" s="1"/>
  <c r="N34" i="3"/>
  <c r="H34" i="3"/>
  <c r="G34" i="3"/>
  <c r="F34" i="3"/>
  <c r="O34" i="3" s="1"/>
  <c r="Z33" i="3"/>
  <c r="AC33" i="3" s="1"/>
  <c r="N33" i="3"/>
  <c r="H33" i="3"/>
  <c r="G33" i="3"/>
  <c r="F33" i="3"/>
  <c r="Z32" i="3"/>
  <c r="AC32" i="3" s="1"/>
  <c r="N32" i="3"/>
  <c r="H32" i="3"/>
  <c r="G32" i="3"/>
  <c r="F32" i="3"/>
  <c r="O32" i="3" s="1"/>
  <c r="Z31" i="3"/>
  <c r="AC31" i="3" s="1"/>
  <c r="N31" i="3"/>
  <c r="H31" i="3"/>
  <c r="G31" i="3"/>
  <c r="F31" i="3"/>
  <c r="Z30" i="3"/>
  <c r="AC30" i="3" s="1"/>
  <c r="N30" i="3"/>
  <c r="H30" i="3"/>
  <c r="G30" i="3"/>
  <c r="F30" i="3"/>
  <c r="O30" i="3" s="1"/>
  <c r="Z29" i="3"/>
  <c r="AC29" i="3" s="1"/>
  <c r="N29" i="3"/>
  <c r="H29" i="3"/>
  <c r="G29" i="3"/>
  <c r="F29" i="3"/>
  <c r="Z28" i="3"/>
  <c r="AC28" i="3" s="1"/>
  <c r="N28" i="3"/>
  <c r="H28" i="3"/>
  <c r="G28" i="3"/>
  <c r="F28" i="3"/>
  <c r="O28" i="3" s="1"/>
  <c r="Z27" i="3"/>
  <c r="AC27" i="3" s="1"/>
  <c r="N27" i="3"/>
  <c r="H27" i="3"/>
  <c r="G27" i="3"/>
  <c r="F27" i="3"/>
  <c r="Z26" i="3"/>
  <c r="AC26" i="3" s="1"/>
  <c r="N26" i="3"/>
  <c r="H26" i="3"/>
  <c r="G26" i="3"/>
  <c r="F26" i="3"/>
  <c r="O26" i="3" s="1"/>
  <c r="Z25" i="3"/>
  <c r="AC25" i="3" s="1"/>
  <c r="N25" i="3"/>
  <c r="H25" i="3"/>
  <c r="G25" i="3"/>
  <c r="F25" i="3"/>
  <c r="Z24" i="3"/>
  <c r="AC24" i="3" s="1"/>
  <c r="N24" i="3"/>
  <c r="H24" i="3"/>
  <c r="G24" i="3"/>
  <c r="F24" i="3"/>
  <c r="O24" i="3" s="1"/>
  <c r="Z23" i="3"/>
  <c r="AC23" i="3" s="1"/>
  <c r="N23" i="3"/>
  <c r="H23" i="3"/>
  <c r="G23" i="3"/>
  <c r="F23" i="3"/>
  <c r="Z22" i="3"/>
  <c r="AC22" i="3" s="1"/>
  <c r="N22" i="3"/>
  <c r="H22" i="3"/>
  <c r="G22" i="3"/>
  <c r="F22" i="3"/>
  <c r="O22" i="3" s="1"/>
  <c r="Z21" i="3"/>
  <c r="AC21" i="3" s="1"/>
  <c r="N21" i="3"/>
  <c r="H21" i="3"/>
  <c r="G21" i="3"/>
  <c r="F21" i="3"/>
  <c r="Z20" i="3"/>
  <c r="AC20" i="3" s="1"/>
  <c r="N20" i="3"/>
  <c r="H20" i="3"/>
  <c r="G20" i="3"/>
  <c r="F20" i="3"/>
  <c r="O20" i="3" s="1"/>
  <c r="Z19" i="3"/>
  <c r="AC19" i="3" s="1"/>
  <c r="N19" i="3"/>
  <c r="H19" i="3"/>
  <c r="G19" i="3"/>
  <c r="F19" i="3"/>
  <c r="Z18" i="3"/>
  <c r="AC18" i="3" s="1"/>
  <c r="N18" i="3"/>
  <c r="H18" i="3"/>
  <c r="G18" i="3"/>
  <c r="F18" i="3"/>
  <c r="O18" i="3" s="1"/>
  <c r="Z17" i="3"/>
  <c r="AC17" i="3" s="1"/>
  <c r="N17" i="3"/>
  <c r="H17" i="3"/>
  <c r="G17" i="3"/>
  <c r="F17" i="3"/>
  <c r="Z16" i="3"/>
  <c r="AB16" i="3" s="1"/>
  <c r="N16" i="3"/>
  <c r="H16" i="3"/>
  <c r="G16" i="3"/>
  <c r="F16" i="3"/>
  <c r="O16" i="3" s="1"/>
  <c r="Z15" i="3"/>
  <c r="AB15" i="3" s="1"/>
  <c r="N15" i="3"/>
  <c r="H15" i="3"/>
  <c r="G15" i="3"/>
  <c r="F15" i="3"/>
  <c r="C1" i="3"/>
  <c r="Z29" i="1"/>
  <c r="Z45" i="1"/>
  <c r="Z85" i="1"/>
  <c r="Z180" i="1"/>
  <c r="Z114" i="1"/>
  <c r="Z159" i="1"/>
  <c r="Z86" i="1"/>
  <c r="Z48" i="1"/>
  <c r="Z49" i="1"/>
  <c r="Z94" i="1"/>
  <c r="Z50" i="1"/>
  <c r="Z95" i="1"/>
  <c r="Z141" i="1"/>
  <c r="Z36" i="1"/>
  <c r="Z23" i="1"/>
  <c r="Z37" i="1"/>
  <c r="Z153" i="1"/>
  <c r="Z134" i="1"/>
  <c r="Z73" i="1"/>
  <c r="Z63" i="1"/>
  <c r="Z113" i="1"/>
  <c r="Z122" i="1"/>
  <c r="Z115" i="1"/>
  <c r="Z128" i="1"/>
  <c r="Z129" i="1"/>
  <c r="Z20" i="1"/>
  <c r="Z74" i="1"/>
  <c r="Z154" i="1"/>
  <c r="Z87" i="1"/>
  <c r="Z148" i="1"/>
  <c r="Z160" i="1"/>
  <c r="Z167" i="1"/>
  <c r="Z168" i="1"/>
  <c r="Z176" i="1"/>
  <c r="Z181" i="1"/>
  <c r="Z177" i="1"/>
  <c r="Z55" i="1"/>
  <c r="Z38" i="1"/>
  <c r="Z30" i="1"/>
  <c r="Z101" i="1"/>
  <c r="Z56" i="1"/>
  <c r="Z149" i="1"/>
  <c r="Z31" i="1"/>
  <c r="Z102" i="1"/>
  <c r="Z103" i="1"/>
  <c r="Z64" i="1"/>
  <c r="Z39" i="1"/>
  <c r="Z130" i="1"/>
  <c r="Z57" i="1"/>
  <c r="Z32" i="1"/>
  <c r="Z96" i="1"/>
  <c r="Z123" i="1"/>
  <c r="Z116" i="1"/>
  <c r="Z19" i="1"/>
  <c r="Z22" i="1"/>
  <c r="Z15" i="1"/>
  <c r="Z16" i="1"/>
  <c r="Z17" i="1"/>
  <c r="Z97" i="1"/>
  <c r="Z188" i="1"/>
  <c r="Z189" i="1"/>
  <c r="Z190" i="1"/>
  <c r="Z191" i="1"/>
  <c r="Z182" i="1"/>
  <c r="Z155" i="1"/>
  <c r="Z21" i="1"/>
  <c r="Z161" i="1"/>
  <c r="Z98" i="1"/>
  <c r="Z170" i="1"/>
  <c r="Z58" i="1"/>
  <c r="Z131" i="1"/>
  <c r="Z75" i="1"/>
  <c r="Z59" i="1"/>
  <c r="Z80" i="1"/>
  <c r="Z164" i="1"/>
  <c r="Z60" i="1"/>
  <c r="Z186" i="1"/>
  <c r="Z171" i="1"/>
  <c r="Z135" i="1"/>
  <c r="Z150" i="1"/>
  <c r="Z124" i="1"/>
  <c r="Z192" i="1"/>
  <c r="Z156" i="1"/>
  <c r="Z76" i="1"/>
  <c r="Z88" i="1"/>
  <c r="Z89" i="1"/>
  <c r="Z104" i="1"/>
  <c r="Z183" i="1"/>
  <c r="Z132" i="1"/>
  <c r="Z51" i="1"/>
  <c r="Z81" i="1"/>
  <c r="Z136" i="1"/>
  <c r="Z187" i="1"/>
  <c r="Z105" i="1"/>
  <c r="Z172" i="1"/>
  <c r="Z173" i="1"/>
  <c r="Z65" i="1"/>
  <c r="Z99" i="1"/>
  <c r="Z90" i="1"/>
  <c r="Z24" i="1"/>
  <c r="Z91" i="1"/>
  <c r="Z66" i="1"/>
  <c r="Z52" i="1"/>
  <c r="Z106" i="1"/>
  <c r="Z107" i="1"/>
  <c r="Z61" i="1"/>
  <c r="Z67" i="1"/>
  <c r="Z142" i="1"/>
  <c r="Z143" i="1"/>
  <c r="Z82" i="1"/>
  <c r="Z162" i="1"/>
  <c r="Z151" i="1"/>
  <c r="Z117" i="1"/>
  <c r="Z137" i="1"/>
  <c r="Z144" i="1"/>
  <c r="Z118" i="1"/>
  <c r="Z184" i="1"/>
  <c r="Z77" i="1"/>
  <c r="Z165" i="1"/>
  <c r="Z40" i="1"/>
  <c r="Z26" i="1"/>
  <c r="Z185" i="1"/>
  <c r="Z193" i="1"/>
  <c r="Z169" i="1"/>
  <c r="Z125" i="1"/>
  <c r="Z92" i="1"/>
  <c r="Z108" i="1"/>
  <c r="Z174" i="1"/>
  <c r="Z41" i="1"/>
  <c r="Z25" i="1"/>
  <c r="Z68" i="1"/>
  <c r="Z18" i="1"/>
  <c r="Z119" i="1"/>
  <c r="Z157" i="1"/>
  <c r="Z163" i="1"/>
  <c r="Z175" i="1"/>
  <c r="Z178" i="1"/>
  <c r="Z179" i="1"/>
  <c r="Z78" i="1"/>
  <c r="Z83" i="1"/>
  <c r="Z27" i="1"/>
  <c r="Z100" i="1"/>
  <c r="Z93" i="1"/>
  <c r="Z69" i="1"/>
  <c r="Z33" i="1"/>
  <c r="Z46" i="1"/>
  <c r="Z120" i="1"/>
  <c r="Z42" i="1"/>
  <c r="Z34" i="1"/>
  <c r="Z43" i="1"/>
  <c r="Z28" i="1"/>
  <c r="Z133" i="1"/>
  <c r="Z53" i="1"/>
  <c r="Z70" i="1"/>
  <c r="Z62" i="1"/>
  <c r="Z54" i="1"/>
  <c r="Z71" i="1"/>
  <c r="Z47" i="1"/>
  <c r="Z35" i="1"/>
  <c r="Z72" i="1"/>
  <c r="Z111" i="1"/>
  <c r="Z121" i="1"/>
  <c r="Z126" i="1"/>
  <c r="Z138" i="1"/>
  <c r="Z139" i="1"/>
  <c r="Z140" i="1"/>
  <c r="Z145" i="1"/>
  <c r="Z152" i="1"/>
  <c r="Z158" i="1"/>
  <c r="Z127" i="1"/>
  <c r="Z166" i="1"/>
  <c r="Z146" i="1"/>
  <c r="Z112" i="1"/>
  <c r="Z147" i="1"/>
  <c r="Z79" i="1"/>
  <c r="Z44" i="1"/>
  <c r="Z109" i="1"/>
  <c r="Z110" i="1"/>
  <c r="Z250" i="1"/>
  <c r="Z236" i="1"/>
  <c r="Z262" i="1"/>
  <c r="Z224" i="1"/>
  <c r="Z209" i="1"/>
  <c r="Z220" i="1"/>
  <c r="Z207" i="1"/>
  <c r="Z225" i="1"/>
  <c r="Z228" i="1"/>
  <c r="Z256" i="1"/>
  <c r="Z270" i="1"/>
  <c r="Z279" i="1"/>
  <c r="Z245" i="1"/>
  <c r="Z289" i="1"/>
  <c r="Z203" i="1"/>
  <c r="Z246" i="1"/>
  <c r="Z204" i="1"/>
  <c r="Z201" i="1"/>
  <c r="Z194" i="1"/>
  <c r="Z232" i="1"/>
  <c r="Z199" i="1"/>
  <c r="Z195" i="1"/>
  <c r="Z237" i="1"/>
  <c r="Z214" i="1"/>
  <c r="Z233" i="1"/>
  <c r="Z221" i="1"/>
  <c r="Z215" i="1"/>
  <c r="Z257" i="1"/>
  <c r="Z268" i="1"/>
  <c r="Z244" i="1"/>
  <c r="Z297" i="1"/>
  <c r="Z313" i="1"/>
  <c r="Z315" i="1"/>
  <c r="Z218" i="1"/>
  <c r="Z222" i="1"/>
  <c r="Z206" i="1"/>
  <c r="Z205" i="1"/>
  <c r="Z271" i="1"/>
  <c r="Z238" i="1"/>
  <c r="Z212" i="1"/>
  <c r="Z251" i="1"/>
  <c r="Z258" i="1"/>
  <c r="Z252" i="1"/>
  <c r="Z319" i="1"/>
  <c r="Z259" i="1"/>
  <c r="Z300" i="1"/>
  <c r="Z239" i="1"/>
  <c r="Z306" i="1"/>
  <c r="Z272" i="1"/>
  <c r="Z317" i="1"/>
  <c r="Z229" i="1"/>
  <c r="Z290" i="1"/>
  <c r="Z280" i="1"/>
  <c r="Z263" i="1"/>
  <c r="Z307" i="1"/>
  <c r="Z286" i="1"/>
  <c r="Z230" i="1"/>
  <c r="Z320" i="1"/>
  <c r="Z294" i="1"/>
  <c r="Z240" i="1"/>
  <c r="Z291" i="1"/>
  <c r="Z295" i="1"/>
  <c r="Z316" i="1"/>
  <c r="Z323" i="1"/>
  <c r="Z210" i="1"/>
  <c r="Z273" i="1"/>
  <c r="Z321" i="1"/>
  <c r="Z269" i="1"/>
  <c r="Z281" i="1"/>
  <c r="Z282" i="1"/>
  <c r="Z235" i="1"/>
  <c r="Z219" i="1"/>
  <c r="Z227" i="1"/>
  <c r="Z260" i="1"/>
  <c r="Z277" i="1"/>
  <c r="Z231" i="1"/>
  <c r="Z216" i="1"/>
  <c r="Z208" i="1"/>
  <c r="Z310" i="1"/>
  <c r="Z305" i="1"/>
  <c r="Z314" i="1"/>
  <c r="Z223" i="1"/>
  <c r="Z299" i="1"/>
  <c r="Z287" i="1"/>
  <c r="Z196" i="1"/>
  <c r="Z247" i="1"/>
  <c r="Z248" i="1"/>
  <c r="Z278" i="1"/>
  <c r="Z198" i="1"/>
  <c r="Z296" i="1"/>
  <c r="Z264" i="1"/>
  <c r="Z265" i="1"/>
  <c r="Z301" i="1"/>
  <c r="Z274" i="1"/>
  <c r="Z253" i="1"/>
  <c r="Z266" i="1"/>
  <c r="Z226" i="1"/>
  <c r="Z241" i="1"/>
  <c r="Z267" i="1"/>
  <c r="Z211" i="1"/>
  <c r="Z249" i="1"/>
  <c r="Z217" i="1"/>
  <c r="Z283" i="1"/>
  <c r="Z242" i="1"/>
  <c r="Z292" i="1"/>
  <c r="Z318" i="1"/>
  <c r="Z213" i="1"/>
  <c r="Z202" i="1"/>
  <c r="Z254" i="1"/>
  <c r="Z298" i="1"/>
  <c r="Z322" i="1"/>
  <c r="Z302" i="1"/>
  <c r="Z303" i="1"/>
  <c r="Z284" i="1"/>
  <c r="Z304" i="1"/>
  <c r="Z285" i="1"/>
  <c r="Z288" i="1"/>
  <c r="Z308" i="1"/>
  <c r="Z311" i="1"/>
  <c r="Z275" i="1"/>
  <c r="Z234" i="1"/>
  <c r="Z312" i="1"/>
  <c r="Z293" i="1"/>
  <c r="Z309" i="1"/>
  <c r="Z276" i="1"/>
  <c r="Z243" i="1"/>
  <c r="Z255" i="1"/>
  <c r="Z261" i="1"/>
  <c r="Z197" i="1"/>
  <c r="Z200" i="1"/>
  <c r="Z330" i="1"/>
  <c r="Z439" i="1"/>
  <c r="Z417" i="1"/>
  <c r="Z438" i="1"/>
  <c r="Z421" i="1"/>
  <c r="Z402" i="1"/>
  <c r="Z431" i="1"/>
  <c r="Z368" i="1"/>
  <c r="Z379" i="1"/>
  <c r="Z423" i="1"/>
  <c r="Z424" i="1"/>
  <c r="Z432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25" i="1"/>
  <c r="Z332" i="1"/>
  <c r="Z357" i="1"/>
  <c r="Z351" i="1"/>
  <c r="Z327" i="1"/>
  <c r="Z331" i="1"/>
  <c r="Z358" i="1"/>
  <c r="Z440" i="1"/>
  <c r="Z374" i="1"/>
  <c r="Z387" i="1"/>
  <c r="Z397" i="1"/>
  <c r="Z398" i="1"/>
  <c r="Z366" i="1"/>
  <c r="Z369" i="1"/>
  <c r="Z388" i="1"/>
  <c r="Z436" i="1"/>
  <c r="Z425" i="1"/>
  <c r="Z441" i="1"/>
  <c r="Z389" i="1"/>
  <c r="Z367" i="1"/>
  <c r="Z412" i="1"/>
  <c r="Z408" i="1"/>
  <c r="Z428" i="1"/>
  <c r="Z352" i="1"/>
  <c r="Z403" i="1"/>
  <c r="Z409" i="1"/>
  <c r="Z390" i="1"/>
  <c r="Z399" i="1"/>
  <c r="Z426" i="1"/>
  <c r="Z355" i="1"/>
  <c r="Z359" i="1"/>
  <c r="Z360" i="1"/>
  <c r="Z410" i="1"/>
  <c r="Z384" i="1"/>
  <c r="Z418" i="1"/>
  <c r="Z350" i="1"/>
  <c r="Z404" i="1"/>
  <c r="Z413" i="1"/>
  <c r="Z333" i="1"/>
  <c r="Z353" i="1"/>
  <c r="Z363" i="1"/>
  <c r="Z354" i="1"/>
  <c r="Z400" i="1"/>
  <c r="Z377" i="1"/>
  <c r="Z380" i="1"/>
  <c r="Z361" i="1"/>
  <c r="Z378" i="1"/>
  <c r="Z382" i="1"/>
  <c r="Z371" i="1"/>
  <c r="Z328" i="1"/>
  <c r="Z324" i="1"/>
  <c r="Z391" i="1"/>
  <c r="Z401" i="1"/>
  <c r="Z372" i="1"/>
  <c r="Z419" i="1"/>
  <c r="Z373" i="1"/>
  <c r="Z364" i="1"/>
  <c r="Z356" i="1"/>
  <c r="Z383" i="1"/>
  <c r="Z334" i="1"/>
  <c r="Z335" i="1"/>
  <c r="Z365" i="1"/>
  <c r="Z394" i="1"/>
  <c r="Z385" i="1"/>
  <c r="Z415" i="1"/>
  <c r="Z375" i="1"/>
  <c r="Z395" i="1"/>
  <c r="Z386" i="1"/>
  <c r="Z416" i="1"/>
  <c r="Z392" i="1"/>
  <c r="Z434" i="1"/>
  <c r="Z427" i="1"/>
  <c r="Z405" i="1"/>
  <c r="Z393" i="1"/>
  <c r="Z411" i="1"/>
  <c r="Z433" i="1"/>
  <c r="Z406" i="1"/>
  <c r="Z370" i="1"/>
  <c r="Z429" i="1"/>
  <c r="Z420" i="1"/>
  <c r="Z414" i="1"/>
  <c r="Z430" i="1"/>
  <c r="Z422" i="1"/>
  <c r="Z362" i="1"/>
  <c r="Z437" i="1"/>
  <c r="Z329" i="1"/>
  <c r="Z407" i="1"/>
  <c r="Z326" i="1"/>
  <c r="Z376" i="1"/>
  <c r="Z435" i="1"/>
  <c r="Z381" i="1"/>
  <c r="Z396" i="1"/>
  <c r="Z474" i="1"/>
  <c r="Z512" i="1"/>
  <c r="Z477" i="1"/>
  <c r="Z499" i="1"/>
  <c r="Z480" i="1"/>
  <c r="Z525" i="1"/>
  <c r="Z492" i="1"/>
  <c r="Z493" i="1"/>
  <c r="Z469" i="1"/>
  <c r="Z540" i="1"/>
  <c r="Z451" i="1"/>
  <c r="Z444" i="1"/>
  <c r="Z445" i="1"/>
  <c r="Z488" i="1"/>
  <c r="Z550" i="1"/>
  <c r="Z555" i="1"/>
  <c r="Z481" i="1"/>
  <c r="Z460" i="1"/>
  <c r="Z513" i="1"/>
  <c r="Z489" i="1"/>
  <c r="Z464" i="1"/>
  <c r="Z470" i="1"/>
  <c r="Z515" i="1"/>
  <c r="Z475" i="1"/>
  <c r="Z531" i="1"/>
  <c r="Z500" i="1"/>
  <c r="Z465" i="1"/>
  <c r="Z510" i="1"/>
  <c r="Z534" i="1"/>
  <c r="Z466" i="1"/>
  <c r="Z471" i="1"/>
  <c r="Z467" i="1"/>
  <c r="Z482" i="1"/>
  <c r="Z501" i="1"/>
  <c r="Z476" i="1"/>
  <c r="Z461" i="1"/>
  <c r="Z443" i="1"/>
  <c r="Z514" i="1"/>
  <c r="Z442" i="1"/>
  <c r="Z521" i="1"/>
  <c r="Z483" i="1"/>
  <c r="Z532" i="1"/>
  <c r="Z516" i="1"/>
  <c r="Z542" i="1"/>
  <c r="Z502" i="1"/>
  <c r="Z533" i="1"/>
  <c r="Z503" i="1"/>
  <c r="Z504" i="1"/>
  <c r="Z459" i="1"/>
  <c r="Z450" i="1"/>
  <c r="Z526" i="1"/>
  <c r="Z549" i="1"/>
  <c r="Z456" i="1"/>
  <c r="Z452" i="1"/>
  <c r="Z541" i="1"/>
  <c r="Z494" i="1"/>
  <c r="Z495" i="1"/>
  <c r="Z462" i="1"/>
  <c r="Z522" i="1"/>
  <c r="Z448" i="1"/>
  <c r="Z505" i="1"/>
  <c r="Z478" i="1"/>
  <c r="Z517" i="1"/>
  <c r="Z553" i="1"/>
  <c r="Z556" i="1"/>
  <c r="Z506" i="1"/>
  <c r="Z535" i="1"/>
  <c r="Z536" i="1"/>
  <c r="Z527" i="1"/>
  <c r="Z523" i="1"/>
  <c r="Z528" i="1"/>
  <c r="Z543" i="1"/>
  <c r="Z537" i="1"/>
  <c r="Z507" i="1"/>
  <c r="Z545" i="1"/>
  <c r="Z546" i="1"/>
  <c r="Z496" i="1"/>
  <c r="Z446" i="1"/>
  <c r="Z547" i="1"/>
  <c r="Z554" i="1"/>
  <c r="Z551" i="1"/>
  <c r="Z454" i="1"/>
  <c r="Z472" i="1"/>
  <c r="Z484" i="1"/>
  <c r="Z473" i="1"/>
  <c r="Z529" i="1"/>
  <c r="Z457" i="1"/>
  <c r="Z518" i="1"/>
  <c r="Z485" i="1"/>
  <c r="Z453" i="1"/>
  <c r="Z463" i="1"/>
  <c r="Z455" i="1"/>
  <c r="Z458" i="1"/>
  <c r="Z538" i="1"/>
  <c r="Z490" i="1"/>
  <c r="Z539" i="1"/>
  <c r="Z479" i="1"/>
  <c r="Z508" i="1"/>
  <c r="Z486" i="1"/>
  <c r="Z524" i="1"/>
  <c r="Z511" i="1"/>
  <c r="Z548" i="1"/>
  <c r="Z497" i="1"/>
  <c r="Z544" i="1"/>
  <c r="Z487" i="1"/>
  <c r="Z468" i="1"/>
  <c r="Z449" i="1"/>
  <c r="Z519" i="1"/>
  <c r="Z498" i="1"/>
  <c r="Z491" i="1"/>
  <c r="Z530" i="1"/>
  <c r="Z552" i="1"/>
  <c r="Z520" i="1"/>
  <c r="Z509" i="1"/>
  <c r="Z447" i="1"/>
  <c r="Z599" i="1"/>
  <c r="Z597" i="1"/>
  <c r="Z561" i="1"/>
  <c r="Z559" i="1"/>
  <c r="Z569" i="1"/>
  <c r="Z562" i="1"/>
  <c r="Z591" i="1"/>
  <c r="Z644" i="1"/>
  <c r="Z623" i="1"/>
  <c r="Z637" i="1"/>
  <c r="Z672" i="1"/>
  <c r="Z673" i="1"/>
  <c r="Z645" i="1"/>
  <c r="Z592" i="1"/>
  <c r="Z624" i="1"/>
  <c r="Z605" i="1"/>
  <c r="Z564" i="1"/>
  <c r="Z571" i="1"/>
  <c r="Z584" i="1"/>
  <c r="Z572" i="1"/>
  <c r="Z560" i="1"/>
  <c r="Z574" i="1"/>
  <c r="Z593" i="1"/>
  <c r="Z576" i="1"/>
  <c r="Z563" i="1"/>
  <c r="Z577" i="1"/>
  <c r="Z619" i="1"/>
  <c r="Z589" i="1"/>
  <c r="Z585" i="1"/>
  <c r="Z601" i="1"/>
  <c r="Z586" i="1"/>
  <c r="Z575" i="1"/>
  <c r="Z578" i="1"/>
  <c r="Z565" i="1"/>
  <c r="Z570" i="1"/>
  <c r="Z573" i="1"/>
  <c r="Z568" i="1"/>
  <c r="Z602" i="1"/>
  <c r="Z566" i="1"/>
  <c r="Z665" i="1"/>
  <c r="Z606" i="1"/>
  <c r="Z618" i="1"/>
  <c r="Z582" i="1"/>
  <c r="Z666" i="1"/>
  <c r="Z610" i="1"/>
  <c r="Z632" i="1"/>
  <c r="Z646" i="1"/>
  <c r="Z611" i="1"/>
  <c r="Z633" i="1"/>
  <c r="Z680" i="1"/>
  <c r="Z647" i="1"/>
  <c r="Z638" i="1"/>
  <c r="Z625" i="1"/>
  <c r="Z607" i="1"/>
  <c r="Z639" i="1"/>
  <c r="Z626" i="1"/>
  <c r="Z683" i="1"/>
  <c r="Z681" i="1"/>
  <c r="Z640" i="1"/>
  <c r="Z648" i="1"/>
  <c r="Z658" i="1"/>
  <c r="Z649" i="1"/>
  <c r="Z659" i="1"/>
  <c r="Z660" i="1"/>
  <c r="Z667" i="1"/>
  <c r="Z567" i="1"/>
  <c r="Z650" i="1"/>
  <c r="Z587" i="1"/>
  <c r="Z651" i="1"/>
  <c r="Z634" i="1"/>
  <c r="Z661" i="1"/>
  <c r="Z678" i="1"/>
  <c r="Z674" i="1"/>
  <c r="Z627" i="1"/>
  <c r="Z652" i="1"/>
  <c r="Z668" i="1"/>
  <c r="Z662" i="1"/>
  <c r="Z641" i="1"/>
  <c r="Z669" i="1"/>
  <c r="Z594" i="1"/>
  <c r="Z628" i="1"/>
  <c r="Z670" i="1"/>
  <c r="Z655" i="1"/>
  <c r="Z629" i="1"/>
  <c r="Z558" i="1"/>
  <c r="Z615" i="1"/>
  <c r="Z653" i="1"/>
  <c r="Z642" i="1"/>
  <c r="Z630" i="1"/>
  <c r="Z588" i="1"/>
  <c r="Z616" i="1"/>
  <c r="Z579" i="1"/>
  <c r="Z671" i="1"/>
  <c r="Z617" i="1"/>
  <c r="Z583" i="1"/>
  <c r="Z595" i="1"/>
  <c r="Z603" i="1"/>
  <c r="Z600" i="1"/>
  <c r="Z620" i="1"/>
  <c r="Z679" i="1"/>
  <c r="Z581" i="1"/>
  <c r="Z635" i="1"/>
  <c r="Z596" i="1"/>
  <c r="Z636" i="1"/>
  <c r="Z612" i="1"/>
  <c r="Z598" i="1"/>
  <c r="Z608" i="1"/>
  <c r="Z613" i="1"/>
  <c r="Z631" i="1"/>
  <c r="Z604" i="1"/>
  <c r="Z643" i="1"/>
  <c r="Z614" i="1"/>
  <c r="Z590" i="1"/>
  <c r="Z580" i="1"/>
  <c r="Z654" i="1"/>
  <c r="Z675" i="1"/>
  <c r="Z684" i="1"/>
  <c r="Z656" i="1"/>
  <c r="Z657" i="1"/>
  <c r="Z676" i="1"/>
  <c r="Z609" i="1"/>
  <c r="Z557" i="1"/>
  <c r="Z621" i="1"/>
  <c r="Z622" i="1"/>
  <c r="Z664" i="1"/>
  <c r="Z677" i="1"/>
  <c r="Z682" i="1"/>
  <c r="Z663" i="1"/>
  <c r="Z729" i="1"/>
  <c r="Z777" i="1"/>
  <c r="Z719" i="1"/>
  <c r="Z748" i="1"/>
  <c r="Z698" i="1"/>
  <c r="Z763" i="1"/>
  <c r="Z741" i="1"/>
  <c r="Z786" i="1"/>
  <c r="Z787" i="1"/>
  <c r="Z793" i="1"/>
  <c r="Z749" i="1"/>
  <c r="Z764" i="1"/>
  <c r="Z757" i="1"/>
  <c r="Z794" i="1"/>
  <c r="Z765" i="1"/>
  <c r="Z801" i="1"/>
  <c r="Z788" i="1"/>
  <c r="Z807" i="1"/>
  <c r="Z704" i="1"/>
  <c r="Z691" i="1"/>
  <c r="Z693" i="1"/>
  <c r="Z730" i="1"/>
  <c r="Z712" i="1"/>
  <c r="Z695" i="1"/>
  <c r="Z723" i="1"/>
  <c r="Z692" i="1"/>
  <c r="Z742" i="1"/>
  <c r="Z697" i="1"/>
  <c r="Z731" i="1"/>
  <c r="Z783" i="1"/>
  <c r="Z774" i="1"/>
  <c r="Z732" i="1"/>
  <c r="Z743" i="1"/>
  <c r="Z809" i="1"/>
  <c r="Z750" i="1"/>
  <c r="Z811" i="1"/>
  <c r="Z751" i="1"/>
  <c r="Z795" i="1"/>
  <c r="Z812" i="1"/>
  <c r="Z700" i="1"/>
  <c r="Z778" i="1"/>
  <c r="Z713" i="1"/>
  <c r="Z802" i="1"/>
  <c r="Z789" i="1"/>
  <c r="Z779" i="1"/>
  <c r="Z733" i="1"/>
  <c r="Z734" i="1"/>
  <c r="Z735" i="1"/>
  <c r="Z752" i="1"/>
  <c r="Z737" i="1"/>
  <c r="Z770" i="1"/>
  <c r="Z753" i="1"/>
  <c r="Z784" i="1"/>
  <c r="Z766" i="1"/>
  <c r="Z701" i="1"/>
  <c r="Z710" i="1"/>
  <c r="Z775" i="1"/>
  <c r="Z699" i="1"/>
  <c r="Z720" i="1"/>
  <c r="Z754" i="1"/>
  <c r="Z738" i="1"/>
  <c r="Z780" i="1"/>
  <c r="Z798" i="1"/>
  <c r="Z721" i="1"/>
  <c r="Z724" i="1"/>
  <c r="Z796" i="1"/>
  <c r="Z714" i="1"/>
  <c r="Z744" i="1"/>
  <c r="Z722" i="1"/>
  <c r="Z808" i="1"/>
  <c r="Z758" i="1"/>
  <c r="Z745" i="1"/>
  <c r="Z705" i="1"/>
  <c r="Z771" i="1"/>
  <c r="Z727" i="1"/>
  <c r="Z706" i="1"/>
  <c r="Z797" i="1"/>
  <c r="Z687" i="1"/>
  <c r="Z685" i="1"/>
  <c r="Z711" i="1"/>
  <c r="Z810" i="1"/>
  <c r="Z759" i="1"/>
  <c r="Z803" i="1"/>
  <c r="AC803" i="1" s="1"/>
  <c r="Z718" i="1"/>
  <c r="AC718" i="1" s="1"/>
  <c r="Z767" i="1"/>
  <c r="AC767" i="1" s="1"/>
  <c r="Z800" i="1"/>
  <c r="AC800" i="1" s="1"/>
  <c r="Z799" i="1"/>
  <c r="AC799" i="1" s="1"/>
  <c r="Z781" i="1"/>
  <c r="AC781" i="1" s="1"/>
  <c r="Z804" i="1"/>
  <c r="AC804" i="1" s="1"/>
  <c r="Z782" i="1"/>
  <c r="AC782" i="1" s="1"/>
  <c r="Z746" i="1"/>
  <c r="AC746" i="1" s="1"/>
  <c r="Z707" i="1"/>
  <c r="AC707" i="1" s="1"/>
  <c r="Z689" i="1"/>
  <c r="AC689" i="1" s="1"/>
  <c r="Z725" i="1"/>
  <c r="AC725" i="1" s="1"/>
  <c r="Z768" i="1"/>
  <c r="AC768" i="1" s="1"/>
  <c r="Z715" i="1"/>
  <c r="AC715" i="1" s="1"/>
  <c r="Z696" i="1"/>
  <c r="AC696" i="1" s="1"/>
  <c r="Z755" i="1"/>
  <c r="AC755" i="1" s="1"/>
  <c r="Z686" i="1"/>
  <c r="AC686" i="1" s="1"/>
  <c r="Z708" i="1"/>
  <c r="Z726" i="1"/>
  <c r="AC726" i="1" s="1"/>
  <c r="Z739" i="1"/>
  <c r="AC739" i="1" s="1"/>
  <c r="Z769" i="1"/>
  <c r="AC769" i="1" s="1"/>
  <c r="Z694" i="1"/>
  <c r="AC694" i="1" s="1"/>
  <c r="Z760" i="1"/>
  <c r="AC760" i="1" s="1"/>
  <c r="Z805" i="1"/>
  <c r="AC805" i="1" s="1"/>
  <c r="Z690" i="1"/>
  <c r="AC690" i="1" s="1"/>
  <c r="Z703" i="1"/>
  <c r="AC703" i="1" s="1"/>
  <c r="Z709" i="1"/>
  <c r="Z702" i="1"/>
  <c r="AC702" i="1" s="1"/>
  <c r="Z728" i="1"/>
  <c r="AC728" i="1" s="1"/>
  <c r="Z785" i="1"/>
  <c r="AC785" i="1" s="1"/>
  <c r="Z716" i="1"/>
  <c r="AC716" i="1" s="1"/>
  <c r="Z717" i="1"/>
  <c r="AC717" i="1" s="1"/>
  <c r="Z740" i="1"/>
  <c r="AC740" i="1" s="1"/>
  <c r="Z790" i="1"/>
  <c r="AC790" i="1" s="1"/>
  <c r="Z747" i="1"/>
  <c r="AC747" i="1" s="1"/>
  <c r="Z772" i="1"/>
  <c r="AC772" i="1" s="1"/>
  <c r="Z776" i="1"/>
  <c r="AC776" i="1" s="1"/>
  <c r="Z761" i="1"/>
  <c r="AC761" i="1" s="1"/>
  <c r="Z806" i="1"/>
  <c r="AC806" i="1" s="1"/>
  <c r="Z791" i="1"/>
  <c r="AC791" i="1" s="1"/>
  <c r="Z688" i="1"/>
  <c r="AC688" i="1" s="1"/>
  <c r="Z792" i="1"/>
  <c r="AC792" i="1" s="1"/>
  <c r="Z756" i="1"/>
  <c r="AC756" i="1" s="1"/>
  <c r="Z762" i="1"/>
  <c r="AC762" i="1" s="1"/>
  <c r="Z736" i="1"/>
  <c r="AC736" i="1" s="1"/>
  <c r="Z773" i="1"/>
  <c r="AC773" i="1" s="1"/>
  <c r="Z832" i="1"/>
  <c r="AC832" i="1" s="1"/>
  <c r="Z824" i="1"/>
  <c r="Z848" i="1"/>
  <c r="AC848" i="1" s="1"/>
  <c r="Z814" i="1"/>
  <c r="AC814" i="1" s="1"/>
  <c r="Z829" i="1"/>
  <c r="AC829" i="1" s="1"/>
  <c r="Z878" i="1"/>
  <c r="AC878" i="1" s="1"/>
  <c r="Z849" i="1"/>
  <c r="AC849" i="1" s="1"/>
  <c r="Z855" i="1"/>
  <c r="AC855" i="1" s="1"/>
  <c r="Z840" i="1"/>
  <c r="AC840" i="1" s="1"/>
  <c r="Z820" i="1"/>
  <c r="AC820" i="1" s="1"/>
  <c r="Z827" i="1"/>
  <c r="AC827" i="1" s="1"/>
  <c r="Z854" i="1"/>
  <c r="AC854" i="1" s="1"/>
  <c r="Z842" i="1"/>
  <c r="AC842" i="1" s="1"/>
  <c r="Z822" i="1"/>
  <c r="AC822" i="1" s="1"/>
  <c r="Z865" i="1"/>
  <c r="AC865" i="1" s="1"/>
  <c r="Z885" i="1"/>
  <c r="AC885" i="1" s="1"/>
  <c r="Z831" i="1"/>
  <c r="AC831" i="1" s="1"/>
  <c r="Z861" i="1"/>
  <c r="AC861" i="1" s="1"/>
  <c r="Z825" i="1"/>
  <c r="Z816" i="1"/>
  <c r="AC816" i="1" s="1"/>
  <c r="Z866" i="1"/>
  <c r="AC866" i="1" s="1"/>
  <c r="Z834" i="1"/>
  <c r="AC834" i="1" s="1"/>
  <c r="Z859" i="1"/>
  <c r="AC859" i="1" s="1"/>
  <c r="Z821" i="1"/>
  <c r="AC821" i="1" s="1"/>
  <c r="Z818" i="1"/>
  <c r="AC818" i="1" s="1"/>
  <c r="Z850" i="1"/>
  <c r="AC850" i="1" s="1"/>
  <c r="Z839" i="1"/>
  <c r="AC839" i="1" s="1"/>
  <c r="Z872" i="1"/>
  <c r="AC872" i="1" s="1"/>
  <c r="Z835" i="1"/>
  <c r="AC835" i="1" s="1"/>
  <c r="Z876" i="1"/>
  <c r="AC876" i="1" s="1"/>
  <c r="Z853" i="1"/>
  <c r="AC853" i="1" s="1"/>
  <c r="Z860" i="1"/>
  <c r="AC860" i="1" s="1"/>
  <c r="Z823" i="1"/>
  <c r="AC823" i="1" s="1"/>
  <c r="Z892" i="1"/>
  <c r="AC892" i="1" s="1"/>
  <c r="Z881" i="1"/>
  <c r="AC881" i="1" s="1"/>
  <c r="Z889" i="1"/>
  <c r="AC889" i="1" s="1"/>
  <c r="Z819" i="1"/>
  <c r="AC819" i="1" s="1"/>
  <c r="Z862" i="1"/>
  <c r="AC862" i="1" s="1"/>
  <c r="Z887" i="1"/>
  <c r="AC887" i="1" s="1"/>
  <c r="Z886" i="1"/>
  <c r="AC886" i="1" s="1"/>
  <c r="Z873" i="1"/>
  <c r="AC873" i="1" s="1"/>
  <c r="Z883" i="1"/>
  <c r="AC883" i="1" s="1"/>
  <c r="Z833" i="1"/>
  <c r="AC833" i="1" s="1"/>
  <c r="Z836" i="1"/>
  <c r="AC836" i="1" s="1"/>
  <c r="Z879" i="1"/>
  <c r="AC879" i="1" s="1"/>
  <c r="Z869" i="1"/>
  <c r="AC869" i="1" s="1"/>
  <c r="Z880" i="1"/>
  <c r="AC880" i="1" s="1"/>
  <c r="Z841" i="1"/>
  <c r="AC841" i="1" s="1"/>
  <c r="Z856" i="1"/>
  <c r="AC856" i="1" s="1"/>
  <c r="Z882" i="1"/>
  <c r="AC882" i="1" s="1"/>
  <c r="Z843" i="1"/>
  <c r="AC843" i="1" s="1"/>
  <c r="Z847" i="1"/>
  <c r="AC847" i="1" s="1"/>
  <c r="Z851" i="1"/>
  <c r="AC851" i="1" s="1"/>
  <c r="Z874" i="1"/>
  <c r="AC874" i="1" s="1"/>
  <c r="Z895" i="1"/>
  <c r="AC895" i="1" s="1"/>
  <c r="Z896" i="1"/>
  <c r="AC896" i="1" s="1"/>
  <c r="Z863" i="1"/>
  <c r="AC863" i="1" s="1"/>
  <c r="Z864" i="1"/>
  <c r="AC864" i="1" s="1"/>
  <c r="Z870" i="1"/>
  <c r="AC870" i="1" s="1"/>
  <c r="Z817" i="1"/>
  <c r="AC817" i="1" s="1"/>
  <c r="Z815" i="1"/>
  <c r="AC815" i="1" s="1"/>
  <c r="Z891" i="1"/>
  <c r="AC891" i="1" s="1"/>
  <c r="Z890" i="1"/>
  <c r="AC890" i="1" s="1"/>
  <c r="Z857" i="1"/>
  <c r="AC857" i="1" s="1"/>
  <c r="Z858" i="1"/>
  <c r="AC858" i="1" s="1"/>
  <c r="Z867" i="1"/>
  <c r="AC867" i="1" s="1"/>
  <c r="Z826" i="1"/>
  <c r="AC826" i="1" s="1"/>
  <c r="Z828" i="1"/>
  <c r="AC828" i="1" s="1"/>
  <c r="Z844" i="1"/>
  <c r="AC844" i="1" s="1"/>
  <c r="Z852" i="1"/>
  <c r="AC852" i="1" s="1"/>
  <c r="Z837" i="1"/>
  <c r="AC837" i="1" s="1"/>
  <c r="Z884" i="1"/>
  <c r="AC884" i="1" s="1"/>
  <c r="Z877" i="1"/>
  <c r="AC877" i="1" s="1"/>
  <c r="Z875" i="1"/>
  <c r="AC875" i="1" s="1"/>
  <c r="Z868" i="1"/>
  <c r="AC868" i="1" s="1"/>
  <c r="Z893" i="1"/>
  <c r="AC893" i="1" s="1"/>
  <c r="Z894" i="1"/>
  <c r="AC894" i="1" s="1"/>
  <c r="Z888" i="1"/>
  <c r="AC888" i="1" s="1"/>
  <c r="Z838" i="1"/>
  <c r="AC838" i="1" s="1"/>
  <c r="Z871" i="1"/>
  <c r="AC871" i="1" s="1"/>
  <c r="Z813" i="1"/>
  <c r="AC813" i="1" s="1"/>
  <c r="Z845" i="1"/>
  <c r="AC845" i="1" s="1"/>
  <c r="Z830" i="1"/>
  <c r="AC830" i="1" s="1"/>
  <c r="Z846" i="1"/>
  <c r="AC846" i="1" s="1"/>
  <c r="Z901" i="1"/>
  <c r="AC901" i="1" s="1"/>
  <c r="Z899" i="1"/>
  <c r="AC899" i="1" s="1"/>
  <c r="Z934" i="1"/>
  <c r="AC934" i="1" s="1"/>
  <c r="Z935" i="1"/>
  <c r="AC935" i="1" s="1"/>
  <c r="Z939" i="1"/>
  <c r="AC939" i="1" s="1"/>
  <c r="Z900" i="1"/>
  <c r="AC900" i="1" s="1"/>
  <c r="Z922" i="1"/>
  <c r="AC922" i="1" s="1"/>
  <c r="Z928" i="1"/>
  <c r="AC928" i="1" s="1"/>
  <c r="Z898" i="1"/>
  <c r="AC898" i="1" s="1"/>
  <c r="Z940" i="1"/>
  <c r="AC940" i="1" s="1"/>
  <c r="Z941" i="1"/>
  <c r="AC941" i="1" s="1"/>
  <c r="Z956" i="1"/>
  <c r="AC956" i="1" s="1"/>
  <c r="Z946" i="1"/>
  <c r="AC946" i="1" s="1"/>
  <c r="Z903" i="1"/>
  <c r="AC903" i="1" s="1"/>
  <c r="Z936" i="1"/>
  <c r="AC936" i="1" s="1"/>
  <c r="Z905" i="1"/>
  <c r="AC905" i="1" s="1"/>
  <c r="Z929" i="1"/>
  <c r="AC929" i="1" s="1"/>
  <c r="Z942" i="1"/>
  <c r="AC942" i="1" s="1"/>
  <c r="Z917" i="1"/>
  <c r="AC917" i="1" s="1"/>
  <c r="Z923" i="1"/>
  <c r="AC923" i="1" s="1"/>
  <c r="Z907" i="1"/>
  <c r="AC907" i="1" s="1"/>
  <c r="Z908" i="1"/>
  <c r="AC908" i="1" s="1"/>
  <c r="Z949" i="1"/>
  <c r="AC949" i="1" s="1"/>
  <c r="Z954" i="1"/>
  <c r="AC954" i="1" s="1"/>
  <c r="Z947" i="1"/>
  <c r="AC947" i="1" s="1"/>
  <c r="Z937" i="1"/>
  <c r="AC937" i="1" s="1"/>
  <c r="Z911" i="1"/>
  <c r="AC911" i="1" s="1"/>
  <c r="Z938" i="1"/>
  <c r="AC938" i="1" s="1"/>
  <c r="Z914" i="1"/>
  <c r="AC914" i="1" s="1"/>
  <c r="Z909" i="1"/>
  <c r="AC909" i="1" s="1"/>
  <c r="Z924" i="1"/>
  <c r="AC924" i="1" s="1"/>
  <c r="Z897" i="1"/>
  <c r="AC897" i="1" s="1"/>
  <c r="Z918" i="1"/>
  <c r="AC918" i="1" s="1"/>
  <c r="Z950" i="1"/>
  <c r="AC950" i="1" s="1"/>
  <c r="Z957" i="1"/>
  <c r="AC957" i="1" s="1"/>
  <c r="Z912" i="1"/>
  <c r="AC912" i="1" s="1"/>
  <c r="Z943" i="1"/>
  <c r="AC943" i="1" s="1"/>
  <c r="Z930" i="1"/>
  <c r="AC930" i="1" s="1"/>
  <c r="Z960" i="1"/>
  <c r="AC960" i="1" s="1"/>
  <c r="Z951" i="1"/>
  <c r="AC951" i="1" s="1"/>
  <c r="Z931" i="1"/>
  <c r="AC931" i="1" s="1"/>
  <c r="Z913" i="1"/>
  <c r="AC913" i="1" s="1"/>
  <c r="Z915" i="1"/>
  <c r="AC915" i="1" s="1"/>
  <c r="Z944" i="1"/>
  <c r="AC944" i="1" s="1"/>
  <c r="Z925" i="1"/>
  <c r="AC925" i="1" s="1"/>
  <c r="Z948" i="1"/>
  <c r="AC948" i="1" s="1"/>
  <c r="Z902" i="1"/>
  <c r="AC902" i="1" s="1"/>
  <c r="Z932" i="1"/>
  <c r="AC932" i="1" s="1"/>
  <c r="Z955" i="1"/>
  <c r="AC955" i="1" s="1"/>
  <c r="Z952" i="1"/>
  <c r="AC952" i="1" s="1"/>
  <c r="Z919" i="1"/>
  <c r="AC919" i="1" s="1"/>
  <c r="Z904" i="1"/>
  <c r="AC904" i="1" s="1"/>
  <c r="Z933" i="1"/>
  <c r="AC933" i="1" s="1"/>
  <c r="Z916" i="1"/>
  <c r="AC916" i="1" s="1"/>
  <c r="Z926" i="1"/>
  <c r="AC926" i="1" s="1"/>
  <c r="Z927" i="1"/>
  <c r="AC927" i="1" s="1"/>
  <c r="Z945" i="1"/>
  <c r="AC945" i="1" s="1"/>
  <c r="Z906" i="1"/>
  <c r="AC906" i="1" s="1"/>
  <c r="Z958" i="1"/>
  <c r="AC958" i="1" s="1"/>
  <c r="Z910" i="1"/>
  <c r="AC910" i="1" s="1"/>
  <c r="Z953" i="1"/>
  <c r="AC953" i="1" s="1"/>
  <c r="Z920" i="1"/>
  <c r="AC920" i="1" s="1"/>
  <c r="Z959" i="1"/>
  <c r="AC959" i="1" s="1"/>
  <c r="Z921" i="1"/>
  <c r="AC921" i="1" s="1"/>
  <c r="Z966" i="1"/>
  <c r="AC966" i="1" s="1"/>
  <c r="Z964" i="1"/>
  <c r="AC964" i="1" s="1"/>
  <c r="Z961" i="1"/>
  <c r="AC961" i="1" s="1"/>
  <c r="Z962" i="1"/>
  <c r="AC962" i="1" s="1"/>
  <c r="Z963" i="1"/>
  <c r="AC963" i="1" s="1"/>
  <c r="Z965" i="1"/>
  <c r="AC965" i="1" s="1"/>
  <c r="Z967" i="1"/>
  <c r="AC967" i="1" s="1"/>
  <c r="N29" i="1"/>
  <c r="N45" i="1"/>
  <c r="N85" i="1"/>
  <c r="N180" i="1"/>
  <c r="N114" i="1"/>
  <c r="N159" i="1"/>
  <c r="N86" i="1"/>
  <c r="N48" i="1"/>
  <c r="N49" i="1"/>
  <c r="N94" i="1"/>
  <c r="N50" i="1"/>
  <c r="N95" i="1"/>
  <c r="N141" i="1"/>
  <c r="N36" i="1"/>
  <c r="N23" i="1"/>
  <c r="N37" i="1"/>
  <c r="N153" i="1"/>
  <c r="N134" i="1"/>
  <c r="N73" i="1"/>
  <c r="N63" i="1"/>
  <c r="N113" i="1"/>
  <c r="N122" i="1"/>
  <c r="N115" i="1"/>
  <c r="N128" i="1"/>
  <c r="N129" i="1"/>
  <c r="N20" i="1"/>
  <c r="N74" i="1"/>
  <c r="N154" i="1"/>
  <c r="N87" i="1"/>
  <c r="N148" i="1"/>
  <c r="N160" i="1"/>
  <c r="N167" i="1"/>
  <c r="N168" i="1"/>
  <c r="N176" i="1"/>
  <c r="N181" i="1"/>
  <c r="N177" i="1"/>
  <c r="N55" i="1"/>
  <c r="N38" i="1"/>
  <c r="N30" i="1"/>
  <c r="N101" i="1"/>
  <c r="N56" i="1"/>
  <c r="N149" i="1"/>
  <c r="N31" i="1"/>
  <c r="N102" i="1"/>
  <c r="N103" i="1"/>
  <c r="N64" i="1"/>
  <c r="N39" i="1"/>
  <c r="N130" i="1"/>
  <c r="N57" i="1"/>
  <c r="N32" i="1"/>
  <c r="N96" i="1"/>
  <c r="N123" i="1"/>
  <c r="N116" i="1"/>
  <c r="N19" i="1"/>
  <c r="N22" i="1"/>
  <c r="N15" i="1"/>
  <c r="N16" i="1"/>
  <c r="N17" i="1"/>
  <c r="N97" i="1"/>
  <c r="N188" i="1"/>
  <c r="N189" i="1"/>
  <c r="N190" i="1"/>
  <c r="N191" i="1"/>
  <c r="N182" i="1"/>
  <c r="N155" i="1"/>
  <c r="N21" i="1"/>
  <c r="N161" i="1"/>
  <c r="N98" i="1"/>
  <c r="N170" i="1"/>
  <c r="N58" i="1"/>
  <c r="N131" i="1"/>
  <c r="N75" i="1"/>
  <c r="N59" i="1"/>
  <c r="N80" i="1"/>
  <c r="N164" i="1"/>
  <c r="N60" i="1"/>
  <c r="N186" i="1"/>
  <c r="N171" i="1"/>
  <c r="N135" i="1"/>
  <c r="N150" i="1"/>
  <c r="N124" i="1"/>
  <c r="N192" i="1"/>
  <c r="N156" i="1"/>
  <c r="N76" i="1"/>
  <c r="N88" i="1"/>
  <c r="N89" i="1"/>
  <c r="N104" i="1"/>
  <c r="N183" i="1"/>
  <c r="N132" i="1"/>
  <c r="N51" i="1"/>
  <c r="N81" i="1"/>
  <c r="N136" i="1"/>
  <c r="N187" i="1"/>
  <c r="N105" i="1"/>
  <c r="N172" i="1"/>
  <c r="N173" i="1"/>
  <c r="N65" i="1"/>
  <c r="N99" i="1"/>
  <c r="N90" i="1"/>
  <c r="N24" i="1"/>
  <c r="N91" i="1"/>
  <c r="N66" i="1"/>
  <c r="N52" i="1"/>
  <c r="N106" i="1"/>
  <c r="N107" i="1"/>
  <c r="N61" i="1"/>
  <c r="N67" i="1"/>
  <c r="N142" i="1"/>
  <c r="N143" i="1"/>
  <c r="N82" i="1"/>
  <c r="N162" i="1"/>
  <c r="N151" i="1"/>
  <c r="N117" i="1"/>
  <c r="N137" i="1"/>
  <c r="N144" i="1"/>
  <c r="N118" i="1"/>
  <c r="N184" i="1"/>
  <c r="N77" i="1"/>
  <c r="N165" i="1"/>
  <c r="N40" i="1"/>
  <c r="N26" i="1"/>
  <c r="N185" i="1"/>
  <c r="N193" i="1"/>
  <c r="N169" i="1"/>
  <c r="N125" i="1"/>
  <c r="N92" i="1"/>
  <c r="N108" i="1"/>
  <c r="N174" i="1"/>
  <c r="N41" i="1"/>
  <c r="N25" i="1"/>
  <c r="N68" i="1"/>
  <c r="N18" i="1"/>
  <c r="N119" i="1"/>
  <c r="N157" i="1"/>
  <c r="N163" i="1"/>
  <c r="N175" i="1"/>
  <c r="N178" i="1"/>
  <c r="N179" i="1"/>
  <c r="N78" i="1"/>
  <c r="N83" i="1"/>
  <c r="N27" i="1"/>
  <c r="N100" i="1"/>
  <c r="N93" i="1"/>
  <c r="N69" i="1"/>
  <c r="N33" i="1"/>
  <c r="N46" i="1"/>
  <c r="N120" i="1"/>
  <c r="N42" i="1"/>
  <c r="N34" i="1"/>
  <c r="N43" i="1"/>
  <c r="N28" i="1"/>
  <c r="N133" i="1"/>
  <c r="N53" i="1"/>
  <c r="N70" i="1"/>
  <c r="N62" i="1"/>
  <c r="N54" i="1"/>
  <c r="N71" i="1"/>
  <c r="N47" i="1"/>
  <c r="N35" i="1"/>
  <c r="N72" i="1"/>
  <c r="N111" i="1"/>
  <c r="N121" i="1"/>
  <c r="N126" i="1"/>
  <c r="N138" i="1"/>
  <c r="N139" i="1"/>
  <c r="N140" i="1"/>
  <c r="N145" i="1"/>
  <c r="N152" i="1"/>
  <c r="N158" i="1"/>
  <c r="N127" i="1"/>
  <c r="N166" i="1"/>
  <c r="N146" i="1"/>
  <c r="N112" i="1"/>
  <c r="N147" i="1"/>
  <c r="N79" i="1"/>
  <c r="N44" i="1"/>
  <c r="N109" i="1"/>
  <c r="N110" i="1"/>
  <c r="N250" i="1"/>
  <c r="N236" i="1"/>
  <c r="N262" i="1"/>
  <c r="N224" i="1"/>
  <c r="N209" i="1"/>
  <c r="N220" i="1"/>
  <c r="N207" i="1"/>
  <c r="N225" i="1"/>
  <c r="N228" i="1"/>
  <c r="N256" i="1"/>
  <c r="N270" i="1"/>
  <c r="N279" i="1"/>
  <c r="N245" i="1"/>
  <c r="N289" i="1"/>
  <c r="N203" i="1"/>
  <c r="N246" i="1"/>
  <c r="N204" i="1"/>
  <c r="N201" i="1"/>
  <c r="N194" i="1"/>
  <c r="N232" i="1"/>
  <c r="N199" i="1"/>
  <c r="N195" i="1"/>
  <c r="N237" i="1"/>
  <c r="N214" i="1"/>
  <c r="N233" i="1"/>
  <c r="N221" i="1"/>
  <c r="N215" i="1"/>
  <c r="N257" i="1"/>
  <c r="N268" i="1"/>
  <c r="N244" i="1"/>
  <c r="N297" i="1"/>
  <c r="N313" i="1"/>
  <c r="N315" i="1"/>
  <c r="N218" i="1"/>
  <c r="N222" i="1"/>
  <c r="N206" i="1"/>
  <c r="N205" i="1"/>
  <c r="N271" i="1"/>
  <c r="N238" i="1"/>
  <c r="N212" i="1"/>
  <c r="N251" i="1"/>
  <c r="N258" i="1"/>
  <c r="N252" i="1"/>
  <c r="N319" i="1"/>
  <c r="N259" i="1"/>
  <c r="N300" i="1"/>
  <c r="N239" i="1"/>
  <c r="N306" i="1"/>
  <c r="N272" i="1"/>
  <c r="N317" i="1"/>
  <c r="N229" i="1"/>
  <c r="N290" i="1"/>
  <c r="N280" i="1"/>
  <c r="N263" i="1"/>
  <c r="N307" i="1"/>
  <c r="N286" i="1"/>
  <c r="N230" i="1"/>
  <c r="N320" i="1"/>
  <c r="N294" i="1"/>
  <c r="N240" i="1"/>
  <c r="N291" i="1"/>
  <c r="N295" i="1"/>
  <c r="N316" i="1"/>
  <c r="N323" i="1"/>
  <c r="N210" i="1"/>
  <c r="N273" i="1"/>
  <c r="N321" i="1"/>
  <c r="N269" i="1"/>
  <c r="N281" i="1"/>
  <c r="N282" i="1"/>
  <c r="N235" i="1"/>
  <c r="N219" i="1"/>
  <c r="N227" i="1"/>
  <c r="N260" i="1"/>
  <c r="N277" i="1"/>
  <c r="N231" i="1"/>
  <c r="N216" i="1"/>
  <c r="N208" i="1"/>
  <c r="N310" i="1"/>
  <c r="N305" i="1"/>
  <c r="N314" i="1"/>
  <c r="N223" i="1"/>
  <c r="N299" i="1"/>
  <c r="N287" i="1"/>
  <c r="N196" i="1"/>
  <c r="N247" i="1"/>
  <c r="N248" i="1"/>
  <c r="N278" i="1"/>
  <c r="N198" i="1"/>
  <c r="N296" i="1"/>
  <c r="N264" i="1"/>
  <c r="N265" i="1"/>
  <c r="N301" i="1"/>
  <c r="N274" i="1"/>
  <c r="N253" i="1"/>
  <c r="N266" i="1"/>
  <c r="N226" i="1"/>
  <c r="N241" i="1"/>
  <c r="N267" i="1"/>
  <c r="N211" i="1"/>
  <c r="N249" i="1"/>
  <c r="N217" i="1"/>
  <c r="N283" i="1"/>
  <c r="N242" i="1"/>
  <c r="N292" i="1"/>
  <c r="N318" i="1"/>
  <c r="N213" i="1"/>
  <c r="N202" i="1"/>
  <c r="N254" i="1"/>
  <c r="N298" i="1"/>
  <c r="N322" i="1"/>
  <c r="N302" i="1"/>
  <c r="N303" i="1"/>
  <c r="N284" i="1"/>
  <c r="N304" i="1"/>
  <c r="N285" i="1"/>
  <c r="N288" i="1"/>
  <c r="N308" i="1"/>
  <c r="N311" i="1"/>
  <c r="N275" i="1"/>
  <c r="N234" i="1"/>
  <c r="N312" i="1"/>
  <c r="N293" i="1"/>
  <c r="N309" i="1"/>
  <c r="N276" i="1"/>
  <c r="N243" i="1"/>
  <c r="N255" i="1"/>
  <c r="N261" i="1"/>
  <c r="N197" i="1"/>
  <c r="N200" i="1"/>
  <c r="N330" i="1"/>
  <c r="N439" i="1"/>
  <c r="N417" i="1"/>
  <c r="N438" i="1"/>
  <c r="N421" i="1"/>
  <c r="N402" i="1"/>
  <c r="N431" i="1"/>
  <c r="N368" i="1"/>
  <c r="N379" i="1"/>
  <c r="N423" i="1"/>
  <c r="N424" i="1"/>
  <c r="N432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25" i="1"/>
  <c r="N332" i="1"/>
  <c r="N357" i="1"/>
  <c r="N351" i="1"/>
  <c r="N327" i="1"/>
  <c r="N331" i="1"/>
  <c r="N358" i="1"/>
  <c r="N440" i="1"/>
  <c r="N374" i="1"/>
  <c r="N387" i="1"/>
  <c r="N397" i="1"/>
  <c r="N398" i="1"/>
  <c r="N366" i="1"/>
  <c r="N369" i="1"/>
  <c r="N388" i="1"/>
  <c r="N436" i="1"/>
  <c r="N425" i="1"/>
  <c r="N441" i="1"/>
  <c r="N389" i="1"/>
  <c r="N367" i="1"/>
  <c r="N412" i="1"/>
  <c r="N408" i="1"/>
  <c r="N428" i="1"/>
  <c r="N352" i="1"/>
  <c r="N403" i="1"/>
  <c r="N409" i="1"/>
  <c r="N390" i="1"/>
  <c r="N399" i="1"/>
  <c r="N426" i="1"/>
  <c r="N355" i="1"/>
  <c r="N359" i="1"/>
  <c r="N360" i="1"/>
  <c r="N410" i="1"/>
  <c r="N384" i="1"/>
  <c r="N418" i="1"/>
  <c r="N350" i="1"/>
  <c r="N404" i="1"/>
  <c r="N413" i="1"/>
  <c r="N333" i="1"/>
  <c r="N353" i="1"/>
  <c r="N363" i="1"/>
  <c r="N354" i="1"/>
  <c r="N400" i="1"/>
  <c r="N377" i="1"/>
  <c r="N380" i="1"/>
  <c r="N361" i="1"/>
  <c r="N378" i="1"/>
  <c r="N382" i="1"/>
  <c r="N371" i="1"/>
  <c r="N328" i="1"/>
  <c r="N324" i="1"/>
  <c r="N391" i="1"/>
  <c r="N401" i="1"/>
  <c r="N372" i="1"/>
  <c r="N419" i="1"/>
  <c r="N373" i="1"/>
  <c r="N364" i="1"/>
  <c r="N356" i="1"/>
  <c r="N383" i="1"/>
  <c r="N334" i="1"/>
  <c r="N335" i="1"/>
  <c r="N365" i="1"/>
  <c r="N394" i="1"/>
  <c r="N385" i="1"/>
  <c r="N415" i="1"/>
  <c r="N375" i="1"/>
  <c r="N395" i="1"/>
  <c r="N386" i="1"/>
  <c r="N416" i="1"/>
  <c r="N392" i="1"/>
  <c r="N434" i="1"/>
  <c r="N427" i="1"/>
  <c r="N405" i="1"/>
  <c r="N393" i="1"/>
  <c r="N411" i="1"/>
  <c r="N433" i="1"/>
  <c r="N406" i="1"/>
  <c r="N370" i="1"/>
  <c r="N429" i="1"/>
  <c r="N420" i="1"/>
  <c r="N414" i="1"/>
  <c r="N430" i="1"/>
  <c r="N422" i="1"/>
  <c r="N362" i="1"/>
  <c r="N437" i="1"/>
  <c r="N329" i="1"/>
  <c r="N407" i="1"/>
  <c r="N326" i="1"/>
  <c r="N376" i="1"/>
  <c r="N435" i="1"/>
  <c r="N381" i="1"/>
  <c r="N396" i="1"/>
  <c r="N474" i="1"/>
  <c r="N512" i="1"/>
  <c r="N477" i="1"/>
  <c r="N499" i="1"/>
  <c r="N480" i="1"/>
  <c r="N525" i="1"/>
  <c r="N492" i="1"/>
  <c r="N493" i="1"/>
  <c r="N469" i="1"/>
  <c r="N540" i="1"/>
  <c r="N451" i="1"/>
  <c r="N444" i="1"/>
  <c r="N445" i="1"/>
  <c r="N488" i="1"/>
  <c r="N550" i="1"/>
  <c r="N555" i="1"/>
  <c r="N481" i="1"/>
  <c r="N460" i="1"/>
  <c r="N513" i="1"/>
  <c r="N489" i="1"/>
  <c r="N464" i="1"/>
  <c r="N470" i="1"/>
  <c r="N515" i="1"/>
  <c r="N475" i="1"/>
  <c r="N531" i="1"/>
  <c r="N500" i="1"/>
  <c r="N465" i="1"/>
  <c r="N510" i="1"/>
  <c r="N534" i="1"/>
  <c r="N466" i="1"/>
  <c r="N471" i="1"/>
  <c r="N467" i="1"/>
  <c r="N482" i="1"/>
  <c r="N501" i="1"/>
  <c r="N476" i="1"/>
  <c r="N461" i="1"/>
  <c r="N443" i="1"/>
  <c r="N514" i="1"/>
  <c r="N442" i="1"/>
  <c r="N521" i="1"/>
  <c r="N483" i="1"/>
  <c r="N532" i="1"/>
  <c r="N516" i="1"/>
  <c r="N542" i="1"/>
  <c r="N502" i="1"/>
  <c r="N533" i="1"/>
  <c r="N503" i="1"/>
  <c r="N504" i="1"/>
  <c r="N459" i="1"/>
  <c r="N450" i="1"/>
  <c r="N526" i="1"/>
  <c r="N549" i="1"/>
  <c r="N456" i="1"/>
  <c r="N452" i="1"/>
  <c r="N541" i="1"/>
  <c r="N494" i="1"/>
  <c r="N495" i="1"/>
  <c r="N462" i="1"/>
  <c r="N522" i="1"/>
  <c r="N448" i="1"/>
  <c r="N505" i="1"/>
  <c r="N478" i="1"/>
  <c r="N517" i="1"/>
  <c r="N553" i="1"/>
  <c r="N556" i="1"/>
  <c r="N506" i="1"/>
  <c r="N535" i="1"/>
  <c r="N536" i="1"/>
  <c r="N527" i="1"/>
  <c r="N523" i="1"/>
  <c r="N528" i="1"/>
  <c r="N543" i="1"/>
  <c r="N537" i="1"/>
  <c r="N507" i="1"/>
  <c r="N545" i="1"/>
  <c r="N546" i="1"/>
  <c r="N496" i="1"/>
  <c r="N446" i="1"/>
  <c r="N547" i="1"/>
  <c r="N554" i="1"/>
  <c r="N551" i="1"/>
  <c r="N454" i="1"/>
  <c r="N472" i="1"/>
  <c r="N484" i="1"/>
  <c r="N473" i="1"/>
  <c r="N529" i="1"/>
  <c r="N457" i="1"/>
  <c r="N518" i="1"/>
  <c r="N485" i="1"/>
  <c r="N453" i="1"/>
  <c r="N463" i="1"/>
  <c r="N455" i="1"/>
  <c r="N458" i="1"/>
  <c r="N538" i="1"/>
  <c r="N490" i="1"/>
  <c r="N539" i="1"/>
  <c r="N479" i="1"/>
  <c r="N508" i="1"/>
  <c r="N486" i="1"/>
  <c r="N524" i="1"/>
  <c r="N511" i="1"/>
  <c r="N548" i="1"/>
  <c r="N497" i="1"/>
  <c r="N544" i="1"/>
  <c r="N487" i="1"/>
  <c r="N468" i="1"/>
  <c r="N449" i="1"/>
  <c r="N519" i="1"/>
  <c r="N498" i="1"/>
  <c r="N491" i="1"/>
  <c r="N530" i="1"/>
  <c r="N552" i="1"/>
  <c r="N520" i="1"/>
  <c r="N509" i="1"/>
  <c r="N447" i="1"/>
  <c r="N599" i="1"/>
  <c r="N597" i="1"/>
  <c r="N561" i="1"/>
  <c r="N559" i="1"/>
  <c r="N569" i="1"/>
  <c r="N562" i="1"/>
  <c r="N591" i="1"/>
  <c r="N644" i="1"/>
  <c r="N623" i="1"/>
  <c r="N637" i="1"/>
  <c r="N672" i="1"/>
  <c r="N673" i="1"/>
  <c r="N645" i="1"/>
  <c r="N592" i="1"/>
  <c r="N624" i="1"/>
  <c r="N605" i="1"/>
  <c r="N564" i="1"/>
  <c r="N571" i="1"/>
  <c r="N584" i="1"/>
  <c r="N572" i="1"/>
  <c r="N560" i="1"/>
  <c r="N574" i="1"/>
  <c r="N593" i="1"/>
  <c r="N576" i="1"/>
  <c r="N563" i="1"/>
  <c r="N577" i="1"/>
  <c r="N619" i="1"/>
  <c r="N589" i="1"/>
  <c r="N585" i="1"/>
  <c r="N601" i="1"/>
  <c r="N586" i="1"/>
  <c r="N575" i="1"/>
  <c r="N578" i="1"/>
  <c r="N565" i="1"/>
  <c r="N570" i="1"/>
  <c r="N573" i="1"/>
  <c r="N568" i="1"/>
  <c r="N602" i="1"/>
  <c r="N566" i="1"/>
  <c r="N665" i="1"/>
  <c r="N606" i="1"/>
  <c r="N618" i="1"/>
  <c r="N582" i="1"/>
  <c r="N666" i="1"/>
  <c r="N610" i="1"/>
  <c r="N632" i="1"/>
  <c r="N646" i="1"/>
  <c r="N611" i="1"/>
  <c r="N633" i="1"/>
  <c r="N680" i="1"/>
  <c r="N647" i="1"/>
  <c r="N638" i="1"/>
  <c r="N625" i="1"/>
  <c r="N607" i="1"/>
  <c r="N639" i="1"/>
  <c r="N626" i="1"/>
  <c r="N683" i="1"/>
  <c r="N681" i="1"/>
  <c r="N640" i="1"/>
  <c r="N648" i="1"/>
  <c r="N658" i="1"/>
  <c r="N649" i="1"/>
  <c r="N659" i="1"/>
  <c r="N660" i="1"/>
  <c r="N667" i="1"/>
  <c r="N567" i="1"/>
  <c r="N650" i="1"/>
  <c r="N587" i="1"/>
  <c r="N651" i="1"/>
  <c r="N634" i="1"/>
  <c r="N661" i="1"/>
  <c r="N678" i="1"/>
  <c r="N674" i="1"/>
  <c r="N627" i="1"/>
  <c r="N652" i="1"/>
  <c r="N668" i="1"/>
  <c r="N662" i="1"/>
  <c r="N641" i="1"/>
  <c r="N669" i="1"/>
  <c r="N594" i="1"/>
  <c r="N628" i="1"/>
  <c r="N670" i="1"/>
  <c r="N655" i="1"/>
  <c r="N629" i="1"/>
  <c r="N558" i="1"/>
  <c r="N615" i="1"/>
  <c r="N653" i="1"/>
  <c r="N642" i="1"/>
  <c r="N630" i="1"/>
  <c r="N588" i="1"/>
  <c r="N616" i="1"/>
  <c r="N579" i="1"/>
  <c r="N671" i="1"/>
  <c r="N617" i="1"/>
  <c r="N583" i="1"/>
  <c r="N595" i="1"/>
  <c r="N603" i="1"/>
  <c r="N600" i="1"/>
  <c r="N620" i="1"/>
  <c r="N679" i="1"/>
  <c r="N581" i="1"/>
  <c r="N635" i="1"/>
  <c r="N596" i="1"/>
  <c r="N636" i="1"/>
  <c r="N612" i="1"/>
  <c r="N598" i="1"/>
  <c r="N608" i="1"/>
  <c r="N613" i="1"/>
  <c r="N631" i="1"/>
  <c r="N604" i="1"/>
  <c r="N643" i="1"/>
  <c r="N614" i="1"/>
  <c r="N590" i="1"/>
  <c r="N580" i="1"/>
  <c r="N654" i="1"/>
  <c r="N675" i="1"/>
  <c r="N684" i="1"/>
  <c r="N656" i="1"/>
  <c r="N657" i="1"/>
  <c r="N676" i="1"/>
  <c r="N609" i="1"/>
  <c r="N557" i="1"/>
  <c r="N621" i="1"/>
  <c r="N622" i="1"/>
  <c r="N664" i="1"/>
  <c r="N677" i="1"/>
  <c r="N682" i="1"/>
  <c r="N663" i="1"/>
  <c r="N729" i="1"/>
  <c r="N777" i="1"/>
  <c r="N719" i="1"/>
  <c r="N748" i="1"/>
  <c r="N698" i="1"/>
  <c r="N763" i="1"/>
  <c r="N741" i="1"/>
  <c r="N786" i="1"/>
  <c r="N787" i="1"/>
  <c r="N793" i="1"/>
  <c r="N749" i="1"/>
  <c r="N764" i="1"/>
  <c r="N757" i="1"/>
  <c r="N794" i="1"/>
  <c r="N765" i="1"/>
  <c r="N801" i="1"/>
  <c r="N788" i="1"/>
  <c r="N807" i="1"/>
  <c r="N704" i="1"/>
  <c r="N691" i="1"/>
  <c r="N693" i="1"/>
  <c r="N730" i="1"/>
  <c r="N712" i="1"/>
  <c r="N695" i="1"/>
  <c r="N723" i="1"/>
  <c r="N692" i="1"/>
  <c r="N742" i="1"/>
  <c r="N697" i="1"/>
  <c r="N731" i="1"/>
  <c r="N783" i="1"/>
  <c r="N774" i="1"/>
  <c r="N732" i="1"/>
  <c r="N743" i="1"/>
  <c r="N809" i="1"/>
  <c r="N750" i="1"/>
  <c r="N811" i="1"/>
  <c r="N751" i="1"/>
  <c r="N795" i="1"/>
  <c r="N812" i="1"/>
  <c r="N700" i="1"/>
  <c r="N778" i="1"/>
  <c r="N713" i="1"/>
  <c r="N802" i="1"/>
  <c r="N789" i="1"/>
  <c r="N779" i="1"/>
  <c r="N733" i="1"/>
  <c r="N734" i="1"/>
  <c r="N735" i="1"/>
  <c r="N752" i="1"/>
  <c r="N737" i="1"/>
  <c r="N770" i="1"/>
  <c r="N753" i="1"/>
  <c r="N784" i="1"/>
  <c r="N766" i="1"/>
  <c r="N701" i="1"/>
  <c r="N710" i="1"/>
  <c r="N775" i="1"/>
  <c r="N699" i="1"/>
  <c r="N720" i="1"/>
  <c r="N754" i="1"/>
  <c r="N738" i="1"/>
  <c r="N780" i="1"/>
  <c r="N798" i="1"/>
  <c r="N721" i="1"/>
  <c r="N724" i="1"/>
  <c r="N796" i="1"/>
  <c r="N714" i="1"/>
  <c r="N744" i="1"/>
  <c r="N722" i="1"/>
  <c r="N808" i="1"/>
  <c r="N758" i="1"/>
  <c r="N745" i="1"/>
  <c r="N705" i="1"/>
  <c r="N771" i="1"/>
  <c r="N727" i="1"/>
  <c r="N706" i="1"/>
  <c r="N797" i="1"/>
  <c r="N687" i="1"/>
  <c r="N685" i="1"/>
  <c r="N711" i="1"/>
  <c r="N810" i="1"/>
  <c r="N759" i="1"/>
  <c r="N803" i="1"/>
  <c r="N718" i="1"/>
  <c r="N767" i="1"/>
  <c r="N800" i="1"/>
  <c r="N799" i="1"/>
  <c r="N781" i="1"/>
  <c r="N804" i="1"/>
  <c r="N782" i="1"/>
  <c r="N746" i="1"/>
  <c r="N707" i="1"/>
  <c r="N689" i="1"/>
  <c r="N725" i="1"/>
  <c r="N768" i="1"/>
  <c r="N715" i="1"/>
  <c r="N696" i="1"/>
  <c r="N755" i="1"/>
  <c r="N686" i="1"/>
  <c r="N708" i="1"/>
  <c r="N726" i="1"/>
  <c r="N739" i="1"/>
  <c r="N769" i="1"/>
  <c r="N694" i="1"/>
  <c r="N760" i="1"/>
  <c r="N805" i="1"/>
  <c r="N690" i="1"/>
  <c r="N703" i="1"/>
  <c r="N709" i="1"/>
  <c r="N702" i="1"/>
  <c r="N728" i="1"/>
  <c r="N785" i="1"/>
  <c r="N716" i="1"/>
  <c r="N717" i="1"/>
  <c r="N740" i="1"/>
  <c r="N790" i="1"/>
  <c r="N747" i="1"/>
  <c r="N772" i="1"/>
  <c r="N776" i="1"/>
  <c r="N761" i="1"/>
  <c r="N806" i="1"/>
  <c r="N791" i="1"/>
  <c r="N688" i="1"/>
  <c r="N792" i="1"/>
  <c r="N756" i="1"/>
  <c r="N762" i="1"/>
  <c r="N736" i="1"/>
  <c r="N773" i="1"/>
  <c r="N832" i="1"/>
  <c r="N824" i="1"/>
  <c r="N848" i="1"/>
  <c r="N814" i="1"/>
  <c r="N829" i="1"/>
  <c r="N878" i="1"/>
  <c r="N849" i="1"/>
  <c r="N855" i="1"/>
  <c r="N840" i="1"/>
  <c r="N820" i="1"/>
  <c r="N827" i="1"/>
  <c r="N854" i="1"/>
  <c r="N842" i="1"/>
  <c r="N822" i="1"/>
  <c r="N865" i="1"/>
  <c r="N885" i="1"/>
  <c r="N831" i="1"/>
  <c r="N861" i="1"/>
  <c r="N825" i="1"/>
  <c r="N816" i="1"/>
  <c r="N866" i="1"/>
  <c r="N834" i="1"/>
  <c r="N859" i="1"/>
  <c r="N821" i="1"/>
  <c r="N818" i="1"/>
  <c r="N850" i="1"/>
  <c r="N839" i="1"/>
  <c r="N872" i="1"/>
  <c r="N835" i="1"/>
  <c r="N876" i="1"/>
  <c r="N853" i="1"/>
  <c r="N860" i="1"/>
  <c r="N823" i="1"/>
  <c r="N892" i="1"/>
  <c r="N881" i="1"/>
  <c r="N889" i="1"/>
  <c r="N819" i="1"/>
  <c r="N862" i="1"/>
  <c r="N887" i="1"/>
  <c r="N886" i="1"/>
  <c r="N873" i="1"/>
  <c r="N883" i="1"/>
  <c r="N833" i="1"/>
  <c r="N836" i="1"/>
  <c r="N879" i="1"/>
  <c r="N869" i="1"/>
  <c r="N880" i="1"/>
  <c r="N841" i="1"/>
  <c r="N856" i="1"/>
  <c r="N882" i="1"/>
  <c r="N843" i="1"/>
  <c r="N847" i="1"/>
  <c r="N851" i="1"/>
  <c r="N874" i="1"/>
  <c r="N895" i="1"/>
  <c r="N896" i="1"/>
  <c r="N863" i="1"/>
  <c r="N864" i="1"/>
  <c r="N870" i="1"/>
  <c r="N817" i="1"/>
  <c r="N815" i="1"/>
  <c r="N891" i="1"/>
  <c r="N890" i="1"/>
  <c r="N857" i="1"/>
  <c r="N858" i="1"/>
  <c r="N867" i="1"/>
  <c r="N826" i="1"/>
  <c r="N828" i="1"/>
  <c r="N844" i="1"/>
  <c r="N852" i="1"/>
  <c r="N837" i="1"/>
  <c r="N884" i="1"/>
  <c r="N877" i="1"/>
  <c r="N875" i="1"/>
  <c r="N868" i="1"/>
  <c r="N893" i="1"/>
  <c r="N894" i="1"/>
  <c r="N888" i="1"/>
  <c r="N838" i="1"/>
  <c r="N871" i="1"/>
  <c r="N813" i="1"/>
  <c r="N845" i="1"/>
  <c r="N830" i="1"/>
  <c r="N846" i="1"/>
  <c r="N901" i="1"/>
  <c r="N899" i="1"/>
  <c r="N934" i="1"/>
  <c r="N935" i="1"/>
  <c r="N939" i="1"/>
  <c r="N900" i="1"/>
  <c r="N922" i="1"/>
  <c r="N928" i="1"/>
  <c r="N898" i="1"/>
  <c r="N940" i="1"/>
  <c r="N941" i="1"/>
  <c r="N956" i="1"/>
  <c r="N946" i="1"/>
  <c r="N903" i="1"/>
  <c r="N936" i="1"/>
  <c r="N905" i="1"/>
  <c r="N929" i="1"/>
  <c r="N942" i="1"/>
  <c r="N917" i="1"/>
  <c r="N923" i="1"/>
  <c r="N907" i="1"/>
  <c r="N908" i="1"/>
  <c r="N949" i="1"/>
  <c r="N954" i="1"/>
  <c r="N947" i="1"/>
  <c r="N937" i="1"/>
  <c r="N911" i="1"/>
  <c r="N938" i="1"/>
  <c r="N914" i="1"/>
  <c r="N909" i="1"/>
  <c r="N924" i="1"/>
  <c r="N897" i="1"/>
  <c r="N918" i="1"/>
  <c r="N950" i="1"/>
  <c r="N957" i="1"/>
  <c r="N912" i="1"/>
  <c r="N943" i="1"/>
  <c r="N930" i="1"/>
  <c r="N960" i="1"/>
  <c r="N951" i="1"/>
  <c r="N931" i="1"/>
  <c r="N913" i="1"/>
  <c r="N915" i="1"/>
  <c r="N944" i="1"/>
  <c r="N925" i="1"/>
  <c r="N948" i="1"/>
  <c r="N902" i="1"/>
  <c r="N932" i="1"/>
  <c r="N955" i="1"/>
  <c r="N952" i="1"/>
  <c r="N919" i="1"/>
  <c r="N904" i="1"/>
  <c r="N933" i="1"/>
  <c r="N916" i="1"/>
  <c r="N926" i="1"/>
  <c r="N927" i="1"/>
  <c r="N945" i="1"/>
  <c r="N906" i="1"/>
  <c r="N958" i="1"/>
  <c r="N910" i="1"/>
  <c r="N953" i="1"/>
  <c r="N920" i="1"/>
  <c r="N959" i="1"/>
  <c r="N921" i="1"/>
  <c r="N966" i="1"/>
  <c r="N964" i="1"/>
  <c r="N961" i="1"/>
  <c r="N962" i="1"/>
  <c r="N963" i="1"/>
  <c r="N965" i="1"/>
  <c r="N967" i="1"/>
  <c r="F29" i="1"/>
  <c r="G29" i="1"/>
  <c r="H29" i="1"/>
  <c r="F45" i="1"/>
  <c r="G45" i="1"/>
  <c r="H45" i="1"/>
  <c r="F85" i="1"/>
  <c r="G85" i="1"/>
  <c r="H85" i="1"/>
  <c r="F180" i="1"/>
  <c r="G180" i="1"/>
  <c r="H180" i="1"/>
  <c r="F114" i="1"/>
  <c r="G114" i="1"/>
  <c r="H114" i="1"/>
  <c r="F159" i="1"/>
  <c r="G159" i="1"/>
  <c r="H159" i="1"/>
  <c r="F86" i="1"/>
  <c r="G86" i="1"/>
  <c r="H86" i="1"/>
  <c r="F48" i="1"/>
  <c r="G48" i="1"/>
  <c r="H48" i="1"/>
  <c r="F49" i="1"/>
  <c r="G49" i="1"/>
  <c r="H49" i="1"/>
  <c r="F94" i="1"/>
  <c r="G94" i="1"/>
  <c r="H94" i="1"/>
  <c r="F50" i="1"/>
  <c r="G50" i="1"/>
  <c r="H50" i="1"/>
  <c r="F95" i="1"/>
  <c r="G95" i="1"/>
  <c r="H95" i="1"/>
  <c r="F141" i="1"/>
  <c r="G141" i="1"/>
  <c r="H141" i="1"/>
  <c r="F36" i="1"/>
  <c r="G36" i="1"/>
  <c r="H36" i="1"/>
  <c r="F23" i="1"/>
  <c r="G23" i="1"/>
  <c r="H23" i="1"/>
  <c r="F37" i="1"/>
  <c r="G37" i="1"/>
  <c r="H37" i="1"/>
  <c r="F153" i="1"/>
  <c r="G153" i="1"/>
  <c r="H153" i="1"/>
  <c r="F134" i="1"/>
  <c r="G134" i="1"/>
  <c r="H134" i="1"/>
  <c r="F73" i="1"/>
  <c r="G73" i="1"/>
  <c r="H73" i="1"/>
  <c r="F63" i="1"/>
  <c r="G63" i="1"/>
  <c r="H63" i="1"/>
  <c r="F113" i="1"/>
  <c r="G113" i="1"/>
  <c r="H113" i="1"/>
  <c r="F122" i="1"/>
  <c r="G122" i="1"/>
  <c r="H122" i="1"/>
  <c r="F115" i="1"/>
  <c r="G115" i="1"/>
  <c r="H115" i="1"/>
  <c r="F128" i="1"/>
  <c r="G128" i="1"/>
  <c r="H128" i="1"/>
  <c r="F129" i="1"/>
  <c r="G129" i="1"/>
  <c r="H129" i="1"/>
  <c r="F20" i="1"/>
  <c r="G20" i="1"/>
  <c r="H20" i="1"/>
  <c r="F74" i="1"/>
  <c r="G74" i="1"/>
  <c r="H74" i="1"/>
  <c r="F154" i="1"/>
  <c r="G154" i="1"/>
  <c r="H154" i="1"/>
  <c r="F87" i="1"/>
  <c r="G87" i="1"/>
  <c r="H87" i="1"/>
  <c r="F148" i="1"/>
  <c r="G148" i="1"/>
  <c r="H148" i="1"/>
  <c r="F160" i="1"/>
  <c r="G160" i="1"/>
  <c r="H160" i="1"/>
  <c r="F167" i="1"/>
  <c r="G167" i="1"/>
  <c r="H167" i="1"/>
  <c r="F168" i="1"/>
  <c r="G168" i="1"/>
  <c r="H168" i="1"/>
  <c r="F176" i="1"/>
  <c r="G176" i="1"/>
  <c r="H176" i="1"/>
  <c r="F181" i="1"/>
  <c r="G181" i="1"/>
  <c r="H181" i="1"/>
  <c r="F177" i="1"/>
  <c r="G177" i="1"/>
  <c r="H177" i="1"/>
  <c r="F55" i="1"/>
  <c r="G55" i="1"/>
  <c r="H55" i="1"/>
  <c r="F38" i="1"/>
  <c r="G38" i="1"/>
  <c r="H38" i="1"/>
  <c r="F30" i="1"/>
  <c r="G30" i="1"/>
  <c r="H30" i="1"/>
  <c r="F101" i="1"/>
  <c r="G101" i="1"/>
  <c r="H101" i="1"/>
  <c r="F56" i="1"/>
  <c r="G56" i="1"/>
  <c r="H56" i="1"/>
  <c r="F149" i="1"/>
  <c r="G149" i="1"/>
  <c r="H149" i="1"/>
  <c r="F31" i="1"/>
  <c r="G31" i="1"/>
  <c r="H31" i="1"/>
  <c r="F102" i="1"/>
  <c r="G102" i="1"/>
  <c r="H102" i="1"/>
  <c r="F103" i="1"/>
  <c r="G103" i="1"/>
  <c r="H103" i="1"/>
  <c r="F64" i="1"/>
  <c r="G64" i="1"/>
  <c r="H64" i="1"/>
  <c r="F39" i="1"/>
  <c r="G39" i="1"/>
  <c r="H39" i="1"/>
  <c r="F130" i="1"/>
  <c r="G130" i="1"/>
  <c r="H130" i="1"/>
  <c r="F57" i="1"/>
  <c r="G57" i="1"/>
  <c r="H57" i="1"/>
  <c r="F32" i="1"/>
  <c r="G32" i="1"/>
  <c r="H32" i="1"/>
  <c r="F96" i="1"/>
  <c r="G96" i="1"/>
  <c r="H96" i="1"/>
  <c r="F123" i="1"/>
  <c r="G123" i="1"/>
  <c r="H123" i="1"/>
  <c r="F116" i="1"/>
  <c r="G116" i="1"/>
  <c r="H116" i="1"/>
  <c r="F19" i="1"/>
  <c r="G19" i="1"/>
  <c r="H19" i="1"/>
  <c r="F22" i="1"/>
  <c r="G22" i="1"/>
  <c r="H22" i="1"/>
  <c r="F15" i="1"/>
  <c r="G15" i="1"/>
  <c r="H15" i="1"/>
  <c r="F16" i="1"/>
  <c r="G16" i="1"/>
  <c r="H16" i="1"/>
  <c r="F17" i="1"/>
  <c r="G17" i="1"/>
  <c r="H17" i="1"/>
  <c r="F97" i="1"/>
  <c r="G97" i="1"/>
  <c r="H97" i="1"/>
  <c r="F188" i="1"/>
  <c r="G188" i="1"/>
  <c r="H188" i="1"/>
  <c r="F189" i="1"/>
  <c r="G189" i="1"/>
  <c r="H189" i="1"/>
  <c r="F190" i="1"/>
  <c r="G190" i="1"/>
  <c r="H190" i="1"/>
  <c r="F191" i="1"/>
  <c r="G191" i="1"/>
  <c r="H191" i="1"/>
  <c r="F182" i="1"/>
  <c r="G182" i="1"/>
  <c r="H182" i="1"/>
  <c r="F155" i="1"/>
  <c r="G155" i="1"/>
  <c r="H155" i="1"/>
  <c r="F21" i="1"/>
  <c r="G21" i="1"/>
  <c r="H21" i="1"/>
  <c r="F161" i="1"/>
  <c r="G161" i="1"/>
  <c r="H161" i="1"/>
  <c r="F98" i="1"/>
  <c r="G98" i="1"/>
  <c r="H98" i="1"/>
  <c r="F170" i="1"/>
  <c r="G170" i="1"/>
  <c r="H170" i="1"/>
  <c r="F58" i="1"/>
  <c r="G58" i="1"/>
  <c r="H58" i="1"/>
  <c r="F131" i="1"/>
  <c r="G131" i="1"/>
  <c r="H131" i="1"/>
  <c r="F75" i="1"/>
  <c r="G75" i="1"/>
  <c r="H75" i="1"/>
  <c r="F59" i="1"/>
  <c r="G59" i="1"/>
  <c r="H59" i="1"/>
  <c r="F80" i="1"/>
  <c r="G80" i="1"/>
  <c r="H80" i="1"/>
  <c r="F164" i="1"/>
  <c r="G164" i="1"/>
  <c r="H164" i="1"/>
  <c r="F60" i="1"/>
  <c r="G60" i="1"/>
  <c r="H60" i="1"/>
  <c r="F186" i="1"/>
  <c r="G186" i="1"/>
  <c r="H186" i="1"/>
  <c r="F171" i="1"/>
  <c r="G171" i="1"/>
  <c r="H171" i="1"/>
  <c r="F135" i="1"/>
  <c r="G135" i="1"/>
  <c r="H135" i="1"/>
  <c r="F150" i="1"/>
  <c r="G150" i="1"/>
  <c r="H150" i="1"/>
  <c r="F124" i="1"/>
  <c r="G124" i="1"/>
  <c r="H124" i="1"/>
  <c r="F192" i="1"/>
  <c r="G192" i="1"/>
  <c r="H192" i="1"/>
  <c r="F156" i="1"/>
  <c r="G156" i="1"/>
  <c r="H156" i="1"/>
  <c r="F76" i="1"/>
  <c r="G76" i="1"/>
  <c r="H76" i="1"/>
  <c r="F88" i="1"/>
  <c r="G88" i="1"/>
  <c r="H88" i="1"/>
  <c r="F89" i="1"/>
  <c r="G89" i="1"/>
  <c r="H89" i="1"/>
  <c r="F104" i="1"/>
  <c r="G104" i="1"/>
  <c r="H104" i="1"/>
  <c r="F183" i="1"/>
  <c r="G183" i="1"/>
  <c r="H183" i="1"/>
  <c r="F132" i="1"/>
  <c r="G132" i="1"/>
  <c r="H132" i="1"/>
  <c r="F51" i="1"/>
  <c r="G51" i="1"/>
  <c r="H51" i="1"/>
  <c r="F81" i="1"/>
  <c r="G81" i="1"/>
  <c r="H81" i="1"/>
  <c r="F136" i="1"/>
  <c r="G136" i="1"/>
  <c r="H136" i="1"/>
  <c r="F187" i="1"/>
  <c r="G187" i="1"/>
  <c r="H187" i="1"/>
  <c r="F105" i="1"/>
  <c r="G105" i="1"/>
  <c r="H105" i="1"/>
  <c r="F172" i="1"/>
  <c r="G172" i="1"/>
  <c r="H172" i="1"/>
  <c r="F173" i="1"/>
  <c r="G173" i="1"/>
  <c r="H173" i="1"/>
  <c r="F65" i="1"/>
  <c r="G65" i="1"/>
  <c r="H65" i="1"/>
  <c r="F99" i="1"/>
  <c r="G99" i="1"/>
  <c r="H99" i="1"/>
  <c r="F90" i="1"/>
  <c r="G90" i="1"/>
  <c r="H90" i="1"/>
  <c r="F24" i="1"/>
  <c r="G24" i="1"/>
  <c r="H24" i="1"/>
  <c r="F91" i="1"/>
  <c r="G91" i="1"/>
  <c r="H91" i="1"/>
  <c r="F66" i="1"/>
  <c r="G66" i="1"/>
  <c r="H66" i="1"/>
  <c r="F52" i="1"/>
  <c r="G52" i="1"/>
  <c r="H52" i="1"/>
  <c r="F106" i="1"/>
  <c r="G106" i="1"/>
  <c r="H106" i="1"/>
  <c r="F107" i="1"/>
  <c r="G107" i="1"/>
  <c r="H107" i="1"/>
  <c r="F61" i="1"/>
  <c r="G61" i="1"/>
  <c r="H61" i="1"/>
  <c r="F67" i="1"/>
  <c r="G67" i="1"/>
  <c r="H67" i="1"/>
  <c r="F142" i="1"/>
  <c r="G142" i="1"/>
  <c r="H142" i="1"/>
  <c r="F143" i="1"/>
  <c r="G143" i="1"/>
  <c r="H143" i="1"/>
  <c r="F82" i="1"/>
  <c r="G82" i="1"/>
  <c r="H82" i="1"/>
  <c r="F162" i="1"/>
  <c r="G162" i="1"/>
  <c r="H162" i="1"/>
  <c r="F151" i="1"/>
  <c r="G151" i="1"/>
  <c r="H151" i="1"/>
  <c r="F117" i="1"/>
  <c r="G117" i="1"/>
  <c r="H117" i="1"/>
  <c r="F137" i="1"/>
  <c r="G137" i="1"/>
  <c r="H137" i="1"/>
  <c r="F144" i="1"/>
  <c r="G144" i="1"/>
  <c r="H144" i="1"/>
  <c r="F118" i="1"/>
  <c r="G118" i="1"/>
  <c r="H118" i="1"/>
  <c r="F184" i="1"/>
  <c r="G184" i="1"/>
  <c r="H184" i="1"/>
  <c r="F77" i="1"/>
  <c r="G77" i="1"/>
  <c r="H77" i="1"/>
  <c r="F165" i="1"/>
  <c r="G165" i="1"/>
  <c r="H165" i="1"/>
  <c r="F40" i="1"/>
  <c r="G40" i="1"/>
  <c r="H40" i="1"/>
  <c r="F26" i="1"/>
  <c r="G26" i="1"/>
  <c r="H26" i="1"/>
  <c r="F185" i="1"/>
  <c r="G185" i="1"/>
  <c r="H185" i="1"/>
  <c r="F193" i="1"/>
  <c r="G193" i="1"/>
  <c r="H193" i="1"/>
  <c r="F169" i="1"/>
  <c r="G169" i="1"/>
  <c r="H169" i="1"/>
  <c r="F125" i="1"/>
  <c r="G125" i="1"/>
  <c r="H125" i="1"/>
  <c r="F92" i="1"/>
  <c r="G92" i="1"/>
  <c r="H92" i="1"/>
  <c r="F108" i="1"/>
  <c r="G108" i="1"/>
  <c r="H108" i="1"/>
  <c r="F174" i="1"/>
  <c r="G174" i="1"/>
  <c r="H174" i="1"/>
  <c r="F41" i="1"/>
  <c r="G41" i="1"/>
  <c r="H41" i="1"/>
  <c r="F25" i="1"/>
  <c r="G25" i="1"/>
  <c r="H25" i="1"/>
  <c r="F68" i="1"/>
  <c r="G68" i="1"/>
  <c r="H68" i="1"/>
  <c r="F18" i="1"/>
  <c r="G18" i="1"/>
  <c r="H18" i="1"/>
  <c r="F119" i="1"/>
  <c r="G119" i="1"/>
  <c r="H119" i="1"/>
  <c r="F157" i="1"/>
  <c r="G157" i="1"/>
  <c r="H157" i="1"/>
  <c r="F163" i="1"/>
  <c r="G163" i="1"/>
  <c r="H163" i="1"/>
  <c r="F175" i="1"/>
  <c r="G175" i="1"/>
  <c r="H175" i="1"/>
  <c r="F178" i="1"/>
  <c r="G178" i="1"/>
  <c r="H178" i="1"/>
  <c r="F179" i="1"/>
  <c r="G179" i="1"/>
  <c r="H179" i="1"/>
  <c r="F78" i="1"/>
  <c r="G78" i="1"/>
  <c r="H78" i="1"/>
  <c r="F83" i="1"/>
  <c r="G83" i="1"/>
  <c r="H83" i="1"/>
  <c r="F27" i="1"/>
  <c r="G27" i="1"/>
  <c r="H27" i="1"/>
  <c r="F100" i="1"/>
  <c r="G100" i="1"/>
  <c r="H100" i="1"/>
  <c r="F93" i="1"/>
  <c r="G93" i="1"/>
  <c r="H93" i="1"/>
  <c r="F69" i="1"/>
  <c r="G69" i="1"/>
  <c r="H69" i="1"/>
  <c r="F33" i="1"/>
  <c r="G33" i="1"/>
  <c r="H33" i="1"/>
  <c r="F46" i="1"/>
  <c r="G46" i="1"/>
  <c r="H46" i="1"/>
  <c r="F120" i="1"/>
  <c r="G120" i="1"/>
  <c r="H120" i="1"/>
  <c r="F42" i="1"/>
  <c r="G42" i="1"/>
  <c r="H42" i="1"/>
  <c r="F34" i="1"/>
  <c r="G34" i="1"/>
  <c r="H34" i="1"/>
  <c r="F43" i="1"/>
  <c r="G43" i="1"/>
  <c r="H43" i="1"/>
  <c r="F28" i="1"/>
  <c r="G28" i="1"/>
  <c r="H28" i="1"/>
  <c r="F133" i="1"/>
  <c r="G133" i="1"/>
  <c r="H133" i="1"/>
  <c r="F53" i="1"/>
  <c r="G53" i="1"/>
  <c r="H53" i="1"/>
  <c r="F70" i="1"/>
  <c r="G70" i="1"/>
  <c r="H70" i="1"/>
  <c r="F62" i="1"/>
  <c r="G62" i="1"/>
  <c r="H62" i="1"/>
  <c r="F54" i="1"/>
  <c r="G54" i="1"/>
  <c r="H54" i="1"/>
  <c r="F71" i="1"/>
  <c r="G71" i="1"/>
  <c r="H71" i="1"/>
  <c r="F47" i="1"/>
  <c r="G47" i="1"/>
  <c r="H47" i="1"/>
  <c r="F35" i="1"/>
  <c r="G35" i="1"/>
  <c r="H35" i="1"/>
  <c r="F72" i="1"/>
  <c r="G72" i="1"/>
  <c r="H72" i="1"/>
  <c r="F111" i="1"/>
  <c r="G111" i="1"/>
  <c r="H111" i="1"/>
  <c r="F121" i="1"/>
  <c r="G121" i="1"/>
  <c r="H121" i="1"/>
  <c r="F126" i="1"/>
  <c r="G126" i="1"/>
  <c r="H126" i="1"/>
  <c r="F138" i="1"/>
  <c r="G138" i="1"/>
  <c r="H138" i="1"/>
  <c r="F139" i="1"/>
  <c r="G139" i="1"/>
  <c r="H139" i="1"/>
  <c r="F140" i="1"/>
  <c r="G140" i="1"/>
  <c r="H140" i="1"/>
  <c r="F145" i="1"/>
  <c r="G145" i="1"/>
  <c r="H145" i="1"/>
  <c r="F152" i="1"/>
  <c r="G152" i="1"/>
  <c r="H152" i="1"/>
  <c r="F158" i="1"/>
  <c r="G158" i="1"/>
  <c r="H158" i="1"/>
  <c r="F127" i="1"/>
  <c r="G127" i="1"/>
  <c r="H127" i="1"/>
  <c r="F166" i="1"/>
  <c r="G166" i="1"/>
  <c r="H166" i="1"/>
  <c r="F146" i="1"/>
  <c r="G146" i="1"/>
  <c r="H146" i="1"/>
  <c r="F112" i="1"/>
  <c r="G112" i="1"/>
  <c r="H112" i="1"/>
  <c r="F147" i="1"/>
  <c r="G147" i="1"/>
  <c r="H147" i="1"/>
  <c r="F79" i="1"/>
  <c r="G79" i="1"/>
  <c r="H79" i="1"/>
  <c r="F44" i="1"/>
  <c r="G44" i="1"/>
  <c r="H44" i="1"/>
  <c r="F109" i="1"/>
  <c r="G109" i="1"/>
  <c r="H109" i="1"/>
  <c r="F110" i="1"/>
  <c r="G110" i="1"/>
  <c r="H110" i="1"/>
  <c r="F250" i="1"/>
  <c r="G250" i="1"/>
  <c r="H250" i="1"/>
  <c r="F236" i="1"/>
  <c r="G236" i="1"/>
  <c r="H236" i="1"/>
  <c r="F262" i="1"/>
  <c r="G262" i="1"/>
  <c r="H262" i="1"/>
  <c r="F224" i="1"/>
  <c r="G224" i="1"/>
  <c r="H224" i="1"/>
  <c r="F209" i="1"/>
  <c r="G209" i="1"/>
  <c r="H209" i="1"/>
  <c r="F220" i="1"/>
  <c r="G220" i="1"/>
  <c r="H220" i="1"/>
  <c r="F207" i="1"/>
  <c r="G207" i="1"/>
  <c r="H207" i="1"/>
  <c r="F225" i="1"/>
  <c r="G225" i="1"/>
  <c r="H225" i="1"/>
  <c r="F228" i="1"/>
  <c r="G228" i="1"/>
  <c r="H228" i="1"/>
  <c r="F256" i="1"/>
  <c r="G256" i="1"/>
  <c r="H256" i="1"/>
  <c r="F270" i="1"/>
  <c r="G270" i="1"/>
  <c r="H270" i="1"/>
  <c r="F279" i="1"/>
  <c r="G279" i="1"/>
  <c r="H279" i="1"/>
  <c r="F245" i="1"/>
  <c r="G245" i="1"/>
  <c r="H245" i="1"/>
  <c r="F289" i="1"/>
  <c r="G289" i="1"/>
  <c r="H289" i="1"/>
  <c r="F203" i="1"/>
  <c r="G203" i="1"/>
  <c r="H203" i="1"/>
  <c r="F246" i="1"/>
  <c r="G246" i="1"/>
  <c r="H246" i="1"/>
  <c r="F204" i="1"/>
  <c r="G204" i="1"/>
  <c r="H204" i="1"/>
  <c r="F201" i="1"/>
  <c r="G201" i="1"/>
  <c r="H201" i="1"/>
  <c r="F194" i="1"/>
  <c r="G194" i="1"/>
  <c r="H194" i="1"/>
  <c r="F232" i="1"/>
  <c r="G232" i="1"/>
  <c r="H232" i="1"/>
  <c r="F199" i="1"/>
  <c r="G199" i="1"/>
  <c r="H199" i="1"/>
  <c r="F195" i="1"/>
  <c r="G195" i="1"/>
  <c r="H195" i="1"/>
  <c r="F237" i="1"/>
  <c r="G237" i="1"/>
  <c r="H237" i="1"/>
  <c r="F214" i="1"/>
  <c r="G214" i="1"/>
  <c r="H214" i="1"/>
  <c r="F233" i="1"/>
  <c r="G233" i="1"/>
  <c r="H233" i="1"/>
  <c r="F221" i="1"/>
  <c r="G221" i="1"/>
  <c r="H221" i="1"/>
  <c r="F215" i="1"/>
  <c r="G215" i="1"/>
  <c r="H215" i="1"/>
  <c r="F257" i="1"/>
  <c r="G257" i="1"/>
  <c r="H257" i="1"/>
  <c r="F268" i="1"/>
  <c r="G268" i="1"/>
  <c r="H268" i="1"/>
  <c r="F244" i="1"/>
  <c r="G244" i="1"/>
  <c r="H244" i="1"/>
  <c r="F297" i="1"/>
  <c r="G297" i="1"/>
  <c r="H297" i="1"/>
  <c r="F313" i="1"/>
  <c r="G313" i="1"/>
  <c r="H313" i="1"/>
  <c r="F315" i="1"/>
  <c r="G315" i="1"/>
  <c r="H315" i="1"/>
  <c r="F218" i="1"/>
  <c r="G218" i="1"/>
  <c r="H218" i="1"/>
  <c r="F222" i="1"/>
  <c r="G222" i="1"/>
  <c r="H222" i="1"/>
  <c r="F206" i="1"/>
  <c r="G206" i="1"/>
  <c r="H206" i="1"/>
  <c r="F205" i="1"/>
  <c r="G205" i="1"/>
  <c r="H205" i="1"/>
  <c r="F271" i="1"/>
  <c r="G271" i="1"/>
  <c r="H271" i="1"/>
  <c r="F238" i="1"/>
  <c r="G238" i="1"/>
  <c r="H238" i="1"/>
  <c r="F212" i="1"/>
  <c r="G212" i="1"/>
  <c r="H212" i="1"/>
  <c r="F251" i="1"/>
  <c r="G251" i="1"/>
  <c r="H251" i="1"/>
  <c r="F258" i="1"/>
  <c r="G258" i="1"/>
  <c r="H258" i="1"/>
  <c r="F252" i="1"/>
  <c r="G252" i="1"/>
  <c r="H252" i="1"/>
  <c r="F319" i="1"/>
  <c r="G319" i="1"/>
  <c r="H319" i="1"/>
  <c r="F259" i="1"/>
  <c r="G259" i="1"/>
  <c r="H259" i="1"/>
  <c r="F300" i="1"/>
  <c r="G300" i="1"/>
  <c r="H300" i="1"/>
  <c r="F239" i="1"/>
  <c r="G239" i="1"/>
  <c r="H239" i="1"/>
  <c r="F306" i="1"/>
  <c r="G306" i="1"/>
  <c r="H306" i="1"/>
  <c r="F272" i="1"/>
  <c r="G272" i="1"/>
  <c r="H272" i="1"/>
  <c r="F317" i="1"/>
  <c r="G317" i="1"/>
  <c r="H317" i="1"/>
  <c r="F229" i="1"/>
  <c r="G229" i="1"/>
  <c r="H229" i="1"/>
  <c r="F290" i="1"/>
  <c r="G290" i="1"/>
  <c r="H290" i="1"/>
  <c r="F280" i="1"/>
  <c r="G280" i="1"/>
  <c r="H280" i="1"/>
  <c r="F263" i="1"/>
  <c r="O263" i="1" s="1"/>
  <c r="G263" i="1"/>
  <c r="H263" i="1"/>
  <c r="F307" i="1"/>
  <c r="O307" i="1" s="1"/>
  <c r="G307" i="1"/>
  <c r="H307" i="1"/>
  <c r="F286" i="1"/>
  <c r="O286" i="1" s="1"/>
  <c r="G286" i="1"/>
  <c r="H286" i="1"/>
  <c r="F230" i="1"/>
  <c r="O230" i="1" s="1"/>
  <c r="G230" i="1"/>
  <c r="H230" i="1"/>
  <c r="F320" i="1"/>
  <c r="O320" i="1" s="1"/>
  <c r="G320" i="1"/>
  <c r="H320" i="1"/>
  <c r="F294" i="1"/>
  <c r="O294" i="1" s="1"/>
  <c r="G294" i="1"/>
  <c r="H294" i="1"/>
  <c r="F240" i="1"/>
  <c r="O240" i="1" s="1"/>
  <c r="G240" i="1"/>
  <c r="H240" i="1"/>
  <c r="F291" i="1"/>
  <c r="O291" i="1" s="1"/>
  <c r="G291" i="1"/>
  <c r="H291" i="1"/>
  <c r="F295" i="1"/>
  <c r="O295" i="1" s="1"/>
  <c r="G295" i="1"/>
  <c r="H295" i="1"/>
  <c r="F316" i="1"/>
  <c r="O316" i="1" s="1"/>
  <c r="G316" i="1"/>
  <c r="H316" i="1"/>
  <c r="F323" i="1"/>
  <c r="O323" i="1" s="1"/>
  <c r="G323" i="1"/>
  <c r="H323" i="1"/>
  <c r="F210" i="1"/>
  <c r="O210" i="1" s="1"/>
  <c r="G210" i="1"/>
  <c r="H210" i="1"/>
  <c r="F273" i="1"/>
  <c r="O273" i="1" s="1"/>
  <c r="G273" i="1"/>
  <c r="H273" i="1"/>
  <c r="F321" i="1"/>
  <c r="O321" i="1" s="1"/>
  <c r="G321" i="1"/>
  <c r="H321" i="1"/>
  <c r="F269" i="1"/>
  <c r="O269" i="1" s="1"/>
  <c r="G269" i="1"/>
  <c r="H269" i="1"/>
  <c r="F281" i="1"/>
  <c r="O281" i="1" s="1"/>
  <c r="G281" i="1"/>
  <c r="H281" i="1"/>
  <c r="F282" i="1"/>
  <c r="O282" i="1" s="1"/>
  <c r="G282" i="1"/>
  <c r="H282" i="1"/>
  <c r="F235" i="1"/>
  <c r="O235" i="1" s="1"/>
  <c r="G235" i="1"/>
  <c r="H235" i="1"/>
  <c r="F219" i="1"/>
  <c r="O219" i="1" s="1"/>
  <c r="G219" i="1"/>
  <c r="H219" i="1"/>
  <c r="F227" i="1"/>
  <c r="O227" i="1" s="1"/>
  <c r="G227" i="1"/>
  <c r="H227" i="1"/>
  <c r="F260" i="1"/>
  <c r="O260" i="1" s="1"/>
  <c r="G260" i="1"/>
  <c r="H260" i="1"/>
  <c r="F277" i="1"/>
  <c r="O277" i="1" s="1"/>
  <c r="G277" i="1"/>
  <c r="H277" i="1"/>
  <c r="F231" i="1"/>
  <c r="O231" i="1" s="1"/>
  <c r="G231" i="1"/>
  <c r="H231" i="1"/>
  <c r="F216" i="1"/>
  <c r="O216" i="1" s="1"/>
  <c r="G216" i="1"/>
  <c r="H216" i="1"/>
  <c r="F208" i="1"/>
  <c r="O208" i="1" s="1"/>
  <c r="G208" i="1"/>
  <c r="H208" i="1"/>
  <c r="F310" i="1"/>
  <c r="O310" i="1" s="1"/>
  <c r="G310" i="1"/>
  <c r="H310" i="1"/>
  <c r="F305" i="1"/>
  <c r="O305" i="1" s="1"/>
  <c r="G305" i="1"/>
  <c r="H305" i="1"/>
  <c r="F314" i="1"/>
  <c r="O314" i="1" s="1"/>
  <c r="G314" i="1"/>
  <c r="H314" i="1"/>
  <c r="F223" i="1"/>
  <c r="O223" i="1" s="1"/>
  <c r="G223" i="1"/>
  <c r="H223" i="1"/>
  <c r="F299" i="1"/>
  <c r="O299" i="1" s="1"/>
  <c r="G299" i="1"/>
  <c r="H299" i="1"/>
  <c r="F287" i="1"/>
  <c r="O287" i="1" s="1"/>
  <c r="G287" i="1"/>
  <c r="H287" i="1"/>
  <c r="F196" i="1"/>
  <c r="O196" i="1" s="1"/>
  <c r="G196" i="1"/>
  <c r="H196" i="1"/>
  <c r="F247" i="1"/>
  <c r="O247" i="1" s="1"/>
  <c r="G247" i="1"/>
  <c r="H247" i="1"/>
  <c r="F248" i="1"/>
  <c r="O248" i="1" s="1"/>
  <c r="G248" i="1"/>
  <c r="H248" i="1"/>
  <c r="F278" i="1"/>
  <c r="O278" i="1" s="1"/>
  <c r="G278" i="1"/>
  <c r="H278" i="1"/>
  <c r="F198" i="1"/>
  <c r="O198" i="1" s="1"/>
  <c r="G198" i="1"/>
  <c r="H198" i="1"/>
  <c r="F296" i="1"/>
  <c r="O296" i="1" s="1"/>
  <c r="G296" i="1"/>
  <c r="H296" i="1"/>
  <c r="F264" i="1"/>
  <c r="O264" i="1" s="1"/>
  <c r="G264" i="1"/>
  <c r="H264" i="1"/>
  <c r="F265" i="1"/>
  <c r="O265" i="1" s="1"/>
  <c r="G265" i="1"/>
  <c r="H265" i="1"/>
  <c r="F301" i="1"/>
  <c r="O301" i="1" s="1"/>
  <c r="G301" i="1"/>
  <c r="H301" i="1"/>
  <c r="F274" i="1"/>
  <c r="O274" i="1" s="1"/>
  <c r="G274" i="1"/>
  <c r="H274" i="1"/>
  <c r="F253" i="1"/>
  <c r="O253" i="1" s="1"/>
  <c r="G253" i="1"/>
  <c r="H253" i="1"/>
  <c r="F266" i="1"/>
  <c r="O266" i="1" s="1"/>
  <c r="G266" i="1"/>
  <c r="H266" i="1"/>
  <c r="F226" i="1"/>
  <c r="O226" i="1" s="1"/>
  <c r="G226" i="1"/>
  <c r="H226" i="1"/>
  <c r="F241" i="1"/>
  <c r="O241" i="1" s="1"/>
  <c r="G241" i="1"/>
  <c r="H241" i="1"/>
  <c r="F267" i="1"/>
  <c r="O267" i="1" s="1"/>
  <c r="G267" i="1"/>
  <c r="H267" i="1"/>
  <c r="F211" i="1"/>
  <c r="O211" i="1" s="1"/>
  <c r="G211" i="1"/>
  <c r="H211" i="1"/>
  <c r="F249" i="1"/>
  <c r="O249" i="1" s="1"/>
  <c r="G249" i="1"/>
  <c r="H249" i="1"/>
  <c r="F217" i="1"/>
  <c r="O217" i="1" s="1"/>
  <c r="G217" i="1"/>
  <c r="H217" i="1"/>
  <c r="F283" i="1"/>
  <c r="O283" i="1" s="1"/>
  <c r="G283" i="1"/>
  <c r="H283" i="1"/>
  <c r="F242" i="1"/>
  <c r="O242" i="1" s="1"/>
  <c r="G242" i="1"/>
  <c r="H242" i="1"/>
  <c r="F292" i="1"/>
  <c r="O292" i="1" s="1"/>
  <c r="G292" i="1"/>
  <c r="H292" i="1"/>
  <c r="F318" i="1"/>
  <c r="O318" i="1" s="1"/>
  <c r="G318" i="1"/>
  <c r="H318" i="1"/>
  <c r="F213" i="1"/>
  <c r="O213" i="1" s="1"/>
  <c r="G213" i="1"/>
  <c r="H213" i="1"/>
  <c r="F202" i="1"/>
  <c r="O202" i="1" s="1"/>
  <c r="G202" i="1"/>
  <c r="H202" i="1"/>
  <c r="F254" i="1"/>
  <c r="O254" i="1" s="1"/>
  <c r="G254" i="1"/>
  <c r="H254" i="1"/>
  <c r="F298" i="1"/>
  <c r="O298" i="1" s="1"/>
  <c r="G298" i="1"/>
  <c r="H298" i="1"/>
  <c r="F322" i="1"/>
  <c r="O322" i="1" s="1"/>
  <c r="G322" i="1"/>
  <c r="H322" i="1"/>
  <c r="F302" i="1"/>
  <c r="O302" i="1" s="1"/>
  <c r="G302" i="1"/>
  <c r="H302" i="1"/>
  <c r="F303" i="1"/>
  <c r="O303" i="1" s="1"/>
  <c r="G303" i="1"/>
  <c r="H303" i="1"/>
  <c r="F284" i="1"/>
  <c r="O284" i="1" s="1"/>
  <c r="G284" i="1"/>
  <c r="H284" i="1"/>
  <c r="F304" i="1"/>
  <c r="O304" i="1" s="1"/>
  <c r="G304" i="1"/>
  <c r="H304" i="1"/>
  <c r="F285" i="1"/>
  <c r="O285" i="1" s="1"/>
  <c r="G285" i="1"/>
  <c r="H285" i="1"/>
  <c r="F288" i="1"/>
  <c r="O288" i="1" s="1"/>
  <c r="G288" i="1"/>
  <c r="H288" i="1"/>
  <c r="F308" i="1"/>
  <c r="O308" i="1" s="1"/>
  <c r="G308" i="1"/>
  <c r="H308" i="1"/>
  <c r="F311" i="1"/>
  <c r="O311" i="1" s="1"/>
  <c r="G311" i="1"/>
  <c r="H311" i="1"/>
  <c r="F275" i="1"/>
  <c r="O275" i="1" s="1"/>
  <c r="G275" i="1"/>
  <c r="H275" i="1"/>
  <c r="F234" i="1"/>
  <c r="O234" i="1" s="1"/>
  <c r="G234" i="1"/>
  <c r="H234" i="1"/>
  <c r="F312" i="1"/>
  <c r="O312" i="1" s="1"/>
  <c r="G312" i="1"/>
  <c r="H312" i="1"/>
  <c r="F293" i="1"/>
  <c r="O293" i="1" s="1"/>
  <c r="G293" i="1"/>
  <c r="H293" i="1"/>
  <c r="F309" i="1"/>
  <c r="O309" i="1" s="1"/>
  <c r="G309" i="1"/>
  <c r="H309" i="1"/>
  <c r="F276" i="1"/>
  <c r="O276" i="1" s="1"/>
  <c r="G276" i="1"/>
  <c r="H276" i="1"/>
  <c r="F243" i="1"/>
  <c r="O243" i="1" s="1"/>
  <c r="G243" i="1"/>
  <c r="H243" i="1"/>
  <c r="F255" i="1"/>
  <c r="O255" i="1" s="1"/>
  <c r="G255" i="1"/>
  <c r="H255" i="1"/>
  <c r="F261" i="1"/>
  <c r="O261" i="1" s="1"/>
  <c r="G261" i="1"/>
  <c r="H261" i="1"/>
  <c r="F197" i="1"/>
  <c r="O197" i="1" s="1"/>
  <c r="G197" i="1"/>
  <c r="H197" i="1"/>
  <c r="F200" i="1"/>
  <c r="O200" i="1" s="1"/>
  <c r="G200" i="1"/>
  <c r="H200" i="1"/>
  <c r="F330" i="1"/>
  <c r="O330" i="1" s="1"/>
  <c r="G330" i="1"/>
  <c r="H330" i="1"/>
  <c r="F439" i="1"/>
  <c r="O439" i="1" s="1"/>
  <c r="G439" i="1"/>
  <c r="H439" i="1"/>
  <c r="F417" i="1"/>
  <c r="O417" i="1" s="1"/>
  <c r="G417" i="1"/>
  <c r="H417" i="1"/>
  <c r="F438" i="1"/>
  <c r="O438" i="1" s="1"/>
  <c r="G438" i="1"/>
  <c r="H438" i="1"/>
  <c r="F421" i="1"/>
  <c r="O421" i="1" s="1"/>
  <c r="G421" i="1"/>
  <c r="H421" i="1"/>
  <c r="F402" i="1"/>
  <c r="O402" i="1" s="1"/>
  <c r="G402" i="1"/>
  <c r="H402" i="1"/>
  <c r="F431" i="1"/>
  <c r="O431" i="1" s="1"/>
  <c r="G431" i="1"/>
  <c r="H431" i="1"/>
  <c r="F368" i="1"/>
  <c r="O368" i="1" s="1"/>
  <c r="G368" i="1"/>
  <c r="H368" i="1"/>
  <c r="F379" i="1"/>
  <c r="O379" i="1" s="1"/>
  <c r="G379" i="1"/>
  <c r="H379" i="1"/>
  <c r="F423" i="1"/>
  <c r="O423" i="1" s="1"/>
  <c r="G423" i="1"/>
  <c r="H423" i="1"/>
  <c r="F424" i="1"/>
  <c r="O424" i="1" s="1"/>
  <c r="G424" i="1"/>
  <c r="H424" i="1"/>
  <c r="F432" i="1"/>
  <c r="O432" i="1" s="1"/>
  <c r="G432" i="1"/>
  <c r="H432" i="1"/>
  <c r="F336" i="1"/>
  <c r="O336" i="1" s="1"/>
  <c r="G336" i="1"/>
  <c r="H336" i="1"/>
  <c r="F337" i="1"/>
  <c r="O337" i="1" s="1"/>
  <c r="G337" i="1"/>
  <c r="H337" i="1"/>
  <c r="F338" i="1"/>
  <c r="O338" i="1" s="1"/>
  <c r="G338" i="1"/>
  <c r="H338" i="1"/>
  <c r="F339" i="1"/>
  <c r="O339" i="1" s="1"/>
  <c r="G339" i="1"/>
  <c r="H339" i="1"/>
  <c r="F340" i="1"/>
  <c r="O340" i="1" s="1"/>
  <c r="G340" i="1"/>
  <c r="H340" i="1"/>
  <c r="F341" i="1"/>
  <c r="O341" i="1" s="1"/>
  <c r="G341" i="1"/>
  <c r="H341" i="1"/>
  <c r="F342" i="1"/>
  <c r="O342" i="1" s="1"/>
  <c r="G342" i="1"/>
  <c r="H342" i="1"/>
  <c r="F343" i="1"/>
  <c r="O343" i="1" s="1"/>
  <c r="G343" i="1"/>
  <c r="H343" i="1"/>
  <c r="F344" i="1"/>
  <c r="O344" i="1" s="1"/>
  <c r="G344" i="1"/>
  <c r="H344" i="1"/>
  <c r="F345" i="1"/>
  <c r="O345" i="1" s="1"/>
  <c r="G345" i="1"/>
  <c r="H345" i="1"/>
  <c r="F346" i="1"/>
  <c r="O346" i="1" s="1"/>
  <c r="G346" i="1"/>
  <c r="H346" i="1"/>
  <c r="F347" i="1"/>
  <c r="O347" i="1" s="1"/>
  <c r="G347" i="1"/>
  <c r="H347" i="1"/>
  <c r="F348" i="1"/>
  <c r="O348" i="1" s="1"/>
  <c r="G348" i="1"/>
  <c r="H348" i="1"/>
  <c r="F349" i="1"/>
  <c r="O349" i="1" s="1"/>
  <c r="G349" i="1"/>
  <c r="H349" i="1"/>
  <c r="F325" i="1"/>
  <c r="O325" i="1" s="1"/>
  <c r="G325" i="1"/>
  <c r="H325" i="1"/>
  <c r="F332" i="1"/>
  <c r="O332" i="1" s="1"/>
  <c r="G332" i="1"/>
  <c r="H332" i="1"/>
  <c r="F357" i="1"/>
  <c r="O357" i="1" s="1"/>
  <c r="G357" i="1"/>
  <c r="H357" i="1"/>
  <c r="F351" i="1"/>
  <c r="O351" i="1" s="1"/>
  <c r="G351" i="1"/>
  <c r="H351" i="1"/>
  <c r="F327" i="1"/>
  <c r="O327" i="1" s="1"/>
  <c r="G327" i="1"/>
  <c r="H327" i="1"/>
  <c r="F331" i="1"/>
  <c r="O331" i="1" s="1"/>
  <c r="G331" i="1"/>
  <c r="H331" i="1"/>
  <c r="F358" i="1"/>
  <c r="O358" i="1" s="1"/>
  <c r="G358" i="1"/>
  <c r="H358" i="1"/>
  <c r="F440" i="1"/>
  <c r="O440" i="1" s="1"/>
  <c r="G440" i="1"/>
  <c r="H440" i="1"/>
  <c r="F374" i="1"/>
  <c r="O374" i="1" s="1"/>
  <c r="G374" i="1"/>
  <c r="H374" i="1"/>
  <c r="F387" i="1"/>
  <c r="O387" i="1" s="1"/>
  <c r="G387" i="1"/>
  <c r="H387" i="1"/>
  <c r="F397" i="1"/>
  <c r="O397" i="1" s="1"/>
  <c r="G397" i="1"/>
  <c r="H397" i="1"/>
  <c r="F398" i="1"/>
  <c r="O398" i="1" s="1"/>
  <c r="G398" i="1"/>
  <c r="H398" i="1"/>
  <c r="F366" i="1"/>
  <c r="O366" i="1" s="1"/>
  <c r="G366" i="1"/>
  <c r="H366" i="1"/>
  <c r="F369" i="1"/>
  <c r="O369" i="1" s="1"/>
  <c r="G369" i="1"/>
  <c r="H369" i="1"/>
  <c r="F388" i="1"/>
  <c r="O388" i="1" s="1"/>
  <c r="G388" i="1"/>
  <c r="H388" i="1"/>
  <c r="F436" i="1"/>
  <c r="O436" i="1" s="1"/>
  <c r="G436" i="1"/>
  <c r="H436" i="1"/>
  <c r="F425" i="1"/>
  <c r="O425" i="1" s="1"/>
  <c r="G425" i="1"/>
  <c r="H425" i="1"/>
  <c r="F441" i="1"/>
  <c r="O441" i="1" s="1"/>
  <c r="G441" i="1"/>
  <c r="H441" i="1"/>
  <c r="F389" i="1"/>
  <c r="O389" i="1" s="1"/>
  <c r="G389" i="1"/>
  <c r="H389" i="1"/>
  <c r="F367" i="1"/>
  <c r="O367" i="1" s="1"/>
  <c r="G367" i="1"/>
  <c r="H367" i="1"/>
  <c r="F412" i="1"/>
  <c r="O412" i="1" s="1"/>
  <c r="G412" i="1"/>
  <c r="H412" i="1"/>
  <c r="F408" i="1"/>
  <c r="O408" i="1" s="1"/>
  <c r="G408" i="1"/>
  <c r="H408" i="1"/>
  <c r="F428" i="1"/>
  <c r="O428" i="1" s="1"/>
  <c r="G428" i="1"/>
  <c r="H428" i="1"/>
  <c r="F352" i="1"/>
  <c r="O352" i="1" s="1"/>
  <c r="G352" i="1"/>
  <c r="H352" i="1"/>
  <c r="F403" i="1"/>
  <c r="O403" i="1" s="1"/>
  <c r="G403" i="1"/>
  <c r="H403" i="1"/>
  <c r="F409" i="1"/>
  <c r="O409" i="1" s="1"/>
  <c r="G409" i="1"/>
  <c r="H409" i="1"/>
  <c r="F390" i="1"/>
  <c r="O390" i="1" s="1"/>
  <c r="G390" i="1"/>
  <c r="H390" i="1"/>
  <c r="F399" i="1"/>
  <c r="O399" i="1" s="1"/>
  <c r="G399" i="1"/>
  <c r="H399" i="1"/>
  <c r="F426" i="1"/>
  <c r="O426" i="1" s="1"/>
  <c r="G426" i="1"/>
  <c r="H426" i="1"/>
  <c r="F355" i="1"/>
  <c r="O355" i="1" s="1"/>
  <c r="G355" i="1"/>
  <c r="H355" i="1"/>
  <c r="F359" i="1"/>
  <c r="O359" i="1" s="1"/>
  <c r="G359" i="1"/>
  <c r="H359" i="1"/>
  <c r="F360" i="1"/>
  <c r="O360" i="1" s="1"/>
  <c r="G360" i="1"/>
  <c r="H360" i="1"/>
  <c r="F410" i="1"/>
  <c r="O410" i="1" s="1"/>
  <c r="G410" i="1"/>
  <c r="H410" i="1"/>
  <c r="F384" i="1"/>
  <c r="O384" i="1" s="1"/>
  <c r="G384" i="1"/>
  <c r="H384" i="1"/>
  <c r="F418" i="1"/>
  <c r="O418" i="1" s="1"/>
  <c r="G418" i="1"/>
  <c r="H418" i="1"/>
  <c r="F350" i="1"/>
  <c r="O350" i="1" s="1"/>
  <c r="G350" i="1"/>
  <c r="H350" i="1"/>
  <c r="F404" i="1"/>
  <c r="O404" i="1" s="1"/>
  <c r="G404" i="1"/>
  <c r="H404" i="1"/>
  <c r="F413" i="1"/>
  <c r="O413" i="1" s="1"/>
  <c r="G413" i="1"/>
  <c r="H413" i="1"/>
  <c r="F333" i="1"/>
  <c r="O333" i="1" s="1"/>
  <c r="G333" i="1"/>
  <c r="H333" i="1"/>
  <c r="F353" i="1"/>
  <c r="O353" i="1" s="1"/>
  <c r="G353" i="1"/>
  <c r="H353" i="1"/>
  <c r="F363" i="1"/>
  <c r="O363" i="1" s="1"/>
  <c r="G363" i="1"/>
  <c r="H363" i="1"/>
  <c r="F354" i="1"/>
  <c r="O354" i="1" s="1"/>
  <c r="G354" i="1"/>
  <c r="H354" i="1"/>
  <c r="F400" i="1"/>
  <c r="O400" i="1" s="1"/>
  <c r="G400" i="1"/>
  <c r="H400" i="1"/>
  <c r="F377" i="1"/>
  <c r="O377" i="1" s="1"/>
  <c r="G377" i="1"/>
  <c r="H377" i="1"/>
  <c r="F380" i="1"/>
  <c r="O380" i="1" s="1"/>
  <c r="G380" i="1"/>
  <c r="H380" i="1"/>
  <c r="F361" i="1"/>
  <c r="O361" i="1" s="1"/>
  <c r="G361" i="1"/>
  <c r="H361" i="1"/>
  <c r="F378" i="1"/>
  <c r="O378" i="1" s="1"/>
  <c r="G378" i="1"/>
  <c r="H378" i="1"/>
  <c r="F382" i="1"/>
  <c r="O382" i="1" s="1"/>
  <c r="G382" i="1"/>
  <c r="H382" i="1"/>
  <c r="F371" i="1"/>
  <c r="O371" i="1" s="1"/>
  <c r="G371" i="1"/>
  <c r="H371" i="1"/>
  <c r="F328" i="1"/>
  <c r="O328" i="1" s="1"/>
  <c r="G328" i="1"/>
  <c r="H328" i="1"/>
  <c r="F324" i="1"/>
  <c r="O324" i="1" s="1"/>
  <c r="G324" i="1"/>
  <c r="H324" i="1"/>
  <c r="F391" i="1"/>
  <c r="O391" i="1" s="1"/>
  <c r="G391" i="1"/>
  <c r="H391" i="1"/>
  <c r="F401" i="1"/>
  <c r="O401" i="1" s="1"/>
  <c r="G401" i="1"/>
  <c r="H401" i="1"/>
  <c r="F372" i="1"/>
  <c r="O372" i="1" s="1"/>
  <c r="G372" i="1"/>
  <c r="H372" i="1"/>
  <c r="F419" i="1"/>
  <c r="O419" i="1" s="1"/>
  <c r="G419" i="1"/>
  <c r="H419" i="1"/>
  <c r="F373" i="1"/>
  <c r="O373" i="1" s="1"/>
  <c r="G373" i="1"/>
  <c r="H373" i="1"/>
  <c r="F364" i="1"/>
  <c r="O364" i="1" s="1"/>
  <c r="G364" i="1"/>
  <c r="H364" i="1"/>
  <c r="F356" i="1"/>
  <c r="O356" i="1" s="1"/>
  <c r="G356" i="1"/>
  <c r="H356" i="1"/>
  <c r="F383" i="1"/>
  <c r="O383" i="1" s="1"/>
  <c r="G383" i="1"/>
  <c r="H383" i="1"/>
  <c r="F334" i="1"/>
  <c r="O334" i="1" s="1"/>
  <c r="G334" i="1"/>
  <c r="H334" i="1"/>
  <c r="F335" i="1"/>
  <c r="O335" i="1" s="1"/>
  <c r="G335" i="1"/>
  <c r="H335" i="1"/>
  <c r="F365" i="1"/>
  <c r="O365" i="1" s="1"/>
  <c r="G365" i="1"/>
  <c r="H365" i="1"/>
  <c r="F394" i="1"/>
  <c r="O394" i="1" s="1"/>
  <c r="G394" i="1"/>
  <c r="H394" i="1"/>
  <c r="F385" i="1"/>
  <c r="O385" i="1" s="1"/>
  <c r="G385" i="1"/>
  <c r="H385" i="1"/>
  <c r="F415" i="1"/>
  <c r="O415" i="1" s="1"/>
  <c r="G415" i="1"/>
  <c r="H415" i="1"/>
  <c r="F375" i="1"/>
  <c r="O375" i="1" s="1"/>
  <c r="G375" i="1"/>
  <c r="H375" i="1"/>
  <c r="F395" i="1"/>
  <c r="O395" i="1" s="1"/>
  <c r="G395" i="1"/>
  <c r="H395" i="1"/>
  <c r="F386" i="1"/>
  <c r="O386" i="1" s="1"/>
  <c r="G386" i="1"/>
  <c r="H386" i="1"/>
  <c r="F416" i="1"/>
  <c r="O416" i="1" s="1"/>
  <c r="G416" i="1"/>
  <c r="H416" i="1"/>
  <c r="F392" i="1"/>
  <c r="O392" i="1" s="1"/>
  <c r="G392" i="1"/>
  <c r="H392" i="1"/>
  <c r="F434" i="1"/>
  <c r="O434" i="1" s="1"/>
  <c r="G434" i="1"/>
  <c r="H434" i="1"/>
  <c r="F427" i="1"/>
  <c r="O427" i="1" s="1"/>
  <c r="G427" i="1"/>
  <c r="H427" i="1"/>
  <c r="F405" i="1"/>
  <c r="O405" i="1" s="1"/>
  <c r="G405" i="1"/>
  <c r="H405" i="1"/>
  <c r="F393" i="1"/>
  <c r="O393" i="1" s="1"/>
  <c r="G393" i="1"/>
  <c r="H393" i="1"/>
  <c r="F411" i="1"/>
  <c r="O411" i="1" s="1"/>
  <c r="G411" i="1"/>
  <c r="H411" i="1"/>
  <c r="F433" i="1"/>
  <c r="O433" i="1" s="1"/>
  <c r="G433" i="1"/>
  <c r="H433" i="1"/>
  <c r="F406" i="1"/>
  <c r="O406" i="1" s="1"/>
  <c r="G406" i="1"/>
  <c r="H406" i="1"/>
  <c r="F370" i="1"/>
  <c r="O370" i="1" s="1"/>
  <c r="G370" i="1"/>
  <c r="H370" i="1"/>
  <c r="F429" i="1"/>
  <c r="O429" i="1" s="1"/>
  <c r="G429" i="1"/>
  <c r="H429" i="1"/>
  <c r="F420" i="1"/>
  <c r="O420" i="1" s="1"/>
  <c r="G420" i="1"/>
  <c r="H420" i="1"/>
  <c r="F414" i="1"/>
  <c r="O414" i="1" s="1"/>
  <c r="G414" i="1"/>
  <c r="H414" i="1"/>
  <c r="F430" i="1"/>
  <c r="O430" i="1" s="1"/>
  <c r="G430" i="1"/>
  <c r="H430" i="1"/>
  <c r="F422" i="1"/>
  <c r="O422" i="1" s="1"/>
  <c r="G422" i="1"/>
  <c r="H422" i="1"/>
  <c r="F362" i="1"/>
  <c r="O362" i="1" s="1"/>
  <c r="G362" i="1"/>
  <c r="H362" i="1"/>
  <c r="F437" i="1"/>
  <c r="O437" i="1" s="1"/>
  <c r="G437" i="1"/>
  <c r="H437" i="1"/>
  <c r="F329" i="1"/>
  <c r="O329" i="1" s="1"/>
  <c r="G329" i="1"/>
  <c r="H329" i="1"/>
  <c r="F407" i="1"/>
  <c r="O407" i="1" s="1"/>
  <c r="G407" i="1"/>
  <c r="H407" i="1"/>
  <c r="F326" i="1"/>
  <c r="O326" i="1" s="1"/>
  <c r="G326" i="1"/>
  <c r="H326" i="1"/>
  <c r="F376" i="1"/>
  <c r="O376" i="1" s="1"/>
  <c r="G376" i="1"/>
  <c r="H376" i="1"/>
  <c r="F435" i="1"/>
  <c r="O435" i="1" s="1"/>
  <c r="G435" i="1"/>
  <c r="H435" i="1"/>
  <c r="F381" i="1"/>
  <c r="O381" i="1" s="1"/>
  <c r="G381" i="1"/>
  <c r="H381" i="1"/>
  <c r="F396" i="1"/>
  <c r="O396" i="1" s="1"/>
  <c r="G396" i="1"/>
  <c r="H396" i="1"/>
  <c r="F474" i="1"/>
  <c r="O474" i="1" s="1"/>
  <c r="G474" i="1"/>
  <c r="H474" i="1"/>
  <c r="F512" i="1"/>
  <c r="O512" i="1" s="1"/>
  <c r="G512" i="1"/>
  <c r="H512" i="1"/>
  <c r="F477" i="1"/>
  <c r="O477" i="1" s="1"/>
  <c r="G477" i="1"/>
  <c r="H477" i="1"/>
  <c r="F499" i="1"/>
  <c r="O499" i="1" s="1"/>
  <c r="G499" i="1"/>
  <c r="H499" i="1"/>
  <c r="F480" i="1"/>
  <c r="O480" i="1" s="1"/>
  <c r="G480" i="1"/>
  <c r="H480" i="1"/>
  <c r="F525" i="1"/>
  <c r="O525" i="1" s="1"/>
  <c r="G525" i="1"/>
  <c r="H525" i="1"/>
  <c r="F492" i="1"/>
  <c r="O492" i="1" s="1"/>
  <c r="G492" i="1"/>
  <c r="H492" i="1"/>
  <c r="F493" i="1"/>
  <c r="O493" i="1" s="1"/>
  <c r="G493" i="1"/>
  <c r="H493" i="1"/>
  <c r="F469" i="1"/>
  <c r="O469" i="1" s="1"/>
  <c r="G469" i="1"/>
  <c r="H469" i="1"/>
  <c r="F540" i="1"/>
  <c r="O540" i="1" s="1"/>
  <c r="G540" i="1"/>
  <c r="H540" i="1"/>
  <c r="F451" i="1"/>
  <c r="O451" i="1" s="1"/>
  <c r="G451" i="1"/>
  <c r="H451" i="1"/>
  <c r="F444" i="1"/>
  <c r="O444" i="1" s="1"/>
  <c r="G444" i="1"/>
  <c r="H444" i="1"/>
  <c r="F445" i="1"/>
  <c r="O445" i="1" s="1"/>
  <c r="G445" i="1"/>
  <c r="H445" i="1"/>
  <c r="F488" i="1"/>
  <c r="O488" i="1" s="1"/>
  <c r="G488" i="1"/>
  <c r="H488" i="1"/>
  <c r="F550" i="1"/>
  <c r="O550" i="1" s="1"/>
  <c r="G550" i="1"/>
  <c r="H550" i="1"/>
  <c r="F555" i="1"/>
  <c r="O555" i="1" s="1"/>
  <c r="G555" i="1"/>
  <c r="H555" i="1"/>
  <c r="F481" i="1"/>
  <c r="O481" i="1" s="1"/>
  <c r="G481" i="1"/>
  <c r="H481" i="1"/>
  <c r="F460" i="1"/>
  <c r="O460" i="1" s="1"/>
  <c r="G460" i="1"/>
  <c r="H460" i="1"/>
  <c r="F513" i="1"/>
  <c r="O513" i="1" s="1"/>
  <c r="G513" i="1"/>
  <c r="H513" i="1"/>
  <c r="F489" i="1"/>
  <c r="O489" i="1" s="1"/>
  <c r="G489" i="1"/>
  <c r="H489" i="1"/>
  <c r="F464" i="1"/>
  <c r="O464" i="1" s="1"/>
  <c r="G464" i="1"/>
  <c r="H464" i="1"/>
  <c r="F470" i="1"/>
  <c r="O470" i="1" s="1"/>
  <c r="G470" i="1"/>
  <c r="H470" i="1"/>
  <c r="F515" i="1"/>
  <c r="O515" i="1" s="1"/>
  <c r="G515" i="1"/>
  <c r="H515" i="1"/>
  <c r="F475" i="1"/>
  <c r="O475" i="1" s="1"/>
  <c r="G475" i="1"/>
  <c r="H475" i="1"/>
  <c r="F531" i="1"/>
  <c r="O531" i="1" s="1"/>
  <c r="G531" i="1"/>
  <c r="H531" i="1"/>
  <c r="F500" i="1"/>
  <c r="O500" i="1" s="1"/>
  <c r="G500" i="1"/>
  <c r="H500" i="1"/>
  <c r="F465" i="1"/>
  <c r="O465" i="1" s="1"/>
  <c r="G465" i="1"/>
  <c r="H465" i="1"/>
  <c r="F510" i="1"/>
  <c r="O510" i="1" s="1"/>
  <c r="G510" i="1"/>
  <c r="H510" i="1"/>
  <c r="F534" i="1"/>
  <c r="O534" i="1" s="1"/>
  <c r="G534" i="1"/>
  <c r="H534" i="1"/>
  <c r="F466" i="1"/>
  <c r="O466" i="1" s="1"/>
  <c r="G466" i="1"/>
  <c r="H466" i="1"/>
  <c r="F471" i="1"/>
  <c r="O471" i="1" s="1"/>
  <c r="G471" i="1"/>
  <c r="H471" i="1"/>
  <c r="F467" i="1"/>
  <c r="O467" i="1" s="1"/>
  <c r="G467" i="1"/>
  <c r="H467" i="1"/>
  <c r="F482" i="1"/>
  <c r="O482" i="1" s="1"/>
  <c r="G482" i="1"/>
  <c r="H482" i="1"/>
  <c r="F501" i="1"/>
  <c r="O501" i="1" s="1"/>
  <c r="G501" i="1"/>
  <c r="H501" i="1"/>
  <c r="F476" i="1"/>
  <c r="O476" i="1" s="1"/>
  <c r="G476" i="1"/>
  <c r="H476" i="1"/>
  <c r="F461" i="1"/>
  <c r="O461" i="1" s="1"/>
  <c r="G461" i="1"/>
  <c r="H461" i="1"/>
  <c r="F443" i="1"/>
  <c r="O443" i="1" s="1"/>
  <c r="G443" i="1"/>
  <c r="H443" i="1"/>
  <c r="F514" i="1"/>
  <c r="O514" i="1" s="1"/>
  <c r="G514" i="1"/>
  <c r="H514" i="1"/>
  <c r="F442" i="1"/>
  <c r="O442" i="1" s="1"/>
  <c r="G442" i="1"/>
  <c r="H442" i="1"/>
  <c r="F521" i="1"/>
  <c r="O521" i="1" s="1"/>
  <c r="G521" i="1"/>
  <c r="H521" i="1"/>
  <c r="F483" i="1"/>
  <c r="O483" i="1" s="1"/>
  <c r="G483" i="1"/>
  <c r="H483" i="1"/>
  <c r="F532" i="1"/>
  <c r="O532" i="1" s="1"/>
  <c r="G532" i="1"/>
  <c r="H532" i="1"/>
  <c r="F516" i="1"/>
  <c r="O516" i="1" s="1"/>
  <c r="G516" i="1"/>
  <c r="H516" i="1"/>
  <c r="F542" i="1"/>
  <c r="O542" i="1" s="1"/>
  <c r="G542" i="1"/>
  <c r="H542" i="1"/>
  <c r="F502" i="1"/>
  <c r="O502" i="1" s="1"/>
  <c r="G502" i="1"/>
  <c r="H502" i="1"/>
  <c r="F533" i="1"/>
  <c r="O533" i="1" s="1"/>
  <c r="G533" i="1"/>
  <c r="H533" i="1"/>
  <c r="F503" i="1"/>
  <c r="O503" i="1" s="1"/>
  <c r="G503" i="1"/>
  <c r="H503" i="1"/>
  <c r="F504" i="1"/>
  <c r="O504" i="1" s="1"/>
  <c r="G504" i="1"/>
  <c r="H504" i="1"/>
  <c r="F459" i="1"/>
  <c r="O459" i="1" s="1"/>
  <c r="G459" i="1"/>
  <c r="H459" i="1"/>
  <c r="F450" i="1"/>
  <c r="O450" i="1" s="1"/>
  <c r="G450" i="1"/>
  <c r="H450" i="1"/>
  <c r="F526" i="1"/>
  <c r="O526" i="1" s="1"/>
  <c r="G526" i="1"/>
  <c r="H526" i="1"/>
  <c r="F549" i="1"/>
  <c r="O549" i="1" s="1"/>
  <c r="G549" i="1"/>
  <c r="H549" i="1"/>
  <c r="F456" i="1"/>
  <c r="O456" i="1" s="1"/>
  <c r="G456" i="1"/>
  <c r="H456" i="1"/>
  <c r="F452" i="1"/>
  <c r="O452" i="1" s="1"/>
  <c r="G452" i="1"/>
  <c r="H452" i="1"/>
  <c r="F541" i="1"/>
  <c r="O541" i="1" s="1"/>
  <c r="G541" i="1"/>
  <c r="H541" i="1"/>
  <c r="F494" i="1"/>
  <c r="O494" i="1" s="1"/>
  <c r="G494" i="1"/>
  <c r="H494" i="1"/>
  <c r="F495" i="1"/>
  <c r="O495" i="1" s="1"/>
  <c r="G495" i="1"/>
  <c r="H495" i="1"/>
  <c r="F462" i="1"/>
  <c r="O462" i="1" s="1"/>
  <c r="G462" i="1"/>
  <c r="H462" i="1"/>
  <c r="F522" i="1"/>
  <c r="O522" i="1" s="1"/>
  <c r="G522" i="1"/>
  <c r="H522" i="1"/>
  <c r="F448" i="1"/>
  <c r="O448" i="1" s="1"/>
  <c r="G448" i="1"/>
  <c r="H448" i="1"/>
  <c r="F505" i="1"/>
  <c r="O505" i="1" s="1"/>
  <c r="G505" i="1"/>
  <c r="H505" i="1"/>
  <c r="F478" i="1"/>
  <c r="O478" i="1" s="1"/>
  <c r="G478" i="1"/>
  <c r="H478" i="1"/>
  <c r="F517" i="1"/>
  <c r="O517" i="1" s="1"/>
  <c r="G517" i="1"/>
  <c r="H517" i="1"/>
  <c r="F553" i="1"/>
  <c r="O553" i="1" s="1"/>
  <c r="G553" i="1"/>
  <c r="H553" i="1"/>
  <c r="F556" i="1"/>
  <c r="O556" i="1" s="1"/>
  <c r="G556" i="1"/>
  <c r="H556" i="1"/>
  <c r="F506" i="1"/>
  <c r="O506" i="1" s="1"/>
  <c r="G506" i="1"/>
  <c r="H506" i="1"/>
  <c r="F535" i="1"/>
  <c r="O535" i="1" s="1"/>
  <c r="G535" i="1"/>
  <c r="H535" i="1"/>
  <c r="F536" i="1"/>
  <c r="O536" i="1" s="1"/>
  <c r="G536" i="1"/>
  <c r="H536" i="1"/>
  <c r="F527" i="1"/>
  <c r="O527" i="1" s="1"/>
  <c r="G527" i="1"/>
  <c r="H527" i="1"/>
  <c r="F523" i="1"/>
  <c r="O523" i="1" s="1"/>
  <c r="G523" i="1"/>
  <c r="H523" i="1"/>
  <c r="F528" i="1"/>
  <c r="O528" i="1" s="1"/>
  <c r="G528" i="1"/>
  <c r="H528" i="1"/>
  <c r="F543" i="1"/>
  <c r="O543" i="1" s="1"/>
  <c r="G543" i="1"/>
  <c r="H543" i="1"/>
  <c r="F537" i="1"/>
  <c r="O537" i="1" s="1"/>
  <c r="G537" i="1"/>
  <c r="H537" i="1"/>
  <c r="F507" i="1"/>
  <c r="O507" i="1" s="1"/>
  <c r="G507" i="1"/>
  <c r="H507" i="1"/>
  <c r="F545" i="1"/>
  <c r="O545" i="1" s="1"/>
  <c r="G545" i="1"/>
  <c r="H545" i="1"/>
  <c r="F546" i="1"/>
  <c r="O546" i="1" s="1"/>
  <c r="G546" i="1"/>
  <c r="H546" i="1"/>
  <c r="F496" i="1"/>
  <c r="O496" i="1" s="1"/>
  <c r="G496" i="1"/>
  <c r="H496" i="1"/>
  <c r="F446" i="1"/>
  <c r="O446" i="1" s="1"/>
  <c r="G446" i="1"/>
  <c r="H446" i="1"/>
  <c r="F547" i="1"/>
  <c r="O547" i="1" s="1"/>
  <c r="G547" i="1"/>
  <c r="H547" i="1"/>
  <c r="F554" i="1"/>
  <c r="O554" i="1" s="1"/>
  <c r="G554" i="1"/>
  <c r="H554" i="1"/>
  <c r="F551" i="1"/>
  <c r="O551" i="1" s="1"/>
  <c r="G551" i="1"/>
  <c r="H551" i="1"/>
  <c r="F454" i="1"/>
  <c r="O454" i="1" s="1"/>
  <c r="G454" i="1"/>
  <c r="H454" i="1"/>
  <c r="F472" i="1"/>
  <c r="O472" i="1" s="1"/>
  <c r="G472" i="1"/>
  <c r="H472" i="1"/>
  <c r="F484" i="1"/>
  <c r="O484" i="1" s="1"/>
  <c r="G484" i="1"/>
  <c r="H484" i="1"/>
  <c r="F473" i="1"/>
  <c r="O473" i="1" s="1"/>
  <c r="G473" i="1"/>
  <c r="H473" i="1"/>
  <c r="F529" i="1"/>
  <c r="O529" i="1" s="1"/>
  <c r="G529" i="1"/>
  <c r="H529" i="1"/>
  <c r="F457" i="1"/>
  <c r="O457" i="1" s="1"/>
  <c r="G457" i="1"/>
  <c r="H457" i="1"/>
  <c r="F518" i="1"/>
  <c r="O518" i="1" s="1"/>
  <c r="G518" i="1"/>
  <c r="H518" i="1"/>
  <c r="F485" i="1"/>
  <c r="O485" i="1" s="1"/>
  <c r="G485" i="1"/>
  <c r="H485" i="1"/>
  <c r="F453" i="1"/>
  <c r="O453" i="1" s="1"/>
  <c r="G453" i="1"/>
  <c r="H453" i="1"/>
  <c r="F463" i="1"/>
  <c r="O463" i="1" s="1"/>
  <c r="G463" i="1"/>
  <c r="H463" i="1"/>
  <c r="F455" i="1"/>
  <c r="O455" i="1" s="1"/>
  <c r="G455" i="1"/>
  <c r="H455" i="1"/>
  <c r="F458" i="1"/>
  <c r="O458" i="1" s="1"/>
  <c r="G458" i="1"/>
  <c r="H458" i="1"/>
  <c r="F538" i="1"/>
  <c r="O538" i="1" s="1"/>
  <c r="G538" i="1"/>
  <c r="H538" i="1"/>
  <c r="F490" i="1"/>
  <c r="O490" i="1" s="1"/>
  <c r="G490" i="1"/>
  <c r="H490" i="1"/>
  <c r="F539" i="1"/>
  <c r="O539" i="1" s="1"/>
  <c r="G539" i="1"/>
  <c r="H539" i="1"/>
  <c r="F479" i="1"/>
  <c r="O479" i="1" s="1"/>
  <c r="G479" i="1"/>
  <c r="H479" i="1"/>
  <c r="F508" i="1"/>
  <c r="O508" i="1" s="1"/>
  <c r="G508" i="1"/>
  <c r="H508" i="1"/>
  <c r="F486" i="1"/>
  <c r="O486" i="1" s="1"/>
  <c r="G486" i="1"/>
  <c r="H486" i="1"/>
  <c r="F524" i="1"/>
  <c r="O524" i="1" s="1"/>
  <c r="G524" i="1"/>
  <c r="H524" i="1"/>
  <c r="F511" i="1"/>
  <c r="O511" i="1" s="1"/>
  <c r="G511" i="1"/>
  <c r="H511" i="1"/>
  <c r="F548" i="1"/>
  <c r="O548" i="1" s="1"/>
  <c r="G548" i="1"/>
  <c r="H548" i="1"/>
  <c r="F497" i="1"/>
  <c r="O497" i="1" s="1"/>
  <c r="G497" i="1"/>
  <c r="H497" i="1"/>
  <c r="F544" i="1"/>
  <c r="O544" i="1" s="1"/>
  <c r="G544" i="1"/>
  <c r="H544" i="1"/>
  <c r="F487" i="1"/>
  <c r="O487" i="1" s="1"/>
  <c r="G487" i="1"/>
  <c r="H487" i="1"/>
  <c r="F468" i="1"/>
  <c r="O468" i="1" s="1"/>
  <c r="G468" i="1"/>
  <c r="H468" i="1"/>
  <c r="F449" i="1"/>
  <c r="O449" i="1" s="1"/>
  <c r="G449" i="1"/>
  <c r="H449" i="1"/>
  <c r="F519" i="1"/>
  <c r="O519" i="1" s="1"/>
  <c r="G519" i="1"/>
  <c r="H519" i="1"/>
  <c r="F498" i="1"/>
  <c r="O498" i="1" s="1"/>
  <c r="G498" i="1"/>
  <c r="H498" i="1"/>
  <c r="F491" i="1"/>
  <c r="O491" i="1" s="1"/>
  <c r="G491" i="1"/>
  <c r="H491" i="1"/>
  <c r="F530" i="1"/>
  <c r="O530" i="1" s="1"/>
  <c r="G530" i="1"/>
  <c r="H530" i="1"/>
  <c r="F552" i="1"/>
  <c r="O552" i="1" s="1"/>
  <c r="G552" i="1"/>
  <c r="H552" i="1"/>
  <c r="F520" i="1"/>
  <c r="O520" i="1" s="1"/>
  <c r="G520" i="1"/>
  <c r="H520" i="1"/>
  <c r="F509" i="1"/>
  <c r="O509" i="1" s="1"/>
  <c r="G509" i="1"/>
  <c r="H509" i="1"/>
  <c r="F447" i="1"/>
  <c r="O447" i="1" s="1"/>
  <c r="G447" i="1"/>
  <c r="H447" i="1"/>
  <c r="F599" i="1"/>
  <c r="O599" i="1" s="1"/>
  <c r="G599" i="1"/>
  <c r="H599" i="1"/>
  <c r="F597" i="1"/>
  <c r="O597" i="1" s="1"/>
  <c r="G597" i="1"/>
  <c r="H597" i="1"/>
  <c r="F561" i="1"/>
  <c r="O561" i="1" s="1"/>
  <c r="G561" i="1"/>
  <c r="H561" i="1"/>
  <c r="F559" i="1"/>
  <c r="O559" i="1" s="1"/>
  <c r="G559" i="1"/>
  <c r="H559" i="1"/>
  <c r="F569" i="1"/>
  <c r="O569" i="1" s="1"/>
  <c r="G569" i="1"/>
  <c r="H569" i="1"/>
  <c r="F562" i="1"/>
  <c r="O562" i="1" s="1"/>
  <c r="G562" i="1"/>
  <c r="H562" i="1"/>
  <c r="F591" i="1"/>
  <c r="O591" i="1" s="1"/>
  <c r="G591" i="1"/>
  <c r="H591" i="1"/>
  <c r="F644" i="1"/>
  <c r="O644" i="1" s="1"/>
  <c r="G644" i="1"/>
  <c r="H644" i="1"/>
  <c r="F623" i="1"/>
  <c r="O623" i="1" s="1"/>
  <c r="G623" i="1"/>
  <c r="H623" i="1"/>
  <c r="F637" i="1"/>
  <c r="O637" i="1" s="1"/>
  <c r="G637" i="1"/>
  <c r="H637" i="1"/>
  <c r="F672" i="1"/>
  <c r="O672" i="1" s="1"/>
  <c r="G672" i="1"/>
  <c r="H672" i="1"/>
  <c r="F673" i="1"/>
  <c r="O673" i="1" s="1"/>
  <c r="G673" i="1"/>
  <c r="H673" i="1"/>
  <c r="F645" i="1"/>
  <c r="O645" i="1" s="1"/>
  <c r="G645" i="1"/>
  <c r="H645" i="1"/>
  <c r="F592" i="1"/>
  <c r="O592" i="1" s="1"/>
  <c r="G592" i="1"/>
  <c r="H592" i="1"/>
  <c r="F624" i="1"/>
  <c r="O624" i="1" s="1"/>
  <c r="G624" i="1"/>
  <c r="H624" i="1"/>
  <c r="F605" i="1"/>
  <c r="O605" i="1" s="1"/>
  <c r="G605" i="1"/>
  <c r="H605" i="1"/>
  <c r="F564" i="1"/>
  <c r="O564" i="1" s="1"/>
  <c r="G564" i="1"/>
  <c r="H564" i="1"/>
  <c r="F571" i="1"/>
  <c r="O571" i="1" s="1"/>
  <c r="G571" i="1"/>
  <c r="H571" i="1"/>
  <c r="F584" i="1"/>
  <c r="O584" i="1" s="1"/>
  <c r="G584" i="1"/>
  <c r="H584" i="1"/>
  <c r="F572" i="1"/>
  <c r="O572" i="1" s="1"/>
  <c r="G572" i="1"/>
  <c r="H572" i="1"/>
  <c r="F560" i="1"/>
  <c r="O560" i="1" s="1"/>
  <c r="G560" i="1"/>
  <c r="H560" i="1"/>
  <c r="F574" i="1"/>
  <c r="O574" i="1" s="1"/>
  <c r="G574" i="1"/>
  <c r="H574" i="1"/>
  <c r="F593" i="1"/>
  <c r="O593" i="1" s="1"/>
  <c r="G593" i="1"/>
  <c r="H593" i="1"/>
  <c r="F576" i="1"/>
  <c r="O576" i="1" s="1"/>
  <c r="G576" i="1"/>
  <c r="H576" i="1"/>
  <c r="F563" i="1"/>
  <c r="O563" i="1" s="1"/>
  <c r="G563" i="1"/>
  <c r="H563" i="1"/>
  <c r="F577" i="1"/>
  <c r="O577" i="1" s="1"/>
  <c r="G577" i="1"/>
  <c r="H577" i="1"/>
  <c r="F619" i="1"/>
  <c r="O619" i="1" s="1"/>
  <c r="G619" i="1"/>
  <c r="H619" i="1"/>
  <c r="F589" i="1"/>
  <c r="O589" i="1" s="1"/>
  <c r="G589" i="1"/>
  <c r="H589" i="1"/>
  <c r="F585" i="1"/>
  <c r="O585" i="1" s="1"/>
  <c r="G585" i="1"/>
  <c r="H585" i="1"/>
  <c r="F601" i="1"/>
  <c r="O601" i="1" s="1"/>
  <c r="G601" i="1"/>
  <c r="H601" i="1"/>
  <c r="F586" i="1"/>
  <c r="O586" i="1" s="1"/>
  <c r="G586" i="1"/>
  <c r="H586" i="1"/>
  <c r="F575" i="1"/>
  <c r="O575" i="1" s="1"/>
  <c r="G575" i="1"/>
  <c r="H575" i="1"/>
  <c r="F578" i="1"/>
  <c r="O578" i="1" s="1"/>
  <c r="G578" i="1"/>
  <c r="H578" i="1"/>
  <c r="F565" i="1"/>
  <c r="O565" i="1" s="1"/>
  <c r="G565" i="1"/>
  <c r="H565" i="1"/>
  <c r="F570" i="1"/>
  <c r="O570" i="1" s="1"/>
  <c r="G570" i="1"/>
  <c r="H570" i="1"/>
  <c r="F573" i="1"/>
  <c r="O573" i="1" s="1"/>
  <c r="G573" i="1"/>
  <c r="H573" i="1"/>
  <c r="F568" i="1"/>
  <c r="O568" i="1" s="1"/>
  <c r="G568" i="1"/>
  <c r="H568" i="1"/>
  <c r="F602" i="1"/>
  <c r="O602" i="1" s="1"/>
  <c r="G602" i="1"/>
  <c r="H602" i="1"/>
  <c r="F566" i="1"/>
  <c r="O566" i="1" s="1"/>
  <c r="G566" i="1"/>
  <c r="H566" i="1"/>
  <c r="F665" i="1"/>
  <c r="O665" i="1" s="1"/>
  <c r="G665" i="1"/>
  <c r="H665" i="1"/>
  <c r="F606" i="1"/>
  <c r="O606" i="1" s="1"/>
  <c r="G606" i="1"/>
  <c r="H606" i="1"/>
  <c r="F618" i="1"/>
  <c r="O618" i="1" s="1"/>
  <c r="G618" i="1"/>
  <c r="H618" i="1"/>
  <c r="F582" i="1"/>
  <c r="O582" i="1" s="1"/>
  <c r="G582" i="1"/>
  <c r="H582" i="1"/>
  <c r="F666" i="1"/>
  <c r="O666" i="1" s="1"/>
  <c r="G666" i="1"/>
  <c r="H666" i="1"/>
  <c r="F610" i="1"/>
  <c r="O610" i="1" s="1"/>
  <c r="G610" i="1"/>
  <c r="H610" i="1"/>
  <c r="F632" i="1"/>
  <c r="O632" i="1" s="1"/>
  <c r="G632" i="1"/>
  <c r="H632" i="1"/>
  <c r="F646" i="1"/>
  <c r="O646" i="1" s="1"/>
  <c r="G646" i="1"/>
  <c r="H646" i="1"/>
  <c r="F611" i="1"/>
  <c r="O611" i="1" s="1"/>
  <c r="G611" i="1"/>
  <c r="H611" i="1"/>
  <c r="F633" i="1"/>
  <c r="O633" i="1" s="1"/>
  <c r="G633" i="1"/>
  <c r="H633" i="1"/>
  <c r="F680" i="1"/>
  <c r="O680" i="1" s="1"/>
  <c r="G680" i="1"/>
  <c r="H680" i="1"/>
  <c r="F647" i="1"/>
  <c r="O647" i="1" s="1"/>
  <c r="G647" i="1"/>
  <c r="H647" i="1"/>
  <c r="F638" i="1"/>
  <c r="O638" i="1" s="1"/>
  <c r="G638" i="1"/>
  <c r="H638" i="1"/>
  <c r="F625" i="1"/>
  <c r="O625" i="1" s="1"/>
  <c r="G625" i="1"/>
  <c r="H625" i="1"/>
  <c r="F607" i="1"/>
  <c r="O607" i="1" s="1"/>
  <c r="G607" i="1"/>
  <c r="H607" i="1"/>
  <c r="F639" i="1"/>
  <c r="O639" i="1" s="1"/>
  <c r="G639" i="1"/>
  <c r="H639" i="1"/>
  <c r="F626" i="1"/>
  <c r="O626" i="1" s="1"/>
  <c r="G626" i="1"/>
  <c r="H626" i="1"/>
  <c r="F683" i="1"/>
  <c r="O683" i="1" s="1"/>
  <c r="G683" i="1"/>
  <c r="H683" i="1"/>
  <c r="F681" i="1"/>
  <c r="O681" i="1" s="1"/>
  <c r="G681" i="1"/>
  <c r="H681" i="1"/>
  <c r="F640" i="1"/>
  <c r="O640" i="1" s="1"/>
  <c r="G640" i="1"/>
  <c r="H640" i="1"/>
  <c r="F648" i="1"/>
  <c r="O648" i="1" s="1"/>
  <c r="G648" i="1"/>
  <c r="H648" i="1"/>
  <c r="F658" i="1"/>
  <c r="O658" i="1" s="1"/>
  <c r="G658" i="1"/>
  <c r="H658" i="1"/>
  <c r="F649" i="1"/>
  <c r="O649" i="1" s="1"/>
  <c r="G649" i="1"/>
  <c r="H649" i="1"/>
  <c r="F659" i="1"/>
  <c r="O659" i="1" s="1"/>
  <c r="G659" i="1"/>
  <c r="H659" i="1"/>
  <c r="F660" i="1"/>
  <c r="O660" i="1" s="1"/>
  <c r="G660" i="1"/>
  <c r="H660" i="1"/>
  <c r="F667" i="1"/>
  <c r="O667" i="1" s="1"/>
  <c r="G667" i="1"/>
  <c r="H667" i="1"/>
  <c r="F567" i="1"/>
  <c r="O567" i="1" s="1"/>
  <c r="G567" i="1"/>
  <c r="H567" i="1"/>
  <c r="F650" i="1"/>
  <c r="O650" i="1" s="1"/>
  <c r="G650" i="1"/>
  <c r="H650" i="1"/>
  <c r="F587" i="1"/>
  <c r="O587" i="1" s="1"/>
  <c r="G587" i="1"/>
  <c r="H587" i="1"/>
  <c r="F651" i="1"/>
  <c r="O651" i="1" s="1"/>
  <c r="G651" i="1"/>
  <c r="H651" i="1"/>
  <c r="F634" i="1"/>
  <c r="O634" i="1" s="1"/>
  <c r="G634" i="1"/>
  <c r="H634" i="1"/>
  <c r="F661" i="1"/>
  <c r="O661" i="1" s="1"/>
  <c r="G661" i="1"/>
  <c r="H661" i="1"/>
  <c r="F678" i="1"/>
  <c r="O678" i="1" s="1"/>
  <c r="G678" i="1"/>
  <c r="H678" i="1"/>
  <c r="F674" i="1"/>
  <c r="O674" i="1" s="1"/>
  <c r="G674" i="1"/>
  <c r="H674" i="1"/>
  <c r="F627" i="1"/>
  <c r="O627" i="1" s="1"/>
  <c r="G627" i="1"/>
  <c r="H627" i="1"/>
  <c r="F652" i="1"/>
  <c r="O652" i="1" s="1"/>
  <c r="G652" i="1"/>
  <c r="H652" i="1"/>
  <c r="F668" i="1"/>
  <c r="O668" i="1" s="1"/>
  <c r="G668" i="1"/>
  <c r="H668" i="1"/>
  <c r="F662" i="1"/>
  <c r="O662" i="1" s="1"/>
  <c r="G662" i="1"/>
  <c r="H662" i="1"/>
  <c r="F641" i="1"/>
  <c r="O641" i="1" s="1"/>
  <c r="G641" i="1"/>
  <c r="H641" i="1"/>
  <c r="F669" i="1"/>
  <c r="O669" i="1" s="1"/>
  <c r="G669" i="1"/>
  <c r="H669" i="1"/>
  <c r="F594" i="1"/>
  <c r="O594" i="1" s="1"/>
  <c r="G594" i="1"/>
  <c r="H594" i="1"/>
  <c r="F628" i="1"/>
  <c r="O628" i="1" s="1"/>
  <c r="G628" i="1"/>
  <c r="H628" i="1"/>
  <c r="F670" i="1"/>
  <c r="O670" i="1" s="1"/>
  <c r="G670" i="1"/>
  <c r="H670" i="1"/>
  <c r="F655" i="1"/>
  <c r="O655" i="1" s="1"/>
  <c r="G655" i="1"/>
  <c r="H655" i="1"/>
  <c r="F629" i="1"/>
  <c r="O629" i="1" s="1"/>
  <c r="G629" i="1"/>
  <c r="H629" i="1"/>
  <c r="F558" i="1"/>
  <c r="O558" i="1" s="1"/>
  <c r="G558" i="1"/>
  <c r="H558" i="1"/>
  <c r="F615" i="1"/>
  <c r="O615" i="1" s="1"/>
  <c r="G615" i="1"/>
  <c r="H615" i="1"/>
  <c r="F653" i="1"/>
  <c r="O653" i="1" s="1"/>
  <c r="G653" i="1"/>
  <c r="H653" i="1"/>
  <c r="F642" i="1"/>
  <c r="O642" i="1" s="1"/>
  <c r="G642" i="1"/>
  <c r="H642" i="1"/>
  <c r="F630" i="1"/>
  <c r="O630" i="1" s="1"/>
  <c r="G630" i="1"/>
  <c r="H630" i="1"/>
  <c r="F588" i="1"/>
  <c r="O588" i="1" s="1"/>
  <c r="G588" i="1"/>
  <c r="H588" i="1"/>
  <c r="F616" i="1"/>
  <c r="O616" i="1" s="1"/>
  <c r="G616" i="1"/>
  <c r="H616" i="1"/>
  <c r="F579" i="1"/>
  <c r="O579" i="1" s="1"/>
  <c r="G579" i="1"/>
  <c r="H579" i="1"/>
  <c r="F671" i="1"/>
  <c r="O671" i="1" s="1"/>
  <c r="G671" i="1"/>
  <c r="H671" i="1"/>
  <c r="F617" i="1"/>
  <c r="O617" i="1" s="1"/>
  <c r="G617" i="1"/>
  <c r="H617" i="1"/>
  <c r="F583" i="1"/>
  <c r="O583" i="1" s="1"/>
  <c r="G583" i="1"/>
  <c r="H583" i="1"/>
  <c r="F595" i="1"/>
  <c r="O595" i="1" s="1"/>
  <c r="G595" i="1"/>
  <c r="H595" i="1"/>
  <c r="F603" i="1"/>
  <c r="O603" i="1" s="1"/>
  <c r="G603" i="1"/>
  <c r="H603" i="1"/>
  <c r="F600" i="1"/>
  <c r="O600" i="1" s="1"/>
  <c r="G600" i="1"/>
  <c r="H600" i="1"/>
  <c r="F620" i="1"/>
  <c r="O620" i="1" s="1"/>
  <c r="G620" i="1"/>
  <c r="H620" i="1"/>
  <c r="F679" i="1"/>
  <c r="O679" i="1" s="1"/>
  <c r="G679" i="1"/>
  <c r="H679" i="1"/>
  <c r="F581" i="1"/>
  <c r="O581" i="1" s="1"/>
  <c r="G581" i="1"/>
  <c r="H581" i="1"/>
  <c r="F635" i="1"/>
  <c r="O635" i="1" s="1"/>
  <c r="G635" i="1"/>
  <c r="H635" i="1"/>
  <c r="F596" i="1"/>
  <c r="O596" i="1" s="1"/>
  <c r="G596" i="1"/>
  <c r="H596" i="1"/>
  <c r="F636" i="1"/>
  <c r="O636" i="1" s="1"/>
  <c r="G636" i="1"/>
  <c r="H636" i="1"/>
  <c r="F612" i="1"/>
  <c r="O612" i="1" s="1"/>
  <c r="G612" i="1"/>
  <c r="H612" i="1"/>
  <c r="F598" i="1"/>
  <c r="O598" i="1" s="1"/>
  <c r="G598" i="1"/>
  <c r="H598" i="1"/>
  <c r="F608" i="1"/>
  <c r="O608" i="1" s="1"/>
  <c r="G608" i="1"/>
  <c r="H608" i="1"/>
  <c r="F613" i="1"/>
  <c r="O613" i="1" s="1"/>
  <c r="G613" i="1"/>
  <c r="H613" i="1"/>
  <c r="F631" i="1"/>
  <c r="O631" i="1" s="1"/>
  <c r="G631" i="1"/>
  <c r="H631" i="1"/>
  <c r="F604" i="1"/>
  <c r="O604" i="1" s="1"/>
  <c r="G604" i="1"/>
  <c r="H604" i="1"/>
  <c r="F643" i="1"/>
  <c r="O643" i="1" s="1"/>
  <c r="G643" i="1"/>
  <c r="H643" i="1"/>
  <c r="F614" i="1"/>
  <c r="O614" i="1" s="1"/>
  <c r="G614" i="1"/>
  <c r="H614" i="1"/>
  <c r="F590" i="1"/>
  <c r="O590" i="1" s="1"/>
  <c r="G590" i="1"/>
  <c r="H590" i="1"/>
  <c r="F580" i="1"/>
  <c r="O580" i="1" s="1"/>
  <c r="G580" i="1"/>
  <c r="H580" i="1"/>
  <c r="F654" i="1"/>
  <c r="O654" i="1" s="1"/>
  <c r="G654" i="1"/>
  <c r="H654" i="1"/>
  <c r="F675" i="1"/>
  <c r="O675" i="1" s="1"/>
  <c r="G675" i="1"/>
  <c r="H675" i="1"/>
  <c r="F684" i="1"/>
  <c r="O684" i="1" s="1"/>
  <c r="G684" i="1"/>
  <c r="H684" i="1"/>
  <c r="F656" i="1"/>
  <c r="O656" i="1" s="1"/>
  <c r="G656" i="1"/>
  <c r="H656" i="1"/>
  <c r="F657" i="1"/>
  <c r="O657" i="1" s="1"/>
  <c r="G657" i="1"/>
  <c r="H657" i="1"/>
  <c r="F676" i="1"/>
  <c r="O676" i="1" s="1"/>
  <c r="G676" i="1"/>
  <c r="H676" i="1"/>
  <c r="F609" i="1"/>
  <c r="O609" i="1" s="1"/>
  <c r="G609" i="1"/>
  <c r="H609" i="1"/>
  <c r="F557" i="1"/>
  <c r="O557" i="1" s="1"/>
  <c r="G557" i="1"/>
  <c r="H557" i="1"/>
  <c r="F621" i="1"/>
  <c r="O621" i="1" s="1"/>
  <c r="G621" i="1"/>
  <c r="H621" i="1"/>
  <c r="F622" i="1"/>
  <c r="O622" i="1" s="1"/>
  <c r="G622" i="1"/>
  <c r="H622" i="1"/>
  <c r="F664" i="1"/>
  <c r="O664" i="1" s="1"/>
  <c r="G664" i="1"/>
  <c r="H664" i="1"/>
  <c r="F677" i="1"/>
  <c r="O677" i="1" s="1"/>
  <c r="G677" i="1"/>
  <c r="H677" i="1"/>
  <c r="F682" i="1"/>
  <c r="O682" i="1" s="1"/>
  <c r="G682" i="1"/>
  <c r="H682" i="1"/>
  <c r="F663" i="1"/>
  <c r="O663" i="1" s="1"/>
  <c r="G663" i="1"/>
  <c r="H663" i="1"/>
  <c r="F729" i="1"/>
  <c r="O729" i="1" s="1"/>
  <c r="G729" i="1"/>
  <c r="H729" i="1"/>
  <c r="F777" i="1"/>
  <c r="O777" i="1" s="1"/>
  <c r="G777" i="1"/>
  <c r="H777" i="1"/>
  <c r="F719" i="1"/>
  <c r="O719" i="1" s="1"/>
  <c r="G719" i="1"/>
  <c r="H719" i="1"/>
  <c r="F748" i="1"/>
  <c r="O748" i="1" s="1"/>
  <c r="G748" i="1"/>
  <c r="H748" i="1"/>
  <c r="F698" i="1"/>
  <c r="O698" i="1" s="1"/>
  <c r="G698" i="1"/>
  <c r="H698" i="1"/>
  <c r="F763" i="1"/>
  <c r="O763" i="1" s="1"/>
  <c r="G763" i="1"/>
  <c r="H763" i="1"/>
  <c r="F741" i="1"/>
  <c r="O741" i="1" s="1"/>
  <c r="G741" i="1"/>
  <c r="H741" i="1"/>
  <c r="F786" i="1"/>
  <c r="O786" i="1" s="1"/>
  <c r="G786" i="1"/>
  <c r="H786" i="1"/>
  <c r="F787" i="1"/>
  <c r="O787" i="1" s="1"/>
  <c r="G787" i="1"/>
  <c r="H787" i="1"/>
  <c r="F793" i="1"/>
  <c r="O793" i="1" s="1"/>
  <c r="G793" i="1"/>
  <c r="H793" i="1"/>
  <c r="F749" i="1"/>
  <c r="O749" i="1" s="1"/>
  <c r="G749" i="1"/>
  <c r="H749" i="1"/>
  <c r="F764" i="1"/>
  <c r="O764" i="1" s="1"/>
  <c r="G764" i="1"/>
  <c r="H764" i="1"/>
  <c r="F757" i="1"/>
  <c r="O757" i="1" s="1"/>
  <c r="G757" i="1"/>
  <c r="H757" i="1"/>
  <c r="F794" i="1"/>
  <c r="O794" i="1" s="1"/>
  <c r="G794" i="1"/>
  <c r="H794" i="1"/>
  <c r="F765" i="1"/>
  <c r="O765" i="1" s="1"/>
  <c r="G765" i="1"/>
  <c r="H765" i="1"/>
  <c r="F801" i="1"/>
  <c r="O801" i="1" s="1"/>
  <c r="G801" i="1"/>
  <c r="H801" i="1"/>
  <c r="F788" i="1"/>
  <c r="O788" i="1" s="1"/>
  <c r="G788" i="1"/>
  <c r="H788" i="1"/>
  <c r="F807" i="1"/>
  <c r="O807" i="1" s="1"/>
  <c r="G807" i="1"/>
  <c r="H807" i="1"/>
  <c r="F704" i="1"/>
  <c r="O704" i="1" s="1"/>
  <c r="G704" i="1"/>
  <c r="H704" i="1"/>
  <c r="F691" i="1"/>
  <c r="O691" i="1" s="1"/>
  <c r="G691" i="1"/>
  <c r="H691" i="1"/>
  <c r="F693" i="1"/>
  <c r="O693" i="1" s="1"/>
  <c r="G693" i="1"/>
  <c r="H693" i="1"/>
  <c r="F730" i="1"/>
  <c r="O730" i="1" s="1"/>
  <c r="G730" i="1"/>
  <c r="H730" i="1"/>
  <c r="F712" i="1"/>
  <c r="O712" i="1" s="1"/>
  <c r="G712" i="1"/>
  <c r="H712" i="1"/>
  <c r="F695" i="1"/>
  <c r="O695" i="1" s="1"/>
  <c r="G695" i="1"/>
  <c r="H695" i="1"/>
  <c r="F723" i="1"/>
  <c r="O723" i="1" s="1"/>
  <c r="G723" i="1"/>
  <c r="H723" i="1"/>
  <c r="F692" i="1"/>
  <c r="O692" i="1" s="1"/>
  <c r="G692" i="1"/>
  <c r="H692" i="1"/>
  <c r="F742" i="1"/>
  <c r="O742" i="1" s="1"/>
  <c r="G742" i="1"/>
  <c r="H742" i="1"/>
  <c r="F697" i="1"/>
  <c r="O697" i="1" s="1"/>
  <c r="G697" i="1"/>
  <c r="H697" i="1"/>
  <c r="F731" i="1"/>
  <c r="O731" i="1" s="1"/>
  <c r="G731" i="1"/>
  <c r="H731" i="1"/>
  <c r="F783" i="1"/>
  <c r="O783" i="1" s="1"/>
  <c r="G783" i="1"/>
  <c r="H783" i="1"/>
  <c r="F774" i="1"/>
  <c r="O774" i="1" s="1"/>
  <c r="G774" i="1"/>
  <c r="H774" i="1"/>
  <c r="F732" i="1"/>
  <c r="O732" i="1" s="1"/>
  <c r="G732" i="1"/>
  <c r="H732" i="1"/>
  <c r="F743" i="1"/>
  <c r="O743" i="1" s="1"/>
  <c r="G743" i="1"/>
  <c r="H743" i="1"/>
  <c r="F809" i="1"/>
  <c r="O809" i="1" s="1"/>
  <c r="G809" i="1"/>
  <c r="H809" i="1"/>
  <c r="F750" i="1"/>
  <c r="O750" i="1" s="1"/>
  <c r="G750" i="1"/>
  <c r="H750" i="1"/>
  <c r="F811" i="1"/>
  <c r="O811" i="1" s="1"/>
  <c r="G811" i="1"/>
  <c r="H811" i="1"/>
  <c r="F751" i="1"/>
  <c r="O751" i="1" s="1"/>
  <c r="G751" i="1"/>
  <c r="H751" i="1"/>
  <c r="F795" i="1"/>
  <c r="O795" i="1" s="1"/>
  <c r="G795" i="1"/>
  <c r="H795" i="1"/>
  <c r="F812" i="1"/>
  <c r="O812" i="1" s="1"/>
  <c r="G812" i="1"/>
  <c r="H812" i="1"/>
  <c r="F700" i="1"/>
  <c r="O700" i="1" s="1"/>
  <c r="G700" i="1"/>
  <c r="H700" i="1"/>
  <c r="F778" i="1"/>
  <c r="O778" i="1" s="1"/>
  <c r="G778" i="1"/>
  <c r="H778" i="1"/>
  <c r="F713" i="1"/>
  <c r="O713" i="1" s="1"/>
  <c r="G713" i="1"/>
  <c r="H713" i="1"/>
  <c r="F802" i="1"/>
  <c r="O802" i="1" s="1"/>
  <c r="G802" i="1"/>
  <c r="H802" i="1"/>
  <c r="F789" i="1"/>
  <c r="O789" i="1" s="1"/>
  <c r="G789" i="1"/>
  <c r="H789" i="1"/>
  <c r="F779" i="1"/>
  <c r="O779" i="1" s="1"/>
  <c r="G779" i="1"/>
  <c r="H779" i="1"/>
  <c r="F733" i="1"/>
  <c r="O733" i="1" s="1"/>
  <c r="G733" i="1"/>
  <c r="H733" i="1"/>
  <c r="F734" i="1"/>
  <c r="O734" i="1" s="1"/>
  <c r="G734" i="1"/>
  <c r="H734" i="1"/>
  <c r="F735" i="1"/>
  <c r="O735" i="1" s="1"/>
  <c r="G735" i="1"/>
  <c r="H735" i="1"/>
  <c r="F752" i="1"/>
  <c r="O752" i="1" s="1"/>
  <c r="G752" i="1"/>
  <c r="H752" i="1"/>
  <c r="F737" i="1"/>
  <c r="O737" i="1" s="1"/>
  <c r="G737" i="1"/>
  <c r="H737" i="1"/>
  <c r="F770" i="1"/>
  <c r="O770" i="1" s="1"/>
  <c r="G770" i="1"/>
  <c r="H770" i="1"/>
  <c r="F753" i="1"/>
  <c r="O753" i="1" s="1"/>
  <c r="G753" i="1"/>
  <c r="H753" i="1"/>
  <c r="F784" i="1"/>
  <c r="O784" i="1" s="1"/>
  <c r="G784" i="1"/>
  <c r="H784" i="1"/>
  <c r="F766" i="1"/>
  <c r="O766" i="1" s="1"/>
  <c r="G766" i="1"/>
  <c r="H766" i="1"/>
  <c r="F701" i="1"/>
  <c r="O701" i="1" s="1"/>
  <c r="G701" i="1"/>
  <c r="H701" i="1"/>
  <c r="F710" i="1"/>
  <c r="O710" i="1" s="1"/>
  <c r="G710" i="1"/>
  <c r="H710" i="1"/>
  <c r="F775" i="1"/>
  <c r="O775" i="1" s="1"/>
  <c r="G775" i="1"/>
  <c r="H775" i="1"/>
  <c r="F699" i="1"/>
  <c r="O699" i="1" s="1"/>
  <c r="G699" i="1"/>
  <c r="H699" i="1"/>
  <c r="F720" i="1"/>
  <c r="O720" i="1" s="1"/>
  <c r="G720" i="1"/>
  <c r="H720" i="1"/>
  <c r="F754" i="1"/>
  <c r="O754" i="1" s="1"/>
  <c r="G754" i="1"/>
  <c r="H754" i="1"/>
  <c r="F738" i="1"/>
  <c r="O738" i="1" s="1"/>
  <c r="G738" i="1"/>
  <c r="H738" i="1"/>
  <c r="F780" i="1"/>
  <c r="O780" i="1" s="1"/>
  <c r="G780" i="1"/>
  <c r="H780" i="1"/>
  <c r="F798" i="1"/>
  <c r="O798" i="1" s="1"/>
  <c r="G798" i="1"/>
  <c r="H798" i="1"/>
  <c r="F721" i="1"/>
  <c r="O721" i="1" s="1"/>
  <c r="G721" i="1"/>
  <c r="H721" i="1"/>
  <c r="F724" i="1"/>
  <c r="O724" i="1" s="1"/>
  <c r="G724" i="1"/>
  <c r="H724" i="1"/>
  <c r="F796" i="1"/>
  <c r="O796" i="1" s="1"/>
  <c r="G796" i="1"/>
  <c r="H796" i="1"/>
  <c r="F714" i="1"/>
  <c r="O714" i="1" s="1"/>
  <c r="G714" i="1"/>
  <c r="H714" i="1"/>
  <c r="F744" i="1"/>
  <c r="O744" i="1" s="1"/>
  <c r="G744" i="1"/>
  <c r="H744" i="1"/>
  <c r="F722" i="1"/>
  <c r="O722" i="1" s="1"/>
  <c r="G722" i="1"/>
  <c r="H722" i="1"/>
  <c r="F808" i="1"/>
  <c r="O808" i="1" s="1"/>
  <c r="G808" i="1"/>
  <c r="H808" i="1"/>
  <c r="F758" i="1"/>
  <c r="O758" i="1" s="1"/>
  <c r="G758" i="1"/>
  <c r="H758" i="1"/>
  <c r="F745" i="1"/>
  <c r="O745" i="1" s="1"/>
  <c r="G745" i="1"/>
  <c r="H745" i="1"/>
  <c r="F705" i="1"/>
  <c r="O705" i="1" s="1"/>
  <c r="G705" i="1"/>
  <c r="H705" i="1"/>
  <c r="F771" i="1"/>
  <c r="O771" i="1" s="1"/>
  <c r="G771" i="1"/>
  <c r="H771" i="1"/>
  <c r="F727" i="1"/>
  <c r="O727" i="1" s="1"/>
  <c r="G727" i="1"/>
  <c r="H727" i="1"/>
  <c r="F706" i="1"/>
  <c r="O706" i="1" s="1"/>
  <c r="G706" i="1"/>
  <c r="H706" i="1"/>
  <c r="F797" i="1"/>
  <c r="O797" i="1" s="1"/>
  <c r="G797" i="1"/>
  <c r="H797" i="1"/>
  <c r="F687" i="1"/>
  <c r="O687" i="1" s="1"/>
  <c r="G687" i="1"/>
  <c r="H687" i="1"/>
  <c r="F685" i="1"/>
  <c r="O685" i="1" s="1"/>
  <c r="G685" i="1"/>
  <c r="H685" i="1"/>
  <c r="F711" i="1"/>
  <c r="O711" i="1" s="1"/>
  <c r="G711" i="1"/>
  <c r="H711" i="1"/>
  <c r="F810" i="1"/>
  <c r="O810" i="1" s="1"/>
  <c r="G810" i="1"/>
  <c r="H810" i="1"/>
  <c r="F759" i="1"/>
  <c r="O759" i="1" s="1"/>
  <c r="G759" i="1"/>
  <c r="H759" i="1"/>
  <c r="F803" i="1"/>
  <c r="O803" i="1" s="1"/>
  <c r="G803" i="1"/>
  <c r="H803" i="1"/>
  <c r="F718" i="1"/>
  <c r="O718" i="1" s="1"/>
  <c r="G718" i="1"/>
  <c r="H718" i="1"/>
  <c r="F767" i="1"/>
  <c r="O767" i="1" s="1"/>
  <c r="G767" i="1"/>
  <c r="H767" i="1"/>
  <c r="F800" i="1"/>
  <c r="O800" i="1" s="1"/>
  <c r="G800" i="1"/>
  <c r="H800" i="1"/>
  <c r="F799" i="1"/>
  <c r="O799" i="1" s="1"/>
  <c r="G799" i="1"/>
  <c r="H799" i="1"/>
  <c r="F781" i="1"/>
  <c r="O781" i="1" s="1"/>
  <c r="G781" i="1"/>
  <c r="H781" i="1"/>
  <c r="F804" i="1"/>
  <c r="O804" i="1" s="1"/>
  <c r="G804" i="1"/>
  <c r="H804" i="1"/>
  <c r="F782" i="1"/>
  <c r="O782" i="1" s="1"/>
  <c r="G782" i="1"/>
  <c r="H782" i="1"/>
  <c r="F746" i="1"/>
  <c r="O746" i="1" s="1"/>
  <c r="G746" i="1"/>
  <c r="H746" i="1"/>
  <c r="F707" i="1"/>
  <c r="O707" i="1" s="1"/>
  <c r="G707" i="1"/>
  <c r="H707" i="1"/>
  <c r="F689" i="1"/>
  <c r="O689" i="1" s="1"/>
  <c r="G689" i="1"/>
  <c r="H689" i="1"/>
  <c r="F725" i="1"/>
  <c r="O725" i="1" s="1"/>
  <c r="G725" i="1"/>
  <c r="H725" i="1"/>
  <c r="F768" i="1"/>
  <c r="O768" i="1" s="1"/>
  <c r="G768" i="1"/>
  <c r="H768" i="1"/>
  <c r="F715" i="1"/>
  <c r="O715" i="1" s="1"/>
  <c r="G715" i="1"/>
  <c r="H715" i="1"/>
  <c r="F696" i="1"/>
  <c r="O696" i="1" s="1"/>
  <c r="G696" i="1"/>
  <c r="H696" i="1"/>
  <c r="F755" i="1"/>
  <c r="O755" i="1" s="1"/>
  <c r="G755" i="1"/>
  <c r="H755" i="1"/>
  <c r="F686" i="1"/>
  <c r="O686" i="1" s="1"/>
  <c r="G686" i="1"/>
  <c r="H686" i="1"/>
  <c r="F708" i="1"/>
  <c r="O708" i="1" s="1"/>
  <c r="G708" i="1"/>
  <c r="H708" i="1"/>
  <c r="F726" i="1"/>
  <c r="O726" i="1" s="1"/>
  <c r="G726" i="1"/>
  <c r="H726" i="1"/>
  <c r="F739" i="1"/>
  <c r="O739" i="1" s="1"/>
  <c r="G739" i="1"/>
  <c r="H739" i="1"/>
  <c r="F769" i="1"/>
  <c r="O769" i="1" s="1"/>
  <c r="G769" i="1"/>
  <c r="H769" i="1"/>
  <c r="F694" i="1"/>
  <c r="O694" i="1" s="1"/>
  <c r="G694" i="1"/>
  <c r="H694" i="1"/>
  <c r="F760" i="1"/>
  <c r="O760" i="1" s="1"/>
  <c r="G760" i="1"/>
  <c r="H760" i="1"/>
  <c r="F805" i="1"/>
  <c r="O805" i="1" s="1"/>
  <c r="G805" i="1"/>
  <c r="H805" i="1"/>
  <c r="F690" i="1"/>
  <c r="O690" i="1" s="1"/>
  <c r="G690" i="1"/>
  <c r="H690" i="1"/>
  <c r="F703" i="1"/>
  <c r="O703" i="1" s="1"/>
  <c r="G703" i="1"/>
  <c r="H703" i="1"/>
  <c r="F709" i="1"/>
  <c r="O709" i="1" s="1"/>
  <c r="G709" i="1"/>
  <c r="H709" i="1"/>
  <c r="F702" i="1"/>
  <c r="O702" i="1" s="1"/>
  <c r="G702" i="1"/>
  <c r="H702" i="1"/>
  <c r="F728" i="1"/>
  <c r="O728" i="1" s="1"/>
  <c r="G728" i="1"/>
  <c r="H728" i="1"/>
  <c r="F785" i="1"/>
  <c r="O785" i="1" s="1"/>
  <c r="G785" i="1"/>
  <c r="H785" i="1"/>
  <c r="F716" i="1"/>
  <c r="O716" i="1" s="1"/>
  <c r="G716" i="1"/>
  <c r="H716" i="1"/>
  <c r="F717" i="1"/>
  <c r="O717" i="1" s="1"/>
  <c r="G717" i="1"/>
  <c r="H717" i="1"/>
  <c r="F740" i="1"/>
  <c r="O740" i="1" s="1"/>
  <c r="G740" i="1"/>
  <c r="H740" i="1"/>
  <c r="F790" i="1"/>
  <c r="O790" i="1" s="1"/>
  <c r="G790" i="1"/>
  <c r="H790" i="1"/>
  <c r="F747" i="1"/>
  <c r="O747" i="1" s="1"/>
  <c r="G747" i="1"/>
  <c r="H747" i="1"/>
  <c r="F772" i="1"/>
  <c r="O772" i="1" s="1"/>
  <c r="G772" i="1"/>
  <c r="H772" i="1"/>
  <c r="F776" i="1"/>
  <c r="O776" i="1" s="1"/>
  <c r="G776" i="1"/>
  <c r="H776" i="1"/>
  <c r="F761" i="1"/>
  <c r="O761" i="1" s="1"/>
  <c r="G761" i="1"/>
  <c r="H761" i="1"/>
  <c r="F806" i="1"/>
  <c r="O806" i="1" s="1"/>
  <c r="G806" i="1"/>
  <c r="H806" i="1"/>
  <c r="F791" i="1"/>
  <c r="O791" i="1" s="1"/>
  <c r="G791" i="1"/>
  <c r="H791" i="1"/>
  <c r="F688" i="1"/>
  <c r="O688" i="1" s="1"/>
  <c r="G688" i="1"/>
  <c r="H688" i="1"/>
  <c r="F792" i="1"/>
  <c r="O792" i="1" s="1"/>
  <c r="G792" i="1"/>
  <c r="H792" i="1"/>
  <c r="F756" i="1"/>
  <c r="O756" i="1" s="1"/>
  <c r="G756" i="1"/>
  <c r="H756" i="1"/>
  <c r="F762" i="1"/>
  <c r="O762" i="1" s="1"/>
  <c r="G762" i="1"/>
  <c r="H762" i="1"/>
  <c r="F736" i="1"/>
  <c r="O736" i="1" s="1"/>
  <c r="G736" i="1"/>
  <c r="H736" i="1"/>
  <c r="F773" i="1"/>
  <c r="O773" i="1" s="1"/>
  <c r="G773" i="1"/>
  <c r="H773" i="1"/>
  <c r="F832" i="1"/>
  <c r="O832" i="1" s="1"/>
  <c r="G832" i="1"/>
  <c r="H832" i="1"/>
  <c r="F824" i="1"/>
  <c r="O824" i="1" s="1"/>
  <c r="G824" i="1"/>
  <c r="H824" i="1"/>
  <c r="F848" i="1"/>
  <c r="O848" i="1" s="1"/>
  <c r="G848" i="1"/>
  <c r="H848" i="1"/>
  <c r="F814" i="1"/>
  <c r="O814" i="1" s="1"/>
  <c r="G814" i="1"/>
  <c r="H814" i="1"/>
  <c r="F829" i="1"/>
  <c r="O829" i="1" s="1"/>
  <c r="G829" i="1"/>
  <c r="H829" i="1"/>
  <c r="F878" i="1"/>
  <c r="O878" i="1" s="1"/>
  <c r="G878" i="1"/>
  <c r="H878" i="1"/>
  <c r="F849" i="1"/>
  <c r="O849" i="1" s="1"/>
  <c r="G849" i="1"/>
  <c r="H849" i="1"/>
  <c r="F855" i="1"/>
  <c r="O855" i="1" s="1"/>
  <c r="G855" i="1"/>
  <c r="H855" i="1"/>
  <c r="F840" i="1"/>
  <c r="O840" i="1" s="1"/>
  <c r="G840" i="1"/>
  <c r="H840" i="1"/>
  <c r="F820" i="1"/>
  <c r="O820" i="1" s="1"/>
  <c r="G820" i="1"/>
  <c r="H820" i="1"/>
  <c r="F827" i="1"/>
  <c r="O827" i="1" s="1"/>
  <c r="G827" i="1"/>
  <c r="H827" i="1"/>
  <c r="F854" i="1"/>
  <c r="O854" i="1" s="1"/>
  <c r="G854" i="1"/>
  <c r="H854" i="1"/>
  <c r="F842" i="1"/>
  <c r="O842" i="1" s="1"/>
  <c r="G842" i="1"/>
  <c r="H842" i="1"/>
  <c r="F822" i="1"/>
  <c r="O822" i="1" s="1"/>
  <c r="G822" i="1"/>
  <c r="H822" i="1"/>
  <c r="F865" i="1"/>
  <c r="O865" i="1" s="1"/>
  <c r="G865" i="1"/>
  <c r="H865" i="1"/>
  <c r="F885" i="1"/>
  <c r="O885" i="1" s="1"/>
  <c r="G885" i="1"/>
  <c r="H885" i="1"/>
  <c r="F831" i="1"/>
  <c r="O831" i="1" s="1"/>
  <c r="G831" i="1"/>
  <c r="H831" i="1"/>
  <c r="F861" i="1"/>
  <c r="O861" i="1" s="1"/>
  <c r="G861" i="1"/>
  <c r="H861" i="1"/>
  <c r="F825" i="1"/>
  <c r="O825" i="1" s="1"/>
  <c r="G825" i="1"/>
  <c r="H825" i="1"/>
  <c r="F816" i="1"/>
  <c r="O816" i="1" s="1"/>
  <c r="G816" i="1"/>
  <c r="H816" i="1"/>
  <c r="F866" i="1"/>
  <c r="O866" i="1" s="1"/>
  <c r="G866" i="1"/>
  <c r="H866" i="1"/>
  <c r="F834" i="1"/>
  <c r="O834" i="1" s="1"/>
  <c r="G834" i="1"/>
  <c r="H834" i="1"/>
  <c r="F859" i="1"/>
  <c r="O859" i="1" s="1"/>
  <c r="G859" i="1"/>
  <c r="H859" i="1"/>
  <c r="F821" i="1"/>
  <c r="O821" i="1" s="1"/>
  <c r="G821" i="1"/>
  <c r="H821" i="1"/>
  <c r="F818" i="1"/>
  <c r="O818" i="1" s="1"/>
  <c r="G818" i="1"/>
  <c r="H818" i="1"/>
  <c r="F850" i="1"/>
  <c r="O850" i="1" s="1"/>
  <c r="G850" i="1"/>
  <c r="H850" i="1"/>
  <c r="F839" i="1"/>
  <c r="O839" i="1" s="1"/>
  <c r="G839" i="1"/>
  <c r="H839" i="1"/>
  <c r="F872" i="1"/>
  <c r="O872" i="1" s="1"/>
  <c r="G872" i="1"/>
  <c r="H872" i="1"/>
  <c r="F835" i="1"/>
  <c r="O835" i="1" s="1"/>
  <c r="G835" i="1"/>
  <c r="H835" i="1"/>
  <c r="F876" i="1"/>
  <c r="O876" i="1" s="1"/>
  <c r="G876" i="1"/>
  <c r="H876" i="1"/>
  <c r="F853" i="1"/>
  <c r="O853" i="1" s="1"/>
  <c r="G853" i="1"/>
  <c r="H853" i="1"/>
  <c r="F860" i="1"/>
  <c r="O860" i="1" s="1"/>
  <c r="G860" i="1"/>
  <c r="H860" i="1"/>
  <c r="F823" i="1"/>
  <c r="O823" i="1" s="1"/>
  <c r="G823" i="1"/>
  <c r="H823" i="1"/>
  <c r="F892" i="1"/>
  <c r="O892" i="1" s="1"/>
  <c r="G892" i="1"/>
  <c r="H892" i="1"/>
  <c r="F881" i="1"/>
  <c r="O881" i="1" s="1"/>
  <c r="G881" i="1"/>
  <c r="H881" i="1"/>
  <c r="F889" i="1"/>
  <c r="O889" i="1" s="1"/>
  <c r="G889" i="1"/>
  <c r="H889" i="1"/>
  <c r="F819" i="1"/>
  <c r="O819" i="1" s="1"/>
  <c r="G819" i="1"/>
  <c r="H819" i="1"/>
  <c r="F862" i="1"/>
  <c r="O862" i="1" s="1"/>
  <c r="G862" i="1"/>
  <c r="H862" i="1"/>
  <c r="F887" i="1"/>
  <c r="O887" i="1" s="1"/>
  <c r="G887" i="1"/>
  <c r="H887" i="1"/>
  <c r="F886" i="1"/>
  <c r="O886" i="1" s="1"/>
  <c r="G886" i="1"/>
  <c r="H886" i="1"/>
  <c r="F873" i="1"/>
  <c r="O873" i="1" s="1"/>
  <c r="G873" i="1"/>
  <c r="H873" i="1"/>
  <c r="F883" i="1"/>
  <c r="O883" i="1" s="1"/>
  <c r="G883" i="1"/>
  <c r="H883" i="1"/>
  <c r="F833" i="1"/>
  <c r="O833" i="1" s="1"/>
  <c r="G833" i="1"/>
  <c r="H833" i="1"/>
  <c r="F836" i="1"/>
  <c r="O836" i="1" s="1"/>
  <c r="G836" i="1"/>
  <c r="H836" i="1"/>
  <c r="F879" i="1"/>
  <c r="O879" i="1" s="1"/>
  <c r="G879" i="1"/>
  <c r="H879" i="1"/>
  <c r="F869" i="1"/>
  <c r="O869" i="1" s="1"/>
  <c r="G869" i="1"/>
  <c r="H869" i="1"/>
  <c r="F880" i="1"/>
  <c r="O880" i="1" s="1"/>
  <c r="G880" i="1"/>
  <c r="H880" i="1"/>
  <c r="F841" i="1"/>
  <c r="O841" i="1" s="1"/>
  <c r="G841" i="1"/>
  <c r="H841" i="1"/>
  <c r="F856" i="1"/>
  <c r="O856" i="1" s="1"/>
  <c r="G856" i="1"/>
  <c r="H856" i="1"/>
  <c r="F882" i="1"/>
  <c r="O882" i="1" s="1"/>
  <c r="G882" i="1"/>
  <c r="H882" i="1"/>
  <c r="F843" i="1"/>
  <c r="O843" i="1" s="1"/>
  <c r="G843" i="1"/>
  <c r="H843" i="1"/>
  <c r="F847" i="1"/>
  <c r="O847" i="1" s="1"/>
  <c r="G847" i="1"/>
  <c r="H847" i="1"/>
  <c r="F851" i="1"/>
  <c r="O851" i="1" s="1"/>
  <c r="G851" i="1"/>
  <c r="H851" i="1"/>
  <c r="F874" i="1"/>
  <c r="O874" i="1" s="1"/>
  <c r="G874" i="1"/>
  <c r="H874" i="1"/>
  <c r="F895" i="1"/>
  <c r="O895" i="1" s="1"/>
  <c r="G895" i="1"/>
  <c r="H895" i="1"/>
  <c r="F896" i="1"/>
  <c r="O896" i="1" s="1"/>
  <c r="G896" i="1"/>
  <c r="H896" i="1"/>
  <c r="F863" i="1"/>
  <c r="O863" i="1" s="1"/>
  <c r="G863" i="1"/>
  <c r="H863" i="1"/>
  <c r="F864" i="1"/>
  <c r="O864" i="1" s="1"/>
  <c r="G864" i="1"/>
  <c r="H864" i="1"/>
  <c r="F870" i="1"/>
  <c r="O870" i="1" s="1"/>
  <c r="G870" i="1"/>
  <c r="H870" i="1"/>
  <c r="F817" i="1"/>
  <c r="O817" i="1" s="1"/>
  <c r="G817" i="1"/>
  <c r="H817" i="1"/>
  <c r="F815" i="1"/>
  <c r="O815" i="1" s="1"/>
  <c r="G815" i="1"/>
  <c r="H815" i="1"/>
  <c r="F891" i="1"/>
  <c r="O891" i="1" s="1"/>
  <c r="G891" i="1"/>
  <c r="H891" i="1"/>
  <c r="F890" i="1"/>
  <c r="O890" i="1" s="1"/>
  <c r="G890" i="1"/>
  <c r="H890" i="1"/>
  <c r="F857" i="1"/>
  <c r="O857" i="1" s="1"/>
  <c r="G857" i="1"/>
  <c r="H857" i="1"/>
  <c r="F858" i="1"/>
  <c r="O858" i="1" s="1"/>
  <c r="G858" i="1"/>
  <c r="H858" i="1"/>
  <c r="F867" i="1"/>
  <c r="O867" i="1" s="1"/>
  <c r="G867" i="1"/>
  <c r="H867" i="1"/>
  <c r="F826" i="1"/>
  <c r="O826" i="1" s="1"/>
  <c r="G826" i="1"/>
  <c r="H826" i="1"/>
  <c r="F828" i="1"/>
  <c r="O828" i="1" s="1"/>
  <c r="G828" i="1"/>
  <c r="H828" i="1"/>
  <c r="F844" i="1"/>
  <c r="O844" i="1" s="1"/>
  <c r="G844" i="1"/>
  <c r="H844" i="1"/>
  <c r="F852" i="1"/>
  <c r="O852" i="1" s="1"/>
  <c r="G852" i="1"/>
  <c r="H852" i="1"/>
  <c r="F837" i="1"/>
  <c r="O837" i="1" s="1"/>
  <c r="G837" i="1"/>
  <c r="H837" i="1"/>
  <c r="F884" i="1"/>
  <c r="O884" i="1" s="1"/>
  <c r="G884" i="1"/>
  <c r="H884" i="1"/>
  <c r="F877" i="1"/>
  <c r="O877" i="1" s="1"/>
  <c r="G877" i="1"/>
  <c r="H877" i="1"/>
  <c r="F875" i="1"/>
  <c r="O875" i="1" s="1"/>
  <c r="G875" i="1"/>
  <c r="H875" i="1"/>
  <c r="F868" i="1"/>
  <c r="O868" i="1" s="1"/>
  <c r="G868" i="1"/>
  <c r="H868" i="1"/>
  <c r="F893" i="1"/>
  <c r="O893" i="1" s="1"/>
  <c r="G893" i="1"/>
  <c r="H893" i="1"/>
  <c r="F894" i="1"/>
  <c r="O894" i="1" s="1"/>
  <c r="G894" i="1"/>
  <c r="H894" i="1"/>
  <c r="F888" i="1"/>
  <c r="O888" i="1" s="1"/>
  <c r="G888" i="1"/>
  <c r="H888" i="1"/>
  <c r="F838" i="1"/>
  <c r="O838" i="1" s="1"/>
  <c r="G838" i="1"/>
  <c r="H838" i="1"/>
  <c r="F871" i="1"/>
  <c r="O871" i="1" s="1"/>
  <c r="G871" i="1"/>
  <c r="H871" i="1"/>
  <c r="F813" i="1"/>
  <c r="O813" i="1" s="1"/>
  <c r="G813" i="1"/>
  <c r="H813" i="1"/>
  <c r="F845" i="1"/>
  <c r="O845" i="1" s="1"/>
  <c r="G845" i="1"/>
  <c r="H845" i="1"/>
  <c r="F830" i="1"/>
  <c r="O830" i="1" s="1"/>
  <c r="G830" i="1"/>
  <c r="H830" i="1"/>
  <c r="F846" i="1"/>
  <c r="O846" i="1" s="1"/>
  <c r="G846" i="1"/>
  <c r="H846" i="1"/>
  <c r="F901" i="1"/>
  <c r="O901" i="1" s="1"/>
  <c r="G901" i="1"/>
  <c r="H901" i="1"/>
  <c r="F899" i="1"/>
  <c r="O899" i="1" s="1"/>
  <c r="G899" i="1"/>
  <c r="H899" i="1"/>
  <c r="F934" i="1"/>
  <c r="O934" i="1" s="1"/>
  <c r="G934" i="1"/>
  <c r="H934" i="1"/>
  <c r="F935" i="1"/>
  <c r="O935" i="1" s="1"/>
  <c r="G935" i="1"/>
  <c r="H935" i="1"/>
  <c r="F939" i="1"/>
  <c r="O939" i="1" s="1"/>
  <c r="G939" i="1"/>
  <c r="H939" i="1"/>
  <c r="F900" i="1"/>
  <c r="O900" i="1" s="1"/>
  <c r="G900" i="1"/>
  <c r="H900" i="1"/>
  <c r="F922" i="1"/>
  <c r="O922" i="1" s="1"/>
  <c r="G922" i="1"/>
  <c r="H922" i="1"/>
  <c r="F928" i="1"/>
  <c r="O928" i="1" s="1"/>
  <c r="G928" i="1"/>
  <c r="H928" i="1"/>
  <c r="F898" i="1"/>
  <c r="O898" i="1" s="1"/>
  <c r="G898" i="1"/>
  <c r="H898" i="1"/>
  <c r="F940" i="1"/>
  <c r="O940" i="1" s="1"/>
  <c r="G940" i="1"/>
  <c r="H940" i="1"/>
  <c r="F941" i="1"/>
  <c r="O941" i="1" s="1"/>
  <c r="G941" i="1"/>
  <c r="H941" i="1"/>
  <c r="F956" i="1"/>
  <c r="O956" i="1" s="1"/>
  <c r="G956" i="1"/>
  <c r="H956" i="1"/>
  <c r="F946" i="1"/>
  <c r="O946" i="1" s="1"/>
  <c r="G946" i="1"/>
  <c r="H946" i="1"/>
  <c r="F903" i="1"/>
  <c r="O903" i="1" s="1"/>
  <c r="G903" i="1"/>
  <c r="H903" i="1"/>
  <c r="F936" i="1"/>
  <c r="O936" i="1" s="1"/>
  <c r="G936" i="1"/>
  <c r="H936" i="1"/>
  <c r="F905" i="1"/>
  <c r="O905" i="1" s="1"/>
  <c r="G905" i="1"/>
  <c r="H905" i="1"/>
  <c r="F929" i="1"/>
  <c r="O929" i="1" s="1"/>
  <c r="G929" i="1"/>
  <c r="H929" i="1"/>
  <c r="F942" i="1"/>
  <c r="O942" i="1" s="1"/>
  <c r="G942" i="1"/>
  <c r="H942" i="1"/>
  <c r="F917" i="1"/>
  <c r="O917" i="1" s="1"/>
  <c r="G917" i="1"/>
  <c r="H917" i="1"/>
  <c r="F923" i="1"/>
  <c r="O923" i="1" s="1"/>
  <c r="G923" i="1"/>
  <c r="H923" i="1"/>
  <c r="F907" i="1"/>
  <c r="O907" i="1" s="1"/>
  <c r="G907" i="1"/>
  <c r="H907" i="1"/>
  <c r="F908" i="1"/>
  <c r="O908" i="1" s="1"/>
  <c r="G908" i="1"/>
  <c r="H908" i="1"/>
  <c r="F949" i="1"/>
  <c r="O949" i="1" s="1"/>
  <c r="G949" i="1"/>
  <c r="H949" i="1"/>
  <c r="F954" i="1"/>
  <c r="O954" i="1" s="1"/>
  <c r="G954" i="1"/>
  <c r="H954" i="1"/>
  <c r="F947" i="1"/>
  <c r="O947" i="1" s="1"/>
  <c r="G947" i="1"/>
  <c r="H947" i="1"/>
  <c r="F937" i="1"/>
  <c r="O937" i="1" s="1"/>
  <c r="G937" i="1"/>
  <c r="H937" i="1"/>
  <c r="F911" i="1"/>
  <c r="O911" i="1" s="1"/>
  <c r="G911" i="1"/>
  <c r="H911" i="1"/>
  <c r="F938" i="1"/>
  <c r="O938" i="1" s="1"/>
  <c r="G938" i="1"/>
  <c r="H938" i="1"/>
  <c r="F914" i="1"/>
  <c r="O914" i="1" s="1"/>
  <c r="G914" i="1"/>
  <c r="H914" i="1"/>
  <c r="F909" i="1"/>
  <c r="O909" i="1" s="1"/>
  <c r="G909" i="1"/>
  <c r="H909" i="1"/>
  <c r="F924" i="1"/>
  <c r="O924" i="1" s="1"/>
  <c r="G924" i="1"/>
  <c r="H924" i="1"/>
  <c r="F897" i="1"/>
  <c r="O897" i="1" s="1"/>
  <c r="G897" i="1"/>
  <c r="H897" i="1"/>
  <c r="F918" i="1"/>
  <c r="O918" i="1" s="1"/>
  <c r="G918" i="1"/>
  <c r="H918" i="1"/>
  <c r="F950" i="1"/>
  <c r="O950" i="1" s="1"/>
  <c r="G950" i="1"/>
  <c r="H950" i="1"/>
  <c r="F957" i="1"/>
  <c r="O957" i="1" s="1"/>
  <c r="G957" i="1"/>
  <c r="H957" i="1"/>
  <c r="F912" i="1"/>
  <c r="O912" i="1" s="1"/>
  <c r="G912" i="1"/>
  <c r="H912" i="1"/>
  <c r="F943" i="1"/>
  <c r="O943" i="1" s="1"/>
  <c r="G943" i="1"/>
  <c r="H943" i="1"/>
  <c r="F930" i="1"/>
  <c r="O930" i="1" s="1"/>
  <c r="G930" i="1"/>
  <c r="H930" i="1"/>
  <c r="F960" i="1"/>
  <c r="O960" i="1" s="1"/>
  <c r="G960" i="1"/>
  <c r="H960" i="1"/>
  <c r="F951" i="1"/>
  <c r="O951" i="1" s="1"/>
  <c r="G951" i="1"/>
  <c r="H951" i="1"/>
  <c r="F931" i="1"/>
  <c r="O931" i="1" s="1"/>
  <c r="G931" i="1"/>
  <c r="H931" i="1"/>
  <c r="F913" i="1"/>
  <c r="O913" i="1" s="1"/>
  <c r="G913" i="1"/>
  <c r="H913" i="1"/>
  <c r="F915" i="1"/>
  <c r="O915" i="1" s="1"/>
  <c r="G915" i="1"/>
  <c r="H915" i="1"/>
  <c r="F944" i="1"/>
  <c r="O944" i="1" s="1"/>
  <c r="G944" i="1"/>
  <c r="H944" i="1"/>
  <c r="F925" i="1"/>
  <c r="O925" i="1" s="1"/>
  <c r="G925" i="1"/>
  <c r="H925" i="1"/>
  <c r="F948" i="1"/>
  <c r="O948" i="1" s="1"/>
  <c r="G948" i="1"/>
  <c r="H948" i="1"/>
  <c r="F902" i="1"/>
  <c r="O902" i="1" s="1"/>
  <c r="G902" i="1"/>
  <c r="H902" i="1"/>
  <c r="F932" i="1"/>
  <c r="O932" i="1" s="1"/>
  <c r="G932" i="1"/>
  <c r="H932" i="1"/>
  <c r="F955" i="1"/>
  <c r="O955" i="1" s="1"/>
  <c r="G955" i="1"/>
  <c r="H955" i="1"/>
  <c r="F952" i="1"/>
  <c r="O952" i="1" s="1"/>
  <c r="G952" i="1"/>
  <c r="H952" i="1"/>
  <c r="F919" i="1"/>
  <c r="O919" i="1" s="1"/>
  <c r="G919" i="1"/>
  <c r="H919" i="1"/>
  <c r="F904" i="1"/>
  <c r="O904" i="1" s="1"/>
  <c r="G904" i="1"/>
  <c r="H904" i="1"/>
  <c r="F933" i="1"/>
  <c r="O933" i="1" s="1"/>
  <c r="G933" i="1"/>
  <c r="H933" i="1"/>
  <c r="F916" i="1"/>
  <c r="O916" i="1" s="1"/>
  <c r="G916" i="1"/>
  <c r="H916" i="1"/>
  <c r="F926" i="1"/>
  <c r="O926" i="1" s="1"/>
  <c r="G926" i="1"/>
  <c r="H926" i="1"/>
  <c r="F927" i="1"/>
  <c r="O927" i="1" s="1"/>
  <c r="G927" i="1"/>
  <c r="H927" i="1"/>
  <c r="F945" i="1"/>
  <c r="O945" i="1" s="1"/>
  <c r="G945" i="1"/>
  <c r="H945" i="1"/>
  <c r="F906" i="1"/>
  <c r="O906" i="1" s="1"/>
  <c r="G906" i="1"/>
  <c r="H906" i="1"/>
  <c r="F958" i="1"/>
  <c r="O958" i="1" s="1"/>
  <c r="G958" i="1"/>
  <c r="H958" i="1"/>
  <c r="F910" i="1"/>
  <c r="O910" i="1" s="1"/>
  <c r="G910" i="1"/>
  <c r="H910" i="1"/>
  <c r="F953" i="1"/>
  <c r="O953" i="1" s="1"/>
  <c r="G953" i="1"/>
  <c r="H953" i="1"/>
  <c r="F920" i="1"/>
  <c r="O920" i="1" s="1"/>
  <c r="G920" i="1"/>
  <c r="H920" i="1"/>
  <c r="F959" i="1"/>
  <c r="O959" i="1" s="1"/>
  <c r="G959" i="1"/>
  <c r="H959" i="1"/>
  <c r="F921" i="1"/>
  <c r="O921" i="1" s="1"/>
  <c r="G921" i="1"/>
  <c r="H921" i="1"/>
  <c r="F966" i="1"/>
  <c r="O966" i="1" s="1"/>
  <c r="G966" i="1"/>
  <c r="H966" i="1"/>
  <c r="F964" i="1"/>
  <c r="O964" i="1" s="1"/>
  <c r="G964" i="1"/>
  <c r="H964" i="1"/>
  <c r="F961" i="1"/>
  <c r="O961" i="1" s="1"/>
  <c r="G961" i="1"/>
  <c r="H961" i="1"/>
  <c r="F962" i="1"/>
  <c r="O962" i="1" s="1"/>
  <c r="G962" i="1"/>
  <c r="H962" i="1"/>
  <c r="F963" i="1"/>
  <c r="O963" i="1" s="1"/>
  <c r="G963" i="1"/>
  <c r="H963" i="1"/>
  <c r="F965" i="1"/>
  <c r="O965" i="1" s="1"/>
  <c r="G965" i="1"/>
  <c r="H965" i="1"/>
  <c r="F967" i="1"/>
  <c r="O967" i="1" s="1"/>
  <c r="G967" i="1"/>
  <c r="H967" i="1"/>
  <c r="O16" i="7" l="1"/>
  <c r="O18" i="7"/>
  <c r="O20" i="7"/>
  <c r="O22" i="7"/>
  <c r="O24" i="7"/>
  <c r="O26" i="7"/>
  <c r="O28" i="7"/>
  <c r="O30" i="7"/>
  <c r="O32" i="7"/>
  <c r="O34" i="7"/>
  <c r="O36" i="7"/>
  <c r="O38" i="7"/>
  <c r="O40" i="7"/>
  <c r="O42" i="7"/>
  <c r="O15" i="7"/>
  <c r="O17" i="7"/>
  <c r="O19" i="7"/>
  <c r="O21" i="7"/>
  <c r="O23" i="7"/>
  <c r="O25" i="7"/>
  <c r="O27" i="7"/>
  <c r="O29" i="7"/>
  <c r="O31" i="7"/>
  <c r="O33" i="7"/>
  <c r="O35" i="7"/>
  <c r="AB36" i="7"/>
  <c r="AB37" i="7"/>
  <c r="AB38" i="7"/>
  <c r="AB39" i="7"/>
  <c r="AB40" i="7"/>
  <c r="AB41" i="7"/>
  <c r="AB42" i="7"/>
  <c r="AC43" i="7"/>
  <c r="AC44" i="7"/>
  <c r="O46" i="7"/>
  <c r="O48" i="7"/>
  <c r="O50" i="7"/>
  <c r="O52" i="7"/>
  <c r="O54" i="7"/>
  <c r="O56" i="7"/>
  <c r="O58" i="7"/>
  <c r="O60" i="7"/>
  <c r="O62" i="7"/>
  <c r="O64" i="7"/>
  <c r="O66" i="7"/>
  <c r="O68" i="7"/>
  <c r="O70" i="7"/>
  <c r="O72" i="7"/>
  <c r="O74" i="7"/>
  <c r="O76" i="7"/>
  <c r="O78" i="7"/>
  <c r="O82" i="7"/>
  <c r="O84" i="7"/>
  <c r="O97" i="5"/>
  <c r="O15" i="5"/>
  <c r="O17" i="5"/>
  <c r="O19" i="5"/>
  <c r="O21" i="5"/>
  <c r="O23" i="5"/>
  <c r="O25" i="5"/>
  <c r="O27" i="5"/>
  <c r="O28" i="5"/>
  <c r="O30" i="5"/>
  <c r="O32" i="5"/>
  <c r="O34" i="5"/>
  <c r="O36" i="5"/>
  <c r="O38" i="5"/>
  <c r="O40" i="5"/>
  <c r="O42" i="5"/>
  <c r="O44" i="5"/>
  <c r="O46" i="5"/>
  <c r="O48" i="5"/>
  <c r="O50" i="5"/>
  <c r="O52" i="5"/>
  <c r="O54" i="5"/>
  <c r="O56" i="5"/>
  <c r="O58" i="5"/>
  <c r="O60" i="5"/>
  <c r="O62" i="5"/>
  <c r="O64" i="5"/>
  <c r="O66" i="5"/>
  <c r="O68" i="5"/>
  <c r="O70" i="5"/>
  <c r="O72" i="5"/>
  <c r="O74" i="5"/>
  <c r="O76" i="5"/>
  <c r="O78" i="5"/>
  <c r="O80" i="5"/>
  <c r="O82" i="5"/>
  <c r="O84" i="5"/>
  <c r="O86" i="5"/>
  <c r="O88" i="5"/>
  <c r="O90" i="5"/>
  <c r="O92" i="5"/>
  <c r="O94" i="5"/>
  <c r="O96" i="5"/>
  <c r="O98" i="5"/>
  <c r="O52" i="10"/>
  <c r="O54" i="10"/>
  <c r="O56" i="10"/>
  <c r="O58" i="10"/>
  <c r="O60" i="10"/>
  <c r="O62" i="10"/>
  <c r="O64" i="10"/>
  <c r="O66" i="10"/>
  <c r="O68" i="10"/>
  <c r="O15" i="10"/>
  <c r="O17" i="10"/>
  <c r="O19" i="10"/>
  <c r="O21" i="10"/>
  <c r="O23" i="10"/>
  <c r="O25" i="10"/>
  <c r="O27" i="10"/>
  <c r="O29" i="10"/>
  <c r="O31" i="10"/>
  <c r="O33" i="10"/>
  <c r="O35" i="10"/>
  <c r="O37" i="10"/>
  <c r="O39" i="10"/>
  <c r="O40" i="10"/>
  <c r="O42" i="10"/>
  <c r="O44" i="10"/>
  <c r="O46" i="10"/>
  <c r="O48" i="10"/>
  <c r="O50" i="10"/>
  <c r="AB51" i="10"/>
  <c r="AB52" i="10"/>
  <c r="AB53" i="10"/>
  <c r="AB54" i="10"/>
  <c r="AB55" i="10"/>
  <c r="AB56" i="10"/>
  <c r="AB57" i="10"/>
  <c r="AB58" i="10"/>
  <c r="AB59" i="10"/>
  <c r="AB60" i="10"/>
  <c r="AB61" i="10"/>
  <c r="AB62" i="10"/>
  <c r="AB63" i="10"/>
  <c r="AB64" i="10"/>
  <c r="AB65" i="10"/>
  <c r="AB66" i="10"/>
  <c r="AB67" i="10"/>
  <c r="AB68" i="10"/>
  <c r="AB69" i="10"/>
  <c r="O70" i="10"/>
  <c r="O71" i="10"/>
  <c r="O72" i="10"/>
  <c r="O73" i="10"/>
  <c r="O74" i="10"/>
  <c r="O75" i="10"/>
  <c r="O76" i="10"/>
  <c r="O77" i="10"/>
  <c r="O78" i="10"/>
  <c r="O79" i="10"/>
  <c r="O80" i="10"/>
  <c r="O81" i="10"/>
  <c r="O82" i="10"/>
  <c r="O83" i="10"/>
  <c r="O94" i="10"/>
  <c r="O96" i="10"/>
  <c r="O98" i="10"/>
  <c r="O100" i="10"/>
  <c r="O102" i="10"/>
  <c r="O104" i="10"/>
  <c r="O106" i="10"/>
  <c r="O108" i="10"/>
  <c r="O110" i="10"/>
  <c r="O112" i="10"/>
  <c r="O114" i="10"/>
  <c r="O116" i="10"/>
  <c r="O118" i="10"/>
  <c r="O120" i="10"/>
  <c r="O122" i="10"/>
  <c r="O124" i="10"/>
  <c r="O126" i="10"/>
  <c r="O128" i="10"/>
  <c r="O130" i="10"/>
  <c r="O132" i="10"/>
  <c r="O134" i="10"/>
  <c r="O136" i="10"/>
  <c r="O138" i="10"/>
  <c r="O140" i="10"/>
  <c r="O142" i="10"/>
  <c r="O16" i="6"/>
  <c r="O18" i="6"/>
  <c r="O20" i="6"/>
  <c r="O22" i="6"/>
  <c r="O24" i="6"/>
  <c r="O26" i="6"/>
  <c r="O28" i="6"/>
  <c r="O30" i="6"/>
  <c r="O33" i="6"/>
  <c r="O35" i="6"/>
  <c r="O37" i="6"/>
  <c r="O39" i="6"/>
  <c r="O41" i="6"/>
  <c r="O43" i="6"/>
  <c r="O45" i="6"/>
  <c r="O47" i="6"/>
  <c r="O49" i="6"/>
  <c r="O51" i="6"/>
  <c r="O53" i="6"/>
  <c r="O55" i="6"/>
  <c r="O57" i="6"/>
  <c r="O59" i="6"/>
  <c r="O61" i="6"/>
  <c r="O63" i="6"/>
  <c r="O65" i="6"/>
  <c r="O67" i="6"/>
  <c r="O69" i="6"/>
  <c r="AB70" i="6"/>
  <c r="AB71" i="6"/>
  <c r="AB72" i="6"/>
  <c r="AB73" i="6"/>
  <c r="AB74" i="6"/>
  <c r="AB75" i="6"/>
  <c r="AB76" i="6"/>
  <c r="AB77" i="6"/>
  <c r="AB15" i="6"/>
  <c r="AB16" i="6"/>
  <c r="AB17" i="6"/>
  <c r="AB18" i="6"/>
  <c r="AB19" i="6"/>
  <c r="AB20" i="6"/>
  <c r="AB21" i="6"/>
  <c r="AB22" i="6"/>
  <c r="AB23" i="6"/>
  <c r="AB24" i="6"/>
  <c r="AB25" i="6"/>
  <c r="AB26" i="6"/>
  <c r="AB27" i="6"/>
  <c r="AB28" i="6"/>
  <c r="O31" i="6"/>
  <c r="O32" i="6"/>
  <c r="O34" i="6"/>
  <c r="O36" i="6"/>
  <c r="O38" i="6"/>
  <c r="O40" i="6"/>
  <c r="O42" i="6"/>
  <c r="O44" i="6"/>
  <c r="O46" i="6"/>
  <c r="O48" i="6"/>
  <c r="O50" i="6"/>
  <c r="O52" i="6"/>
  <c r="O54" i="6"/>
  <c r="O56" i="6"/>
  <c r="O58" i="6"/>
  <c r="O60" i="6"/>
  <c r="O62" i="6"/>
  <c r="O64" i="6"/>
  <c r="O66" i="6"/>
  <c r="O68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7" i="6"/>
  <c r="O89" i="6"/>
  <c r="O91" i="6"/>
  <c r="O93" i="6"/>
  <c r="O95" i="6"/>
  <c r="O97" i="6"/>
  <c r="O99" i="6"/>
  <c r="O101" i="6"/>
  <c r="O103" i="6"/>
  <c r="O105" i="6"/>
  <c r="O107" i="6"/>
  <c r="O109" i="6"/>
  <c r="O111" i="6"/>
  <c r="O113" i="6"/>
  <c r="O115" i="6"/>
  <c r="O117" i="6"/>
  <c r="O119" i="6"/>
  <c r="O121" i="6"/>
  <c r="O123" i="6"/>
  <c r="O125" i="6"/>
  <c r="O127" i="6"/>
  <c r="O129" i="6"/>
  <c r="O131" i="6"/>
  <c r="O133" i="6"/>
  <c r="O135" i="6"/>
  <c r="O137" i="6"/>
  <c r="O139" i="6"/>
  <c r="O141" i="6"/>
  <c r="O19" i="3"/>
  <c r="O21" i="3"/>
  <c r="O23" i="3"/>
  <c r="O25" i="3"/>
  <c r="O27" i="3"/>
  <c r="O29" i="3"/>
  <c r="O31" i="3"/>
  <c r="O33" i="3"/>
  <c r="O35" i="3"/>
  <c r="O37" i="3"/>
  <c r="O39" i="3"/>
  <c r="O15" i="3"/>
  <c r="O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O41" i="3"/>
  <c r="O42" i="3"/>
  <c r="O44" i="3"/>
  <c r="O46" i="3"/>
  <c r="O48" i="3"/>
  <c r="O50" i="3"/>
  <c r="O52" i="3"/>
  <c r="O54" i="3"/>
  <c r="O56" i="3"/>
  <c r="O58" i="3"/>
  <c r="O60" i="3"/>
  <c r="O62" i="3"/>
  <c r="O64" i="3"/>
  <c r="O66" i="3"/>
  <c r="O68" i="3"/>
  <c r="O70" i="3"/>
  <c r="O72" i="3"/>
  <c r="O74" i="3"/>
  <c r="O76" i="3"/>
  <c r="O78" i="3"/>
  <c r="O80" i="3"/>
  <c r="O82" i="3"/>
  <c r="O84" i="3"/>
  <c r="O86" i="3"/>
  <c r="O88" i="3"/>
  <c r="O90" i="3"/>
  <c r="O92" i="3"/>
  <c r="O94" i="3"/>
  <c r="O96" i="3"/>
  <c r="O98" i="3"/>
  <c r="O100" i="3"/>
  <c r="O102" i="3"/>
  <c r="O104" i="3"/>
  <c r="O106" i="3"/>
  <c r="O108" i="3"/>
  <c r="O110" i="3"/>
  <c r="O112" i="3"/>
  <c r="O114" i="3"/>
  <c r="O116" i="3"/>
  <c r="O118" i="3"/>
  <c r="O120" i="3"/>
  <c r="O122" i="3"/>
  <c r="O124" i="3"/>
  <c r="O126" i="3"/>
  <c r="O128" i="3"/>
  <c r="O130" i="3"/>
  <c r="O112" i="4"/>
  <c r="O114" i="4"/>
  <c r="O116" i="4"/>
  <c r="O118" i="4"/>
  <c r="O120" i="4"/>
  <c r="O122" i="4"/>
  <c r="AB123" i="4"/>
  <c r="AB124" i="4"/>
  <c r="AB125" i="4"/>
  <c r="AB126" i="4"/>
  <c r="AB127" i="4"/>
  <c r="AB128" i="4"/>
  <c r="AB129" i="4"/>
  <c r="AB130" i="4"/>
  <c r="AB131" i="4"/>
  <c r="AB132" i="4"/>
  <c r="O15" i="4"/>
  <c r="O17" i="4"/>
  <c r="O19" i="4"/>
  <c r="O21" i="4"/>
  <c r="O23" i="4"/>
  <c r="O25" i="4"/>
  <c r="O27" i="4"/>
  <c r="O29" i="4"/>
  <c r="O31" i="4"/>
  <c r="O33" i="4"/>
  <c r="O35" i="4"/>
  <c r="O37" i="4"/>
  <c r="O39" i="4"/>
  <c r="O41" i="4"/>
  <c r="O43" i="4"/>
  <c r="O45" i="4"/>
  <c r="O47" i="4"/>
  <c r="O49" i="4"/>
  <c r="O51" i="4"/>
  <c r="O53" i="4"/>
  <c r="O55" i="4"/>
  <c r="O57" i="4"/>
  <c r="O59" i="4"/>
  <c r="O61" i="4"/>
  <c r="O63" i="4"/>
  <c r="O65" i="4"/>
  <c r="O67" i="4"/>
  <c r="O69" i="4"/>
  <c r="O71" i="4"/>
  <c r="O73" i="4"/>
  <c r="O75" i="4"/>
  <c r="O77" i="4"/>
  <c r="O79" i="4"/>
  <c r="O81" i="4"/>
  <c r="O83" i="4"/>
  <c r="O85" i="4"/>
  <c r="O87" i="4"/>
  <c r="O89" i="4"/>
  <c r="O91" i="4"/>
  <c r="O93" i="4"/>
  <c r="O95" i="4"/>
  <c r="O97" i="4"/>
  <c r="O99" i="4"/>
  <c r="O101" i="4"/>
  <c r="O103" i="4"/>
  <c r="O105" i="4"/>
  <c r="O107" i="4"/>
  <c r="O109" i="4"/>
  <c r="O111" i="4"/>
  <c r="O113" i="4"/>
  <c r="O115" i="4"/>
  <c r="O117" i="4"/>
  <c r="O119" i="4"/>
  <c r="O121" i="4"/>
  <c r="O123" i="4"/>
  <c r="O124" i="4"/>
  <c r="O125" i="4"/>
  <c r="O126" i="4"/>
  <c r="O127" i="4"/>
  <c r="O128" i="4"/>
  <c r="O129" i="4"/>
  <c r="O130" i="4"/>
  <c r="O131" i="4"/>
  <c r="O132" i="4"/>
  <c r="O16" i="8"/>
  <c r="O18" i="8"/>
  <c r="O20" i="8"/>
  <c r="O22" i="8"/>
  <c r="O24" i="8"/>
  <c r="O26" i="8"/>
  <c r="O28" i="8"/>
  <c r="O30" i="8"/>
  <c r="O32" i="8"/>
  <c r="O34" i="8"/>
  <c r="O36" i="8"/>
  <c r="O38" i="8"/>
  <c r="O40" i="8"/>
  <c r="O42" i="8"/>
  <c r="O44" i="8"/>
  <c r="O46" i="8"/>
  <c r="O48" i="8"/>
  <c r="O50" i="8"/>
  <c r="O52" i="8"/>
  <c r="O54" i="8"/>
  <c r="O56" i="8"/>
  <c r="O58" i="8"/>
  <c r="O60" i="8"/>
  <c r="O62" i="8"/>
  <c r="O64" i="8"/>
  <c r="O66" i="8"/>
  <c r="O68" i="8"/>
  <c r="O70" i="8"/>
  <c r="O72" i="8"/>
  <c r="O74" i="8"/>
  <c r="O76" i="8"/>
  <c r="O78" i="8"/>
  <c r="O80" i="8"/>
  <c r="O82" i="8"/>
  <c r="O84" i="8"/>
  <c r="O86" i="8"/>
  <c r="O88" i="8"/>
  <c r="O90" i="8"/>
  <c r="O92" i="8"/>
  <c r="O94" i="8"/>
  <c r="O96" i="8"/>
  <c r="O98" i="8"/>
  <c r="O100" i="8"/>
  <c r="O102" i="8"/>
  <c r="O104" i="8"/>
  <c r="O106" i="8"/>
  <c r="O108" i="8"/>
  <c r="O110" i="8"/>
  <c r="O112" i="8"/>
  <c r="O114" i="8"/>
  <c r="O116" i="8"/>
  <c r="O118" i="8"/>
  <c r="O120" i="8"/>
  <c r="O122" i="8"/>
  <c r="O124" i="8"/>
  <c r="O126" i="8"/>
  <c r="O128" i="8"/>
  <c r="O130" i="8"/>
  <c r="O132" i="8"/>
  <c r="O134" i="8"/>
  <c r="O136" i="8"/>
  <c r="O138" i="8"/>
  <c r="O140" i="8"/>
  <c r="O142" i="8"/>
  <c r="O144" i="8"/>
  <c r="O16" i="9"/>
  <c r="O18" i="9"/>
  <c r="O20" i="9"/>
  <c r="O22" i="9"/>
  <c r="O24" i="9"/>
  <c r="O26" i="9"/>
  <c r="O28" i="9"/>
  <c r="O30" i="9"/>
  <c r="O32" i="9"/>
  <c r="O34" i="9"/>
  <c r="O36" i="9"/>
  <c r="O38" i="9"/>
  <c r="O40" i="9"/>
  <c r="O42" i="9"/>
  <c r="O44" i="9"/>
  <c r="O46" i="9"/>
  <c r="O48" i="9"/>
  <c r="O50" i="9"/>
  <c r="O52" i="9"/>
  <c r="O54" i="9"/>
  <c r="O56" i="9"/>
  <c r="O58" i="9"/>
  <c r="O60" i="9"/>
  <c r="O62" i="9"/>
  <c r="O64" i="9"/>
  <c r="O66" i="9"/>
  <c r="O68" i="9"/>
  <c r="O70" i="9"/>
  <c r="O72" i="9"/>
  <c r="O74" i="9"/>
  <c r="O76" i="9"/>
  <c r="O78" i="9"/>
  <c r="O80" i="9"/>
  <c r="O82" i="9"/>
  <c r="O84" i="9"/>
  <c r="O86" i="9"/>
  <c r="O88" i="9"/>
  <c r="O90" i="9"/>
  <c r="O92" i="9"/>
  <c r="O94" i="9"/>
  <c r="O96" i="9"/>
  <c r="O98" i="9"/>
  <c r="O100" i="9"/>
  <c r="O104" i="9"/>
  <c r="O106" i="9"/>
  <c r="O108" i="9"/>
  <c r="O110" i="9"/>
  <c r="O112" i="9"/>
  <c r="O114" i="9"/>
  <c r="O116" i="9"/>
  <c r="O118" i="9"/>
  <c r="O120" i="9"/>
  <c r="O122" i="9"/>
  <c r="O124" i="9"/>
  <c r="O126" i="9"/>
  <c r="O128" i="9"/>
  <c r="O130" i="9"/>
  <c r="O132" i="9"/>
  <c r="O134" i="9"/>
  <c r="O136" i="9"/>
  <c r="O138" i="9"/>
  <c r="O140" i="9"/>
  <c r="O142" i="9"/>
  <c r="O144" i="9"/>
  <c r="O146" i="9"/>
  <c r="O148" i="9"/>
  <c r="W149" i="9"/>
  <c r="W150" i="9"/>
  <c r="W151" i="9"/>
  <c r="W152" i="9"/>
  <c r="W153" i="9"/>
  <c r="W154" i="9"/>
  <c r="W155" i="9"/>
  <c r="W156" i="9"/>
  <c r="W157" i="9"/>
  <c r="W158" i="9"/>
  <c r="W159" i="9"/>
  <c r="W160" i="9"/>
  <c r="W161" i="9"/>
  <c r="W162" i="9"/>
  <c r="W163" i="9"/>
  <c r="W164" i="9"/>
  <c r="W165" i="9"/>
  <c r="W166" i="9"/>
  <c r="W167" i="9"/>
  <c r="W168" i="9"/>
  <c r="W169" i="9"/>
  <c r="W170" i="9"/>
  <c r="W171" i="9"/>
  <c r="W172" i="9"/>
  <c r="W173" i="9"/>
  <c r="W174" i="9"/>
  <c r="W175" i="9"/>
  <c r="W176" i="9"/>
  <c r="W177" i="9"/>
  <c r="W178" i="9"/>
  <c r="W179" i="9"/>
  <c r="W180" i="9"/>
  <c r="W181" i="9"/>
  <c r="W182" i="9"/>
  <c r="W183" i="9"/>
  <c r="W184" i="9"/>
  <c r="W185" i="9"/>
  <c r="W186" i="9"/>
  <c r="W187" i="9"/>
  <c r="W188" i="9"/>
  <c r="W189" i="9"/>
  <c r="W190" i="9"/>
  <c r="W191" i="9"/>
  <c r="W192" i="9"/>
  <c r="W193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54" i="9"/>
  <c r="W55" i="9"/>
  <c r="W56" i="9"/>
  <c r="W57" i="9"/>
  <c r="W58" i="9"/>
  <c r="W59" i="9"/>
  <c r="W60" i="9"/>
  <c r="W61" i="9"/>
  <c r="W62" i="9"/>
  <c r="W63" i="9"/>
  <c r="W64" i="9"/>
  <c r="W65" i="9"/>
  <c r="W66" i="9"/>
  <c r="W67" i="9"/>
  <c r="W68" i="9"/>
  <c r="W69" i="9"/>
  <c r="W70" i="9"/>
  <c r="W71" i="9"/>
  <c r="W72" i="9"/>
  <c r="W73" i="9"/>
  <c r="W74" i="9"/>
  <c r="W75" i="9"/>
  <c r="W76" i="9"/>
  <c r="W77" i="9"/>
  <c r="W78" i="9"/>
  <c r="W79" i="9"/>
  <c r="W80" i="9"/>
  <c r="W81" i="9"/>
  <c r="W82" i="9"/>
  <c r="W83" i="9"/>
  <c r="W84" i="9"/>
  <c r="W85" i="9"/>
  <c r="W86" i="9"/>
  <c r="W87" i="9"/>
  <c r="W88" i="9"/>
  <c r="W89" i="9"/>
  <c r="W90" i="9"/>
  <c r="W91" i="9"/>
  <c r="W92" i="9"/>
  <c r="W93" i="9"/>
  <c r="W94" i="9"/>
  <c r="W95" i="9"/>
  <c r="W96" i="9"/>
  <c r="W97" i="9"/>
  <c r="W98" i="9"/>
  <c r="W99" i="9"/>
  <c r="W100" i="9"/>
  <c r="X101" i="9"/>
  <c r="O103" i="9"/>
  <c r="O105" i="9"/>
  <c r="O107" i="9"/>
  <c r="O109" i="9"/>
  <c r="O111" i="9"/>
  <c r="O113" i="9"/>
  <c r="O115" i="9"/>
  <c r="O117" i="9"/>
  <c r="O119" i="9"/>
  <c r="O121" i="9"/>
  <c r="O123" i="9"/>
  <c r="O125" i="9"/>
  <c r="O127" i="9"/>
  <c r="O129" i="9"/>
  <c r="O131" i="9"/>
  <c r="O133" i="9"/>
  <c r="O135" i="9"/>
  <c r="O137" i="9"/>
  <c r="O139" i="9"/>
  <c r="O141" i="9"/>
  <c r="O143" i="9"/>
  <c r="O145" i="9"/>
  <c r="O147" i="9"/>
  <c r="O149" i="9"/>
  <c r="O150" i="9"/>
  <c r="O151" i="9"/>
  <c r="O152" i="9"/>
  <c r="O153" i="9"/>
  <c r="O154" i="9"/>
  <c r="O155" i="9"/>
  <c r="O156" i="9"/>
  <c r="O157" i="9"/>
  <c r="O158" i="9"/>
  <c r="O159" i="9"/>
  <c r="O160" i="9"/>
  <c r="O161" i="9"/>
  <c r="O162" i="9"/>
  <c r="O163" i="9"/>
  <c r="O164" i="9"/>
  <c r="O165" i="9"/>
  <c r="O166" i="9"/>
  <c r="O167" i="9"/>
  <c r="O168" i="9"/>
  <c r="O169" i="9"/>
  <c r="O170" i="9"/>
  <c r="O171" i="9"/>
  <c r="O172" i="9"/>
  <c r="O173" i="9"/>
  <c r="O174" i="9"/>
  <c r="O175" i="9"/>
  <c r="O176" i="9"/>
  <c r="O177" i="9"/>
  <c r="O178" i="9"/>
  <c r="O179" i="9"/>
  <c r="O180" i="9"/>
  <c r="O181" i="9"/>
  <c r="O182" i="9"/>
  <c r="O183" i="9"/>
  <c r="O184" i="9"/>
  <c r="O185" i="9"/>
  <c r="O186" i="9"/>
  <c r="O187" i="9"/>
  <c r="O188" i="9"/>
  <c r="O189" i="9"/>
  <c r="O190" i="9"/>
  <c r="O191" i="9"/>
  <c r="O192" i="9"/>
  <c r="O193" i="9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40" i="10"/>
  <c r="AB41" i="10"/>
  <c r="AB42" i="10"/>
  <c r="AB43" i="10"/>
  <c r="AB44" i="10"/>
  <c r="AB45" i="10"/>
  <c r="AB46" i="10"/>
  <c r="AB47" i="10"/>
  <c r="AB48" i="10"/>
  <c r="AB49" i="10"/>
  <c r="AB50" i="10"/>
  <c r="AC92" i="10"/>
  <c r="O84" i="10"/>
  <c r="O85" i="10"/>
  <c r="O86" i="10"/>
  <c r="O87" i="10"/>
  <c r="O88" i="10"/>
  <c r="O89" i="10"/>
  <c r="O90" i="10"/>
  <c r="O91" i="10"/>
  <c r="O92" i="10"/>
  <c r="O93" i="10"/>
  <c r="AB93" i="10"/>
  <c r="AB94" i="10"/>
  <c r="AB95" i="10"/>
  <c r="AB96" i="10"/>
  <c r="AB97" i="10"/>
  <c r="AB98" i="10"/>
  <c r="AB99" i="10"/>
  <c r="AB100" i="10"/>
  <c r="AB101" i="10"/>
  <c r="AB102" i="10"/>
  <c r="AB103" i="10"/>
  <c r="AB104" i="10"/>
  <c r="AB105" i="10"/>
  <c r="AB106" i="10"/>
  <c r="AB107" i="10"/>
  <c r="AB108" i="10"/>
  <c r="AB109" i="10"/>
  <c r="AB110" i="10"/>
  <c r="AB111" i="10"/>
  <c r="AB112" i="10"/>
  <c r="AB113" i="10"/>
  <c r="AB114" i="10"/>
  <c r="AB115" i="10"/>
  <c r="AB116" i="10"/>
  <c r="AB117" i="10"/>
  <c r="AB118" i="10"/>
  <c r="AB119" i="10"/>
  <c r="AB120" i="10"/>
  <c r="AB121" i="10"/>
  <c r="AB122" i="10"/>
  <c r="AB123" i="10"/>
  <c r="AB124" i="10"/>
  <c r="AB125" i="10"/>
  <c r="AB126" i="10"/>
  <c r="AB127" i="10"/>
  <c r="AB128" i="10"/>
  <c r="AB129" i="10"/>
  <c r="AB130" i="10"/>
  <c r="AB131" i="10"/>
  <c r="AB132" i="10"/>
  <c r="AB133" i="10"/>
  <c r="AB134" i="10"/>
  <c r="AB135" i="10"/>
  <c r="AB136" i="10"/>
  <c r="AB137" i="10"/>
  <c r="AB138" i="10"/>
  <c r="AB139" i="10"/>
  <c r="AB140" i="10"/>
  <c r="AB141" i="10"/>
  <c r="AB142" i="10"/>
  <c r="O102" i="9"/>
  <c r="W102" i="9"/>
  <c r="W103" i="9"/>
  <c r="W104" i="9"/>
  <c r="W105" i="9"/>
  <c r="W106" i="9"/>
  <c r="W107" i="9"/>
  <c r="W108" i="9"/>
  <c r="W109" i="9"/>
  <c r="W110" i="9"/>
  <c r="W111" i="9"/>
  <c r="W112" i="9"/>
  <c r="W113" i="9"/>
  <c r="W114" i="9"/>
  <c r="W115" i="9"/>
  <c r="W116" i="9"/>
  <c r="W117" i="9"/>
  <c r="W118" i="9"/>
  <c r="W119" i="9"/>
  <c r="W120" i="9"/>
  <c r="W121" i="9"/>
  <c r="W122" i="9"/>
  <c r="W123" i="9"/>
  <c r="W124" i="9"/>
  <c r="W125" i="9"/>
  <c r="W126" i="9"/>
  <c r="W127" i="9"/>
  <c r="W128" i="9"/>
  <c r="W129" i="9"/>
  <c r="W130" i="9"/>
  <c r="W131" i="9"/>
  <c r="W132" i="9"/>
  <c r="W133" i="9"/>
  <c r="W134" i="9"/>
  <c r="W135" i="9"/>
  <c r="W136" i="9"/>
  <c r="W137" i="9"/>
  <c r="W138" i="9"/>
  <c r="W139" i="9"/>
  <c r="W140" i="9"/>
  <c r="W141" i="9"/>
  <c r="W142" i="9"/>
  <c r="W143" i="9"/>
  <c r="W144" i="9"/>
  <c r="W145" i="9"/>
  <c r="W146" i="9"/>
  <c r="W147" i="9"/>
  <c r="W148" i="9"/>
  <c r="AC15" i="8"/>
  <c r="AC16" i="8"/>
  <c r="AC17" i="8"/>
  <c r="AC18" i="8"/>
  <c r="AC19" i="8"/>
  <c r="AC20" i="8"/>
  <c r="AC21" i="8"/>
  <c r="AC22" i="8"/>
  <c r="AC23" i="8"/>
  <c r="AC24" i="8"/>
  <c r="AC25" i="8"/>
  <c r="AC26" i="8"/>
  <c r="AC27" i="8"/>
  <c r="AC28" i="8"/>
  <c r="AC29" i="8"/>
  <c r="AC30" i="8"/>
  <c r="AC31" i="8"/>
  <c r="AC32" i="8"/>
  <c r="AC33" i="8"/>
  <c r="AC34" i="8"/>
  <c r="AC35" i="8"/>
  <c r="AC36" i="8"/>
  <c r="AC37" i="8"/>
  <c r="AC38" i="8"/>
  <c r="AC39" i="8"/>
  <c r="AC40" i="8"/>
  <c r="AC41" i="8"/>
  <c r="AC42" i="8"/>
  <c r="AC43" i="8"/>
  <c r="AC44" i="8"/>
  <c r="AC45" i="8"/>
  <c r="AC46" i="8"/>
  <c r="AC47" i="8"/>
  <c r="AC48" i="8"/>
  <c r="AC49" i="8"/>
  <c r="AC50" i="8"/>
  <c r="AC51" i="8"/>
  <c r="AC52" i="8"/>
  <c r="AC53" i="8"/>
  <c r="AC54" i="8"/>
  <c r="AC55" i="8"/>
  <c r="AC56" i="8"/>
  <c r="AC57" i="8"/>
  <c r="AC58" i="8"/>
  <c r="AC59" i="8"/>
  <c r="AC60" i="8"/>
  <c r="AC61" i="8"/>
  <c r="AC62" i="8"/>
  <c r="AC63" i="8"/>
  <c r="AC64" i="8"/>
  <c r="AC65" i="8"/>
  <c r="AC66" i="8"/>
  <c r="AC67" i="8"/>
  <c r="AC68" i="8"/>
  <c r="AC69" i="8"/>
  <c r="AC70" i="8"/>
  <c r="AC71" i="8"/>
  <c r="AC72" i="8"/>
  <c r="AC73" i="8"/>
  <c r="AC74" i="8"/>
  <c r="AC75" i="8"/>
  <c r="AC76" i="8"/>
  <c r="AC77" i="8"/>
  <c r="AC78" i="8"/>
  <c r="AC79" i="8"/>
  <c r="AC80" i="8"/>
  <c r="AC81" i="8"/>
  <c r="AC82" i="8"/>
  <c r="AC83" i="8"/>
  <c r="AC84" i="8"/>
  <c r="AC85" i="8"/>
  <c r="AC86" i="8"/>
  <c r="AC87" i="8"/>
  <c r="AC88" i="8"/>
  <c r="AC89" i="8"/>
  <c r="AC90" i="8"/>
  <c r="AC91" i="8"/>
  <c r="AC92" i="8"/>
  <c r="AC93" i="8"/>
  <c r="AC94" i="8"/>
  <c r="AC95" i="8"/>
  <c r="AC96" i="8"/>
  <c r="AC97" i="8"/>
  <c r="AC98" i="8"/>
  <c r="AC99" i="8"/>
  <c r="AC100" i="8"/>
  <c r="AC101" i="8"/>
  <c r="AC102" i="8"/>
  <c r="AC103" i="8"/>
  <c r="AC104" i="8"/>
  <c r="AC105" i="8"/>
  <c r="AC106" i="8"/>
  <c r="AC107" i="8"/>
  <c r="AC108" i="8"/>
  <c r="AC109" i="8"/>
  <c r="AC110" i="8"/>
  <c r="AC111" i="8"/>
  <c r="AC112" i="8"/>
  <c r="AC113" i="8"/>
  <c r="AC114" i="8"/>
  <c r="AC115" i="8"/>
  <c r="AC116" i="8"/>
  <c r="AC117" i="8"/>
  <c r="AC118" i="8"/>
  <c r="AC119" i="8"/>
  <c r="AC120" i="8"/>
  <c r="AC121" i="8"/>
  <c r="AC122" i="8"/>
  <c r="AC123" i="8"/>
  <c r="AC124" i="8"/>
  <c r="AC125" i="8"/>
  <c r="AC126" i="8"/>
  <c r="AC127" i="8"/>
  <c r="AC128" i="8"/>
  <c r="AC129" i="8"/>
  <c r="AC130" i="8"/>
  <c r="AC131" i="8"/>
  <c r="AC132" i="8"/>
  <c r="AC133" i="8"/>
  <c r="AC134" i="8"/>
  <c r="AC135" i="8"/>
  <c r="AC136" i="8"/>
  <c r="AC137" i="8"/>
  <c r="AC138" i="8"/>
  <c r="AC139" i="8"/>
  <c r="AC140" i="8"/>
  <c r="AC141" i="8"/>
  <c r="AC142" i="8"/>
  <c r="AC143" i="8"/>
  <c r="AC144" i="8"/>
  <c r="AB15" i="7"/>
  <c r="AB16" i="7"/>
  <c r="AB17" i="7"/>
  <c r="AB18" i="7"/>
  <c r="AB19" i="7"/>
  <c r="AB20" i="7"/>
  <c r="AB21" i="7"/>
  <c r="AB22" i="7"/>
  <c r="AB23" i="7"/>
  <c r="AB24" i="7"/>
  <c r="AB25" i="7"/>
  <c r="AB26" i="7"/>
  <c r="AB27" i="7"/>
  <c r="AB28" i="7"/>
  <c r="AB29" i="7"/>
  <c r="AB30" i="7"/>
  <c r="AB31" i="7"/>
  <c r="AB32" i="7"/>
  <c r="AB33" i="7"/>
  <c r="AB34" i="7"/>
  <c r="AB35" i="7"/>
  <c r="O44" i="7"/>
  <c r="O45" i="7"/>
  <c r="AB45" i="7"/>
  <c r="AB46" i="7"/>
  <c r="AB47" i="7"/>
  <c r="AB48" i="7"/>
  <c r="AB49" i="7"/>
  <c r="AB50" i="7"/>
  <c r="AB51" i="7"/>
  <c r="AB52" i="7"/>
  <c r="AB53" i="7"/>
  <c r="AB54" i="7"/>
  <c r="AB55" i="7"/>
  <c r="AB56" i="7"/>
  <c r="AB57" i="7"/>
  <c r="AB58" i="7"/>
  <c r="AB59" i="7"/>
  <c r="AB60" i="7"/>
  <c r="AB61" i="7"/>
  <c r="AB62" i="7"/>
  <c r="AB63" i="7"/>
  <c r="AB64" i="7"/>
  <c r="AB65" i="7"/>
  <c r="AB66" i="7"/>
  <c r="AB67" i="7"/>
  <c r="AB68" i="7"/>
  <c r="AB69" i="7"/>
  <c r="AB70" i="7"/>
  <c r="AB71" i="7"/>
  <c r="AB72" i="7"/>
  <c r="AB73" i="7"/>
  <c r="AB74" i="7"/>
  <c r="AB75" i="7"/>
  <c r="AB76" i="7"/>
  <c r="AB77" i="7"/>
  <c r="AB78" i="7"/>
  <c r="AB79" i="7"/>
  <c r="AB80" i="7"/>
  <c r="AB81" i="7"/>
  <c r="AB82" i="7"/>
  <c r="AB83" i="7"/>
  <c r="AB84" i="7"/>
  <c r="AB32" i="6"/>
  <c r="AB33" i="6"/>
  <c r="AB34" i="6"/>
  <c r="AB35" i="6"/>
  <c r="AB36" i="6"/>
  <c r="AB37" i="6"/>
  <c r="AB38" i="6"/>
  <c r="AB39" i="6"/>
  <c r="AB40" i="6"/>
  <c r="AB41" i="6"/>
  <c r="AB42" i="6"/>
  <c r="AB43" i="6"/>
  <c r="AB44" i="6"/>
  <c r="AB45" i="6"/>
  <c r="AB46" i="6"/>
  <c r="AB47" i="6"/>
  <c r="AB48" i="6"/>
  <c r="AB49" i="6"/>
  <c r="AB50" i="6"/>
  <c r="AB51" i="6"/>
  <c r="AB52" i="6"/>
  <c r="AB53" i="6"/>
  <c r="AB54" i="6"/>
  <c r="AB55" i="6"/>
  <c r="AB56" i="6"/>
  <c r="AB57" i="6"/>
  <c r="AB58" i="6"/>
  <c r="AB59" i="6"/>
  <c r="AB60" i="6"/>
  <c r="AB61" i="6"/>
  <c r="AB62" i="6"/>
  <c r="AB63" i="6"/>
  <c r="AB64" i="6"/>
  <c r="AB65" i="6"/>
  <c r="AB66" i="6"/>
  <c r="AB67" i="6"/>
  <c r="AB68" i="6"/>
  <c r="AB69" i="6"/>
  <c r="AB85" i="6"/>
  <c r="AB86" i="6"/>
  <c r="AB87" i="6"/>
  <c r="AB88" i="6"/>
  <c r="AB89" i="6"/>
  <c r="AB90" i="6"/>
  <c r="AB91" i="6"/>
  <c r="AB92" i="6"/>
  <c r="AB93" i="6"/>
  <c r="AB94" i="6"/>
  <c r="AB95" i="6"/>
  <c r="AB96" i="6"/>
  <c r="AB97" i="6"/>
  <c r="AB98" i="6"/>
  <c r="AB99" i="6"/>
  <c r="AB100" i="6"/>
  <c r="AB101" i="6"/>
  <c r="AB102" i="6"/>
  <c r="AB103" i="6"/>
  <c r="AB104" i="6"/>
  <c r="AB105" i="6"/>
  <c r="AB106" i="6"/>
  <c r="AB107" i="6"/>
  <c r="AB108" i="6"/>
  <c r="AB109" i="6"/>
  <c r="AB110" i="6"/>
  <c r="AB111" i="6"/>
  <c r="AB112" i="6"/>
  <c r="AB113" i="6"/>
  <c r="AB114" i="6"/>
  <c r="AB115" i="6"/>
  <c r="AB116" i="6"/>
  <c r="AB117" i="6"/>
  <c r="AB118" i="6"/>
  <c r="AB119" i="6"/>
  <c r="AB120" i="6"/>
  <c r="AB121" i="6"/>
  <c r="AB122" i="6"/>
  <c r="AB123" i="6"/>
  <c r="AB124" i="6"/>
  <c r="AB125" i="6"/>
  <c r="AB126" i="6"/>
  <c r="AB127" i="6"/>
  <c r="AB128" i="6"/>
  <c r="AB129" i="6"/>
  <c r="AB130" i="6"/>
  <c r="AB131" i="6"/>
  <c r="AB132" i="6"/>
  <c r="AB133" i="6"/>
  <c r="AB134" i="6"/>
  <c r="AB135" i="6"/>
  <c r="AB136" i="6"/>
  <c r="AB137" i="6"/>
  <c r="AB138" i="6"/>
  <c r="AB139" i="6"/>
  <c r="AB140" i="6"/>
  <c r="AB141" i="6"/>
  <c r="AB142" i="6"/>
  <c r="AC15" i="5"/>
  <c r="AC16" i="5"/>
  <c r="AC17" i="5"/>
  <c r="AC18" i="5"/>
  <c r="AC19" i="5"/>
  <c r="AC20" i="5"/>
  <c r="AC21" i="5"/>
  <c r="AC22" i="5"/>
  <c r="AC23" i="5"/>
  <c r="AC24" i="5"/>
  <c r="AC25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96" i="5"/>
  <c r="AC97" i="5"/>
  <c r="AC98" i="5"/>
  <c r="AB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AC55" i="4"/>
  <c r="AC56" i="4"/>
  <c r="AC57" i="4"/>
  <c r="AC58" i="4"/>
  <c r="AC59" i="4"/>
  <c r="AC60" i="4"/>
  <c r="AC61" i="4"/>
  <c r="AC62" i="4"/>
  <c r="AC63" i="4"/>
  <c r="AC64" i="4"/>
  <c r="AC65" i="4"/>
  <c r="AC66" i="4"/>
  <c r="AC67" i="4"/>
  <c r="AC68" i="4"/>
  <c r="AC69" i="4"/>
  <c r="AC70" i="4"/>
  <c r="AC71" i="4"/>
  <c r="AC72" i="4"/>
  <c r="AC73" i="4"/>
  <c r="AC74" i="4"/>
  <c r="AC75" i="4"/>
  <c r="AC76" i="4"/>
  <c r="AC77" i="4"/>
  <c r="AC78" i="4"/>
  <c r="AC79" i="4"/>
  <c r="AC80" i="4"/>
  <c r="AC81" i="4"/>
  <c r="AC82" i="4"/>
  <c r="AC83" i="4"/>
  <c r="AC84" i="4"/>
  <c r="AC85" i="4"/>
  <c r="AC86" i="4"/>
  <c r="AC87" i="4"/>
  <c r="AC88" i="4"/>
  <c r="AC89" i="4"/>
  <c r="AC90" i="4"/>
  <c r="AC91" i="4"/>
  <c r="AC92" i="4"/>
  <c r="AC93" i="4"/>
  <c r="AC94" i="4"/>
  <c r="AC95" i="4"/>
  <c r="AC96" i="4"/>
  <c r="AC97" i="4"/>
  <c r="AC98" i="4"/>
  <c r="AC99" i="4"/>
  <c r="AC100" i="4"/>
  <c r="AC101" i="4"/>
  <c r="AC102" i="4"/>
  <c r="AC103" i="4"/>
  <c r="AC104" i="4"/>
  <c r="AC105" i="4"/>
  <c r="AC106" i="4"/>
  <c r="AC107" i="4"/>
  <c r="AC108" i="4"/>
  <c r="AC109" i="4"/>
  <c r="AC110" i="4"/>
  <c r="AC111" i="4"/>
  <c r="AC112" i="4"/>
  <c r="AC113" i="4"/>
  <c r="AC114" i="4"/>
  <c r="AC115" i="4"/>
  <c r="AC116" i="4"/>
  <c r="AC117" i="4"/>
  <c r="AC118" i="4"/>
  <c r="AC119" i="4"/>
  <c r="AC120" i="4"/>
  <c r="AC121" i="4"/>
  <c r="AC122" i="4"/>
  <c r="AC15" i="3"/>
  <c r="AC16" i="3"/>
  <c r="AB17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108" i="3"/>
  <c r="AB109" i="3"/>
  <c r="AB110" i="3"/>
  <c r="AB111" i="3"/>
  <c r="AB112" i="3"/>
  <c r="AB113" i="3"/>
  <c r="AB114" i="3"/>
  <c r="AB115" i="3"/>
  <c r="AB116" i="3"/>
  <c r="AB117" i="3"/>
  <c r="AB118" i="3"/>
  <c r="AB119" i="3"/>
  <c r="AB120" i="3"/>
  <c r="AB121" i="3"/>
  <c r="AB122" i="3"/>
  <c r="AB123" i="3"/>
  <c r="AB124" i="3"/>
  <c r="AB125" i="3"/>
  <c r="AB126" i="3"/>
  <c r="AB127" i="3"/>
  <c r="AB128" i="3"/>
  <c r="AB129" i="3"/>
  <c r="AB130" i="3"/>
  <c r="O280" i="1"/>
  <c r="O229" i="1"/>
  <c r="O272" i="1"/>
  <c r="O239" i="1"/>
  <c r="O259" i="1"/>
  <c r="O252" i="1"/>
  <c r="O251" i="1"/>
  <c r="O238" i="1"/>
  <c r="O205" i="1"/>
  <c r="O222" i="1"/>
  <c r="O315" i="1"/>
  <c r="O297" i="1"/>
  <c r="O268" i="1"/>
  <c r="O215" i="1"/>
  <c r="O233" i="1"/>
  <c r="O237" i="1"/>
  <c r="O199" i="1"/>
  <c r="O194" i="1"/>
  <c r="O204" i="1"/>
  <c r="O203" i="1"/>
  <c r="O245" i="1"/>
  <c r="O270" i="1"/>
  <c r="O228" i="1"/>
  <c r="O207" i="1"/>
  <c r="O209" i="1"/>
  <c r="O262" i="1"/>
  <c r="O250" i="1"/>
  <c r="O109" i="1"/>
  <c r="O79" i="1"/>
  <c r="O112" i="1"/>
  <c r="O166" i="1"/>
  <c r="O158" i="1"/>
  <c r="O145" i="1"/>
  <c r="O139" i="1"/>
  <c r="O126" i="1"/>
  <c r="O111" i="1"/>
  <c r="O35" i="1"/>
  <c r="O71" i="1"/>
  <c r="O62" i="1"/>
  <c r="O53" i="1"/>
  <c r="O28" i="1"/>
  <c r="O34" i="1"/>
  <c r="O120" i="1"/>
  <c r="O33" i="1"/>
  <c r="O93" i="1"/>
  <c r="O27" i="1"/>
  <c r="O78" i="1"/>
  <c r="O178" i="1"/>
  <c r="O163" i="1"/>
  <c r="O119" i="1"/>
  <c r="O68" i="1"/>
  <c r="O41" i="1"/>
  <c r="O108" i="1"/>
  <c r="O125" i="1"/>
  <c r="O193" i="1"/>
  <c r="O26" i="1"/>
  <c r="O165" i="1"/>
  <c r="O184" i="1"/>
  <c r="O144" i="1"/>
  <c r="O117" i="1"/>
  <c r="O162" i="1"/>
  <c r="O143" i="1"/>
  <c r="O67" i="1"/>
  <c r="O107" i="1"/>
  <c r="O52" i="1"/>
  <c r="O91" i="1"/>
  <c r="O90" i="1"/>
  <c r="O65" i="1"/>
  <c r="O172" i="1"/>
  <c r="O187" i="1"/>
  <c r="O81" i="1"/>
  <c r="O132" i="1"/>
  <c r="O104" i="1"/>
  <c r="O88" i="1"/>
  <c r="O156" i="1"/>
  <c r="O124" i="1"/>
  <c r="O135" i="1"/>
  <c r="O186" i="1"/>
  <c r="O164" i="1"/>
  <c r="O59" i="1"/>
  <c r="O131" i="1"/>
  <c r="O170" i="1"/>
  <c r="O161" i="1"/>
  <c r="O155" i="1"/>
  <c r="O191" i="1"/>
  <c r="O189" i="1"/>
  <c r="O97" i="1"/>
  <c r="O16" i="1"/>
  <c r="O22" i="1"/>
  <c r="O116" i="1"/>
  <c r="O96" i="1"/>
  <c r="O57" i="1"/>
  <c r="O39" i="1"/>
  <c r="O103" i="1"/>
  <c r="O31" i="1"/>
  <c r="O56" i="1"/>
  <c r="O30" i="1"/>
  <c r="O55" i="1"/>
  <c r="O181" i="1"/>
  <c r="O168" i="1"/>
  <c r="O160" i="1"/>
  <c r="O87" i="1"/>
  <c r="O74" i="1"/>
  <c r="O129" i="1"/>
  <c r="O115" i="1"/>
  <c r="O113" i="1"/>
  <c r="O73" i="1"/>
  <c r="O153" i="1"/>
  <c r="O23" i="1"/>
  <c r="O141" i="1"/>
  <c r="O50" i="1"/>
  <c r="O49" i="1"/>
  <c r="O86" i="1"/>
  <c r="O114" i="1"/>
  <c r="O85" i="1"/>
  <c r="O29" i="1"/>
  <c r="O290" i="1"/>
  <c r="O317" i="1"/>
  <c r="O306" i="1"/>
  <c r="O300" i="1"/>
  <c r="O319" i="1"/>
  <c r="O258" i="1"/>
  <c r="O212" i="1"/>
  <c r="O271" i="1"/>
  <c r="O206" i="1"/>
  <c r="O218" i="1"/>
  <c r="O313" i="1"/>
  <c r="O244" i="1"/>
  <c r="O257" i="1"/>
  <c r="O221" i="1"/>
  <c r="O214" i="1"/>
  <c r="O195" i="1"/>
  <c r="O232" i="1"/>
  <c r="O201" i="1"/>
  <c r="O246" i="1"/>
  <c r="O289" i="1"/>
  <c r="O279" i="1"/>
  <c r="O256" i="1"/>
  <c r="O225" i="1"/>
  <c r="O220" i="1"/>
  <c r="O224" i="1"/>
  <c r="O236" i="1"/>
  <c r="O110" i="1"/>
  <c r="O44" i="1"/>
  <c r="O147" i="1"/>
  <c r="O146" i="1"/>
  <c r="O127" i="1"/>
  <c r="O152" i="1"/>
  <c r="O140" i="1"/>
  <c r="O138" i="1"/>
  <c r="O121" i="1"/>
  <c r="O72" i="1"/>
  <c r="O47" i="1"/>
  <c r="O54" i="1"/>
  <c r="O70" i="1"/>
  <c r="O133" i="1"/>
  <c r="O43" i="1"/>
  <c r="O42" i="1"/>
  <c r="O46" i="1"/>
  <c r="O69" i="1"/>
  <c r="O100" i="1"/>
  <c r="O83" i="1"/>
  <c r="O179" i="1"/>
  <c r="O175" i="1"/>
  <c r="O157" i="1"/>
  <c r="O18" i="1"/>
  <c r="O25" i="1"/>
  <c r="O174" i="1"/>
  <c r="O92" i="1"/>
  <c r="O169" i="1"/>
  <c r="O185" i="1"/>
  <c r="O40" i="1"/>
  <c r="O77" i="1"/>
  <c r="O118" i="1"/>
  <c r="O137" i="1"/>
  <c r="O151" i="1"/>
  <c r="O82" i="1"/>
  <c r="O142" i="1"/>
  <c r="O61" i="1"/>
  <c r="O106" i="1"/>
  <c r="O66" i="1"/>
  <c r="O24" i="1"/>
  <c r="O99" i="1"/>
  <c r="O173" i="1"/>
  <c r="O105" i="1"/>
  <c r="O136" i="1"/>
  <c r="O51" i="1"/>
  <c r="O183" i="1"/>
  <c r="O89" i="1"/>
  <c r="O76" i="1"/>
  <c r="O192" i="1"/>
  <c r="O150" i="1"/>
  <c r="O171" i="1"/>
  <c r="O60" i="1"/>
  <c r="O80" i="1"/>
  <c r="O75" i="1"/>
  <c r="O58" i="1"/>
  <c r="O98" i="1"/>
  <c r="O21" i="1"/>
  <c r="O182" i="1"/>
  <c r="O190" i="1"/>
  <c r="O188" i="1"/>
  <c r="O17" i="1"/>
  <c r="O15" i="1"/>
  <c r="O19" i="1"/>
  <c r="O123" i="1"/>
  <c r="O32" i="1"/>
  <c r="O130" i="1"/>
  <c r="O64" i="1"/>
  <c r="O102" i="1"/>
  <c r="O149" i="1"/>
  <c r="O101" i="1"/>
  <c r="O38" i="1"/>
  <c r="O177" i="1"/>
  <c r="O176" i="1"/>
  <c r="O167" i="1"/>
  <c r="O148" i="1"/>
  <c r="O154" i="1"/>
  <c r="O20" i="1"/>
  <c r="O128" i="1"/>
  <c r="O122" i="1"/>
  <c r="O63" i="1"/>
  <c r="O134" i="1"/>
  <c r="O37" i="1"/>
  <c r="O36" i="1"/>
  <c r="O95" i="1"/>
  <c r="O94" i="1"/>
  <c r="O48" i="1"/>
  <c r="O159" i="1"/>
  <c r="O180" i="1"/>
  <c r="O45" i="1"/>
  <c r="AC759" i="1"/>
  <c r="AB759" i="1"/>
  <c r="AC711" i="1"/>
  <c r="AB711" i="1"/>
  <c r="AC687" i="1"/>
  <c r="AB687" i="1"/>
  <c r="AC706" i="1"/>
  <c r="AB706" i="1"/>
  <c r="AC771" i="1"/>
  <c r="AB771" i="1"/>
  <c r="AC745" i="1"/>
  <c r="AB745" i="1"/>
  <c r="AC808" i="1"/>
  <c r="AB808" i="1"/>
  <c r="AC744" i="1"/>
  <c r="AB744" i="1"/>
  <c r="AC796" i="1"/>
  <c r="AB796" i="1"/>
  <c r="AC721" i="1"/>
  <c r="AB721" i="1"/>
  <c r="AC780" i="1"/>
  <c r="AB780" i="1"/>
  <c r="AC754" i="1"/>
  <c r="AB754" i="1"/>
  <c r="AC699" i="1"/>
  <c r="AB699" i="1"/>
  <c r="AC710" i="1"/>
  <c r="AB710" i="1"/>
  <c r="AC766" i="1"/>
  <c r="AB766" i="1"/>
  <c r="AC753" i="1"/>
  <c r="AB753" i="1"/>
  <c r="AC737" i="1"/>
  <c r="AB737" i="1"/>
  <c r="AC735" i="1"/>
  <c r="AB735" i="1"/>
  <c r="AC733" i="1"/>
  <c r="AB733" i="1"/>
  <c r="AC789" i="1"/>
  <c r="AB789" i="1"/>
  <c r="AC713" i="1"/>
  <c r="AB713" i="1"/>
  <c r="AC700" i="1"/>
  <c r="AB700" i="1"/>
  <c r="AC795" i="1"/>
  <c r="AB795" i="1"/>
  <c r="AC811" i="1"/>
  <c r="AB811" i="1"/>
  <c r="AC809" i="1"/>
  <c r="AB809" i="1"/>
  <c r="AC732" i="1"/>
  <c r="AB732" i="1"/>
  <c r="AC783" i="1"/>
  <c r="AB783" i="1"/>
  <c r="AC697" i="1"/>
  <c r="AB697" i="1"/>
  <c r="AC692" i="1"/>
  <c r="AB692" i="1"/>
  <c r="AC695" i="1"/>
  <c r="AB695" i="1"/>
  <c r="AC730" i="1"/>
  <c r="AB730" i="1"/>
  <c r="AC691" i="1"/>
  <c r="AB691" i="1"/>
  <c r="AC807" i="1"/>
  <c r="AB807" i="1"/>
  <c r="AC801" i="1"/>
  <c r="AB801" i="1"/>
  <c r="AC794" i="1"/>
  <c r="AB794" i="1"/>
  <c r="AC764" i="1"/>
  <c r="AB764" i="1"/>
  <c r="AC793" i="1"/>
  <c r="AB793" i="1"/>
  <c r="AC786" i="1"/>
  <c r="AB786" i="1"/>
  <c r="AC763" i="1"/>
  <c r="AB763" i="1"/>
  <c r="AC748" i="1"/>
  <c r="AB748" i="1"/>
  <c r="AC777" i="1"/>
  <c r="AB777" i="1"/>
  <c r="AC663" i="1"/>
  <c r="AB663" i="1"/>
  <c r="AC677" i="1"/>
  <c r="AB677" i="1"/>
  <c r="AC622" i="1"/>
  <c r="AB622" i="1"/>
  <c r="AC557" i="1"/>
  <c r="AB557" i="1"/>
  <c r="AC676" i="1"/>
  <c r="AB676" i="1"/>
  <c r="AC656" i="1"/>
  <c r="AB656" i="1"/>
  <c r="AC675" i="1"/>
  <c r="AB675" i="1"/>
  <c r="AC580" i="1"/>
  <c r="AB580" i="1"/>
  <c r="AC614" i="1"/>
  <c r="AB614" i="1"/>
  <c r="AC604" i="1"/>
  <c r="AB604" i="1"/>
  <c r="AC613" i="1"/>
  <c r="AB613" i="1"/>
  <c r="AC598" i="1"/>
  <c r="AB598" i="1"/>
  <c r="AC636" i="1"/>
  <c r="AB636" i="1"/>
  <c r="AC635" i="1"/>
  <c r="AB635" i="1"/>
  <c r="AC679" i="1"/>
  <c r="AB679" i="1"/>
  <c r="AC600" i="1"/>
  <c r="AB600" i="1"/>
  <c r="AC595" i="1"/>
  <c r="AB595" i="1"/>
  <c r="AC617" i="1"/>
  <c r="AB617" i="1"/>
  <c r="AC579" i="1"/>
  <c r="AB579" i="1"/>
  <c r="AC588" i="1"/>
  <c r="AB588" i="1"/>
  <c r="AC642" i="1"/>
  <c r="AB642" i="1"/>
  <c r="AC615" i="1"/>
  <c r="AB615" i="1"/>
  <c r="AC629" i="1"/>
  <c r="AB629" i="1"/>
  <c r="AC670" i="1"/>
  <c r="AB670" i="1"/>
  <c r="AC594" i="1"/>
  <c r="AB594" i="1"/>
  <c r="AC641" i="1"/>
  <c r="AB641" i="1"/>
  <c r="AC668" i="1"/>
  <c r="AB668" i="1"/>
  <c r="AC627" i="1"/>
  <c r="AB627" i="1"/>
  <c r="AC678" i="1"/>
  <c r="AB678" i="1"/>
  <c r="AC634" i="1"/>
  <c r="AB634" i="1"/>
  <c r="AC587" i="1"/>
  <c r="AB587" i="1"/>
  <c r="AC567" i="1"/>
  <c r="AB567" i="1"/>
  <c r="AC660" i="1"/>
  <c r="AB660" i="1"/>
  <c r="AC649" i="1"/>
  <c r="AB649" i="1"/>
  <c r="AC648" i="1"/>
  <c r="AB648" i="1"/>
  <c r="AC681" i="1"/>
  <c r="AB681" i="1"/>
  <c r="AC626" i="1"/>
  <c r="AB626" i="1"/>
  <c r="AC607" i="1"/>
  <c r="AB607" i="1"/>
  <c r="AC638" i="1"/>
  <c r="AB638" i="1"/>
  <c r="AC680" i="1"/>
  <c r="AB680" i="1"/>
  <c r="AC611" i="1"/>
  <c r="AB611" i="1"/>
  <c r="AC632" i="1"/>
  <c r="AB632" i="1"/>
  <c r="AC666" i="1"/>
  <c r="AB666" i="1"/>
  <c r="AC618" i="1"/>
  <c r="AB618" i="1"/>
  <c r="AC665" i="1"/>
  <c r="AB665" i="1"/>
  <c r="AC602" i="1"/>
  <c r="AB602" i="1"/>
  <c r="AB573" i="1"/>
  <c r="AC565" i="1"/>
  <c r="AB565" i="1"/>
  <c r="AC575" i="1"/>
  <c r="AB575" i="1"/>
  <c r="AC601" i="1"/>
  <c r="AB601" i="1"/>
  <c r="AC589" i="1"/>
  <c r="AB589" i="1"/>
  <c r="AC577" i="1"/>
  <c r="AB577" i="1"/>
  <c r="AC576" i="1"/>
  <c r="AB576" i="1"/>
  <c r="AC574" i="1"/>
  <c r="AB574" i="1"/>
  <c r="AB572" i="1"/>
  <c r="AB571" i="1"/>
  <c r="AC605" i="1"/>
  <c r="AB605" i="1"/>
  <c r="AC592" i="1"/>
  <c r="AB592" i="1"/>
  <c r="AC673" i="1"/>
  <c r="AB673" i="1"/>
  <c r="AC637" i="1"/>
  <c r="AB637" i="1"/>
  <c r="AC644" i="1"/>
  <c r="AB644" i="1"/>
  <c r="AC562" i="1"/>
  <c r="AB562" i="1"/>
  <c r="AC559" i="1"/>
  <c r="AB559" i="1"/>
  <c r="AC597" i="1"/>
  <c r="AB597" i="1"/>
  <c r="AC447" i="1"/>
  <c r="AB447" i="1"/>
  <c r="AC520" i="1"/>
  <c r="AB520" i="1"/>
  <c r="AC530" i="1"/>
  <c r="AB530" i="1"/>
  <c r="AC498" i="1"/>
  <c r="AB498" i="1"/>
  <c r="AC449" i="1"/>
  <c r="AB449" i="1"/>
  <c r="AC487" i="1"/>
  <c r="AB487" i="1"/>
  <c r="AC497" i="1"/>
  <c r="AB497" i="1"/>
  <c r="AC511" i="1"/>
  <c r="AB511" i="1"/>
  <c r="AC486" i="1"/>
  <c r="AB486" i="1"/>
  <c r="AC479" i="1"/>
  <c r="AB479" i="1"/>
  <c r="AC490" i="1"/>
  <c r="AB490" i="1"/>
  <c r="AC458" i="1"/>
  <c r="AB458" i="1"/>
  <c r="AC463" i="1"/>
  <c r="AB463" i="1"/>
  <c r="AC485" i="1"/>
  <c r="AB485" i="1"/>
  <c r="AC457" i="1"/>
  <c r="AB457" i="1"/>
  <c r="AC473" i="1"/>
  <c r="AB473" i="1"/>
  <c r="AC472" i="1"/>
  <c r="AB472" i="1"/>
  <c r="AC551" i="1"/>
  <c r="AB551" i="1"/>
  <c r="AC547" i="1"/>
  <c r="AB547" i="1"/>
  <c r="AC496" i="1"/>
  <c r="AB496" i="1"/>
  <c r="AC545" i="1"/>
  <c r="AB545" i="1"/>
  <c r="AC537" i="1"/>
  <c r="AB537" i="1"/>
  <c r="AC528" i="1"/>
  <c r="AB528" i="1"/>
  <c r="AC527" i="1"/>
  <c r="AB527" i="1"/>
  <c r="AC535" i="1"/>
  <c r="AB535" i="1"/>
  <c r="AC556" i="1"/>
  <c r="AB556" i="1"/>
  <c r="AC517" i="1"/>
  <c r="AB517" i="1"/>
  <c r="AC505" i="1"/>
  <c r="AB505" i="1"/>
  <c r="AC522" i="1"/>
  <c r="AB522" i="1"/>
  <c r="AC495" i="1"/>
  <c r="AB495" i="1"/>
  <c r="AC541" i="1"/>
  <c r="AB541" i="1"/>
  <c r="AC456" i="1"/>
  <c r="AB456" i="1"/>
  <c r="AC526" i="1"/>
  <c r="AB526" i="1"/>
  <c r="AC459" i="1"/>
  <c r="AB459" i="1"/>
  <c r="AC503" i="1"/>
  <c r="AB503" i="1"/>
  <c r="AC502" i="1"/>
  <c r="AB502" i="1"/>
  <c r="AC516" i="1"/>
  <c r="AB516" i="1"/>
  <c r="AC483" i="1"/>
  <c r="AB483" i="1"/>
  <c r="AC442" i="1"/>
  <c r="AB442" i="1"/>
  <c r="AC443" i="1"/>
  <c r="AB443" i="1"/>
  <c r="AC476" i="1"/>
  <c r="AB476" i="1"/>
  <c r="AC482" i="1"/>
  <c r="AB482" i="1"/>
  <c r="AC471" i="1"/>
  <c r="AB471" i="1"/>
  <c r="AC534" i="1"/>
  <c r="AB534" i="1"/>
  <c r="AC465" i="1"/>
  <c r="AB465" i="1"/>
  <c r="AC531" i="1"/>
  <c r="AB531" i="1"/>
  <c r="AC515" i="1"/>
  <c r="AB515" i="1"/>
  <c r="AC464" i="1"/>
  <c r="AB464" i="1"/>
  <c r="AC513" i="1"/>
  <c r="AB513" i="1"/>
  <c r="AC481" i="1"/>
  <c r="AB481" i="1"/>
  <c r="AC550" i="1"/>
  <c r="AB550" i="1"/>
  <c r="AC445" i="1"/>
  <c r="AB445" i="1"/>
  <c r="AC451" i="1"/>
  <c r="AB451" i="1"/>
  <c r="AC469" i="1"/>
  <c r="AB469" i="1"/>
  <c r="AC492" i="1"/>
  <c r="AB492" i="1"/>
  <c r="AC480" i="1"/>
  <c r="AB480" i="1"/>
  <c r="AC477" i="1"/>
  <c r="AB477" i="1"/>
  <c r="AC474" i="1"/>
  <c r="AB474" i="1"/>
  <c r="AC381" i="1"/>
  <c r="AB381" i="1"/>
  <c r="AC376" i="1"/>
  <c r="AB376" i="1"/>
  <c r="AC407" i="1"/>
  <c r="AB407" i="1"/>
  <c r="AC437" i="1"/>
  <c r="AB437" i="1"/>
  <c r="AC422" i="1"/>
  <c r="AB422" i="1"/>
  <c r="AC414" i="1"/>
  <c r="AB414" i="1"/>
  <c r="AC429" i="1"/>
  <c r="AB429" i="1"/>
  <c r="AC406" i="1"/>
  <c r="AB406" i="1"/>
  <c r="AC411" i="1"/>
  <c r="AB411" i="1"/>
  <c r="AC405" i="1"/>
  <c r="AB405" i="1"/>
  <c r="AC434" i="1"/>
  <c r="AB434" i="1"/>
  <c r="AC416" i="1"/>
  <c r="AB416" i="1"/>
  <c r="AC395" i="1"/>
  <c r="AB395" i="1"/>
  <c r="AC415" i="1"/>
  <c r="AB415" i="1"/>
  <c r="AC394" i="1"/>
  <c r="AB394" i="1"/>
  <c r="AC335" i="1"/>
  <c r="AB335" i="1"/>
  <c r="AC383" i="1"/>
  <c r="AB383" i="1"/>
  <c r="AC364" i="1"/>
  <c r="AB364" i="1"/>
  <c r="AC419" i="1"/>
  <c r="AB419" i="1"/>
  <c r="AC401" i="1"/>
  <c r="AB401" i="1"/>
  <c r="AC324" i="1"/>
  <c r="AB324" i="1"/>
  <c r="AC371" i="1"/>
  <c r="AB371" i="1"/>
  <c r="AC378" i="1"/>
  <c r="AB378" i="1"/>
  <c r="AC380" i="1"/>
  <c r="AB380" i="1"/>
  <c r="AC400" i="1"/>
  <c r="AB400" i="1"/>
  <c r="AC363" i="1"/>
  <c r="AB363" i="1"/>
  <c r="AC333" i="1"/>
  <c r="AB333" i="1"/>
  <c r="AC404" i="1"/>
  <c r="AB404" i="1"/>
  <c r="AC418" i="1"/>
  <c r="AB418" i="1"/>
  <c r="AC410" i="1"/>
  <c r="AB410" i="1"/>
  <c r="AC359" i="1"/>
  <c r="AB359" i="1"/>
  <c r="AC426" i="1"/>
  <c r="AB426" i="1"/>
  <c r="AC390" i="1"/>
  <c r="AB390" i="1"/>
  <c r="AC403" i="1"/>
  <c r="AB403" i="1"/>
  <c r="AC428" i="1"/>
  <c r="AB428" i="1"/>
  <c r="AC412" i="1"/>
  <c r="AB412" i="1"/>
  <c r="AC389" i="1"/>
  <c r="AB389" i="1"/>
  <c r="AC425" i="1"/>
  <c r="AB425" i="1"/>
  <c r="AC388" i="1"/>
  <c r="AB388" i="1"/>
  <c r="AC366" i="1"/>
  <c r="AB366" i="1"/>
  <c r="AC397" i="1"/>
  <c r="AB397" i="1"/>
  <c r="AC374" i="1"/>
  <c r="AB374" i="1"/>
  <c r="AC358" i="1"/>
  <c r="AB358" i="1"/>
  <c r="AC327" i="1"/>
  <c r="AB327" i="1"/>
  <c r="AC357" i="1"/>
  <c r="AB357" i="1"/>
  <c r="AC325" i="1"/>
  <c r="AB325" i="1"/>
  <c r="AC348" i="1"/>
  <c r="AB348" i="1"/>
  <c r="AC346" i="1"/>
  <c r="AB346" i="1"/>
  <c r="AC344" i="1"/>
  <c r="AB344" i="1"/>
  <c r="AC342" i="1"/>
  <c r="AB342" i="1"/>
  <c r="AC340" i="1"/>
  <c r="AB340" i="1"/>
  <c r="AC338" i="1"/>
  <c r="AB338" i="1"/>
  <c r="AC336" i="1"/>
  <c r="AB336" i="1"/>
  <c r="AC424" i="1"/>
  <c r="AB424" i="1"/>
  <c r="AC379" i="1"/>
  <c r="AB379" i="1"/>
  <c r="AC431" i="1"/>
  <c r="AB431" i="1"/>
  <c r="AC421" i="1"/>
  <c r="AB421" i="1"/>
  <c r="AC417" i="1"/>
  <c r="AB417" i="1"/>
  <c r="AC330" i="1"/>
  <c r="AB330" i="1"/>
  <c r="AC197" i="1"/>
  <c r="AB197" i="1"/>
  <c r="AC255" i="1"/>
  <c r="AB255" i="1"/>
  <c r="AC276" i="1"/>
  <c r="AB276" i="1"/>
  <c r="AC293" i="1"/>
  <c r="AB293" i="1"/>
  <c r="AC234" i="1"/>
  <c r="AB234" i="1"/>
  <c r="AC311" i="1"/>
  <c r="AB311" i="1"/>
  <c r="AC288" i="1"/>
  <c r="AB288" i="1"/>
  <c r="AC304" i="1"/>
  <c r="AB304" i="1"/>
  <c r="AC303" i="1"/>
  <c r="AB303" i="1"/>
  <c r="AC322" i="1"/>
  <c r="AB322" i="1"/>
  <c r="AC254" i="1"/>
  <c r="AB254" i="1"/>
  <c r="AC213" i="1"/>
  <c r="AB213" i="1"/>
  <c r="AC292" i="1"/>
  <c r="AB292" i="1"/>
  <c r="AC283" i="1"/>
  <c r="AB283" i="1"/>
  <c r="AC249" i="1"/>
  <c r="AB249" i="1"/>
  <c r="AC267" i="1"/>
  <c r="AB267" i="1"/>
  <c r="AC226" i="1"/>
  <c r="AB226" i="1"/>
  <c r="AC253" i="1"/>
  <c r="AB253" i="1"/>
  <c r="AC301" i="1"/>
  <c r="AB301" i="1"/>
  <c r="AC264" i="1"/>
  <c r="AB264" i="1"/>
  <c r="AC198" i="1"/>
  <c r="AB198" i="1"/>
  <c r="AC248" i="1"/>
  <c r="AB248" i="1"/>
  <c r="AC196" i="1"/>
  <c r="AB196" i="1"/>
  <c r="AC299" i="1"/>
  <c r="AB299" i="1"/>
  <c r="AC314" i="1"/>
  <c r="AB314" i="1"/>
  <c r="AC310" i="1"/>
  <c r="AB310" i="1"/>
  <c r="AC216" i="1"/>
  <c r="AB216" i="1"/>
  <c r="AC277" i="1"/>
  <c r="AB277" i="1"/>
  <c r="AC227" i="1"/>
  <c r="AB227" i="1"/>
  <c r="AC235" i="1"/>
  <c r="AB235" i="1"/>
  <c r="AC281" i="1"/>
  <c r="AB281" i="1"/>
  <c r="AC321" i="1"/>
  <c r="AB321" i="1"/>
  <c r="AC210" i="1"/>
  <c r="AB210" i="1"/>
  <c r="AC316" i="1"/>
  <c r="AB316" i="1"/>
  <c r="AC291" i="1"/>
  <c r="AB291" i="1"/>
  <c r="AC294" i="1"/>
  <c r="AB294" i="1"/>
  <c r="AC230" i="1"/>
  <c r="AB230" i="1"/>
  <c r="AC307" i="1"/>
  <c r="AB307" i="1"/>
  <c r="AC280" i="1"/>
  <c r="AB280" i="1"/>
  <c r="AC229" i="1"/>
  <c r="AB229" i="1"/>
  <c r="AC272" i="1"/>
  <c r="AB272" i="1"/>
  <c r="AC239" i="1"/>
  <c r="AB239" i="1"/>
  <c r="AC259" i="1"/>
  <c r="AB259" i="1"/>
  <c r="AC252" i="1"/>
  <c r="AB252" i="1"/>
  <c r="AC251" i="1"/>
  <c r="AB251" i="1"/>
  <c r="AC238" i="1"/>
  <c r="AB238" i="1"/>
  <c r="AC205" i="1"/>
  <c r="AB205" i="1"/>
  <c r="AC222" i="1"/>
  <c r="AB222" i="1"/>
  <c r="AC315" i="1"/>
  <c r="AB315" i="1"/>
  <c r="AC297" i="1"/>
  <c r="AB297" i="1"/>
  <c r="AC268" i="1"/>
  <c r="AB268" i="1"/>
  <c r="AC215" i="1"/>
  <c r="AB215" i="1"/>
  <c r="AC233" i="1"/>
  <c r="AB233" i="1"/>
  <c r="AC237" i="1"/>
  <c r="AB237" i="1"/>
  <c r="AC199" i="1"/>
  <c r="AB199" i="1"/>
  <c r="AC194" i="1"/>
  <c r="AB194" i="1"/>
  <c r="AC204" i="1"/>
  <c r="AB204" i="1"/>
  <c r="AC203" i="1"/>
  <c r="AB203" i="1"/>
  <c r="AC245" i="1"/>
  <c r="AB245" i="1"/>
  <c r="AC270" i="1"/>
  <c r="AB270" i="1"/>
  <c r="AC228" i="1"/>
  <c r="AB228" i="1"/>
  <c r="AC207" i="1"/>
  <c r="AB207" i="1"/>
  <c r="AC209" i="1"/>
  <c r="AB209" i="1"/>
  <c r="AC262" i="1"/>
  <c r="AB262" i="1"/>
  <c r="AC250" i="1"/>
  <c r="AB250" i="1"/>
  <c r="AC109" i="1"/>
  <c r="AB109" i="1"/>
  <c r="AC79" i="1"/>
  <c r="AB79" i="1"/>
  <c r="AC112" i="1"/>
  <c r="AB112" i="1"/>
  <c r="AC166" i="1"/>
  <c r="AB166" i="1"/>
  <c r="AC158" i="1"/>
  <c r="AB158" i="1"/>
  <c r="AC145" i="1"/>
  <c r="AB145" i="1"/>
  <c r="AC139" i="1"/>
  <c r="AB139" i="1"/>
  <c r="AC126" i="1"/>
  <c r="AB126" i="1"/>
  <c r="AC111" i="1"/>
  <c r="AB111" i="1"/>
  <c r="AC35" i="1"/>
  <c r="AB35" i="1"/>
  <c r="AC71" i="1"/>
  <c r="AB71" i="1"/>
  <c r="AC62" i="1"/>
  <c r="AB62" i="1"/>
  <c r="AC53" i="1"/>
  <c r="AB53" i="1"/>
  <c r="AC28" i="1"/>
  <c r="AB28" i="1"/>
  <c r="AC34" i="1"/>
  <c r="AB34" i="1"/>
  <c r="AC120" i="1"/>
  <c r="AB120" i="1"/>
  <c r="AC33" i="1"/>
  <c r="AB33" i="1"/>
  <c r="AC93" i="1"/>
  <c r="AB93" i="1"/>
  <c r="AC27" i="1"/>
  <c r="AB27" i="1"/>
  <c r="AC78" i="1"/>
  <c r="AB78" i="1"/>
  <c r="AC178" i="1"/>
  <c r="AB178" i="1"/>
  <c r="AC163" i="1"/>
  <c r="AB163" i="1"/>
  <c r="AC119" i="1"/>
  <c r="AB119" i="1"/>
  <c r="AC68" i="1"/>
  <c r="AB68" i="1"/>
  <c r="AC41" i="1"/>
  <c r="AB41" i="1"/>
  <c r="AC108" i="1"/>
  <c r="AB108" i="1"/>
  <c r="AC125" i="1"/>
  <c r="AB125" i="1"/>
  <c r="AC193" i="1"/>
  <c r="AB193" i="1"/>
  <c r="AC26" i="1"/>
  <c r="AB26" i="1"/>
  <c r="AC165" i="1"/>
  <c r="AB165" i="1"/>
  <c r="AC184" i="1"/>
  <c r="AB184" i="1"/>
  <c r="AC144" i="1"/>
  <c r="AB144" i="1"/>
  <c r="AC117" i="1"/>
  <c r="AB117" i="1"/>
  <c r="AC162" i="1"/>
  <c r="AB162" i="1"/>
  <c r="AC143" i="1"/>
  <c r="AB143" i="1"/>
  <c r="AC67" i="1"/>
  <c r="AB67" i="1"/>
  <c r="AC107" i="1"/>
  <c r="AB107" i="1"/>
  <c r="AC52" i="1"/>
  <c r="AB52" i="1"/>
  <c r="AC91" i="1"/>
  <c r="AB91" i="1"/>
  <c r="AC90" i="1"/>
  <c r="AB90" i="1"/>
  <c r="AC65" i="1"/>
  <c r="AB65" i="1"/>
  <c r="AC172" i="1"/>
  <c r="AB172" i="1"/>
  <c r="AC187" i="1"/>
  <c r="AB187" i="1"/>
  <c r="AC81" i="1"/>
  <c r="AB81" i="1"/>
  <c r="AC132" i="1"/>
  <c r="AB132" i="1"/>
  <c r="AC104" i="1"/>
  <c r="AB104" i="1"/>
  <c r="AC88" i="1"/>
  <c r="AB88" i="1"/>
  <c r="AC156" i="1"/>
  <c r="AB156" i="1"/>
  <c r="AC124" i="1"/>
  <c r="AB124" i="1"/>
  <c r="AC135" i="1"/>
  <c r="AB135" i="1"/>
  <c r="AC186" i="1"/>
  <c r="AB186" i="1"/>
  <c r="AC164" i="1"/>
  <c r="AB164" i="1"/>
  <c r="AC59" i="1"/>
  <c r="AB59" i="1"/>
  <c r="AC131" i="1"/>
  <c r="AB131" i="1"/>
  <c r="AC170" i="1"/>
  <c r="AB170" i="1"/>
  <c r="AC161" i="1"/>
  <c r="AB161" i="1"/>
  <c r="AC155" i="1"/>
  <c r="AB155" i="1"/>
  <c r="AC191" i="1"/>
  <c r="AB191" i="1"/>
  <c r="AC189" i="1"/>
  <c r="AB189" i="1"/>
  <c r="AC97" i="1"/>
  <c r="AB97" i="1"/>
  <c r="AC16" i="1"/>
  <c r="AB16" i="1"/>
  <c r="AC22" i="1"/>
  <c r="AB22" i="1"/>
  <c r="AC116" i="1"/>
  <c r="AB116" i="1"/>
  <c r="AC96" i="1"/>
  <c r="AB96" i="1"/>
  <c r="AC57" i="1"/>
  <c r="AB57" i="1"/>
  <c r="AC39" i="1"/>
  <c r="AB39" i="1"/>
  <c r="AC103" i="1"/>
  <c r="AB103" i="1"/>
  <c r="AC31" i="1"/>
  <c r="AB31" i="1"/>
  <c r="AC56" i="1"/>
  <c r="AB56" i="1"/>
  <c r="AC30" i="1"/>
  <c r="AB30" i="1"/>
  <c r="AC55" i="1"/>
  <c r="AB55" i="1"/>
  <c r="AC181" i="1"/>
  <c r="AB181" i="1"/>
  <c r="AC168" i="1"/>
  <c r="AB168" i="1"/>
  <c r="AC160" i="1"/>
  <c r="AB160" i="1"/>
  <c r="AC87" i="1"/>
  <c r="AB87" i="1"/>
  <c r="AC74" i="1"/>
  <c r="AB74" i="1"/>
  <c r="AC129" i="1"/>
  <c r="AB129" i="1"/>
  <c r="AC115" i="1"/>
  <c r="AB115" i="1"/>
  <c r="AC113" i="1"/>
  <c r="AB113" i="1"/>
  <c r="AC73" i="1"/>
  <c r="AB73" i="1"/>
  <c r="AC153" i="1"/>
  <c r="AB153" i="1"/>
  <c r="AC23" i="1"/>
  <c r="AB23" i="1"/>
  <c r="AC141" i="1"/>
  <c r="AB141" i="1"/>
  <c r="AC50" i="1"/>
  <c r="AB50" i="1"/>
  <c r="AC49" i="1"/>
  <c r="AB49" i="1"/>
  <c r="AC86" i="1"/>
  <c r="AB86" i="1"/>
  <c r="AC114" i="1"/>
  <c r="AB114" i="1"/>
  <c r="AC85" i="1"/>
  <c r="AB85" i="1"/>
  <c r="AC29" i="1"/>
  <c r="AB29" i="1"/>
  <c r="AB965" i="1"/>
  <c r="AB962" i="1"/>
  <c r="AB964" i="1"/>
  <c r="AB921" i="1"/>
  <c r="AB920" i="1"/>
  <c r="AB910" i="1"/>
  <c r="AB906" i="1"/>
  <c r="AB927" i="1"/>
  <c r="AB916" i="1"/>
  <c r="AB904" i="1"/>
  <c r="AB952" i="1"/>
  <c r="AB932" i="1"/>
  <c r="AB948" i="1"/>
  <c r="AB944" i="1"/>
  <c r="AB913" i="1"/>
  <c r="AB951" i="1"/>
  <c r="AB930" i="1"/>
  <c r="AB912" i="1"/>
  <c r="AB950" i="1"/>
  <c r="AB897" i="1"/>
  <c r="AB909" i="1"/>
  <c r="AB938" i="1"/>
  <c r="AB937" i="1"/>
  <c r="AB954" i="1"/>
  <c r="AB908" i="1"/>
  <c r="AB923" i="1"/>
  <c r="AB942" i="1"/>
  <c r="AB905" i="1"/>
  <c r="AB903" i="1"/>
  <c r="AB956" i="1"/>
  <c r="AB940" i="1"/>
  <c r="AB928" i="1"/>
  <c r="AB900" i="1"/>
  <c r="AB935" i="1"/>
  <c r="AB899" i="1"/>
  <c r="AB846" i="1"/>
  <c r="AB845" i="1"/>
  <c r="AB871" i="1"/>
  <c r="AB888" i="1"/>
  <c r="AB893" i="1"/>
  <c r="AB875" i="1"/>
  <c r="AB884" i="1"/>
  <c r="AB852" i="1"/>
  <c r="AB828" i="1"/>
  <c r="AB867" i="1"/>
  <c r="AB857" i="1"/>
  <c r="AB891" i="1"/>
  <c r="AB817" i="1"/>
  <c r="AB864" i="1"/>
  <c r="AB896" i="1"/>
  <c r="AB874" i="1"/>
  <c r="AB847" i="1"/>
  <c r="AB882" i="1"/>
  <c r="AB841" i="1"/>
  <c r="AB869" i="1"/>
  <c r="AB836" i="1"/>
  <c r="AB883" i="1"/>
  <c r="AB886" i="1"/>
  <c r="AB862" i="1"/>
  <c r="AB889" i="1"/>
  <c r="AB892" i="1"/>
  <c r="AB860" i="1"/>
  <c r="AB876" i="1"/>
  <c r="AB872" i="1"/>
  <c r="AB850" i="1"/>
  <c r="AB821" i="1"/>
  <c r="AB834" i="1"/>
  <c r="AB816" i="1"/>
  <c r="AB861" i="1"/>
  <c r="AB885" i="1"/>
  <c r="AB822" i="1"/>
  <c r="AB854" i="1"/>
  <c r="AB820" i="1"/>
  <c r="AB855" i="1"/>
  <c r="AB878" i="1"/>
  <c r="AB814" i="1"/>
  <c r="AB824" i="1"/>
  <c r="AB773" i="1"/>
  <c r="AB762" i="1"/>
  <c r="AB792" i="1"/>
  <c r="AB791" i="1"/>
  <c r="AB761" i="1"/>
  <c r="AB772" i="1"/>
  <c r="AB790" i="1"/>
  <c r="AB717" i="1"/>
  <c r="AB785" i="1"/>
  <c r="AB702" i="1"/>
  <c r="AB703" i="1"/>
  <c r="AB805" i="1"/>
  <c r="AB694" i="1"/>
  <c r="AB739" i="1"/>
  <c r="AB708" i="1"/>
  <c r="AB755" i="1"/>
  <c r="AB715" i="1"/>
  <c r="AB725" i="1"/>
  <c r="AB707" i="1"/>
  <c r="AB782" i="1"/>
  <c r="AB781" i="1"/>
  <c r="AB800" i="1"/>
  <c r="AB718" i="1"/>
  <c r="AC810" i="1"/>
  <c r="AB810" i="1"/>
  <c r="AC685" i="1"/>
  <c r="AB685" i="1"/>
  <c r="AC797" i="1"/>
  <c r="AB797" i="1"/>
  <c r="AC727" i="1"/>
  <c r="AB727" i="1"/>
  <c r="AC705" i="1"/>
  <c r="AB705" i="1"/>
  <c r="AC758" i="1"/>
  <c r="AB758" i="1"/>
  <c r="AC722" i="1"/>
  <c r="AB722" i="1"/>
  <c r="AC714" i="1"/>
  <c r="AB714" i="1"/>
  <c r="AC724" i="1"/>
  <c r="AB724" i="1"/>
  <c r="AC798" i="1"/>
  <c r="AB798" i="1"/>
  <c r="AC738" i="1"/>
  <c r="AB738" i="1"/>
  <c r="AC720" i="1"/>
  <c r="AB720" i="1"/>
  <c r="AC775" i="1"/>
  <c r="AB775" i="1"/>
  <c r="AC701" i="1"/>
  <c r="AB701" i="1"/>
  <c r="AC784" i="1"/>
  <c r="AB784" i="1"/>
  <c r="AC770" i="1"/>
  <c r="AB770" i="1"/>
  <c r="AC752" i="1"/>
  <c r="AB752" i="1"/>
  <c r="AC734" i="1"/>
  <c r="AB734" i="1"/>
  <c r="AC779" i="1"/>
  <c r="AB779" i="1"/>
  <c r="AC802" i="1"/>
  <c r="AB802" i="1"/>
  <c r="AC778" i="1"/>
  <c r="AB778" i="1"/>
  <c r="AC812" i="1"/>
  <c r="AB812" i="1"/>
  <c r="AC751" i="1"/>
  <c r="AB751" i="1"/>
  <c r="AC750" i="1"/>
  <c r="AB750" i="1"/>
  <c r="AC743" i="1"/>
  <c r="AB743" i="1"/>
  <c r="AC774" i="1"/>
  <c r="AB774" i="1"/>
  <c r="AC731" i="1"/>
  <c r="AB731" i="1"/>
  <c r="AC742" i="1"/>
  <c r="AB742" i="1"/>
  <c r="AC723" i="1"/>
  <c r="AB723" i="1"/>
  <c r="AC712" i="1"/>
  <c r="AB712" i="1"/>
  <c r="AC693" i="1"/>
  <c r="AB693" i="1"/>
  <c r="AC704" i="1"/>
  <c r="AB704" i="1"/>
  <c r="AC788" i="1"/>
  <c r="AB788" i="1"/>
  <c r="AC765" i="1"/>
  <c r="AB765" i="1"/>
  <c r="AC757" i="1"/>
  <c r="AB757" i="1"/>
  <c r="AC749" i="1"/>
  <c r="AB749" i="1"/>
  <c r="AC787" i="1"/>
  <c r="AB787" i="1"/>
  <c r="AC741" i="1"/>
  <c r="AB741" i="1"/>
  <c r="AC698" i="1"/>
  <c r="AB698" i="1"/>
  <c r="AC719" i="1"/>
  <c r="AB719" i="1"/>
  <c r="AC729" i="1"/>
  <c r="AB729" i="1"/>
  <c r="AC682" i="1"/>
  <c r="AB682" i="1"/>
  <c r="AC664" i="1"/>
  <c r="AB664" i="1"/>
  <c r="AC621" i="1"/>
  <c r="AB621" i="1"/>
  <c r="AC609" i="1"/>
  <c r="AB609" i="1"/>
  <c r="AC657" i="1"/>
  <c r="AB657" i="1"/>
  <c r="AC684" i="1"/>
  <c r="AB684" i="1"/>
  <c r="AC654" i="1"/>
  <c r="AB654" i="1"/>
  <c r="AC590" i="1"/>
  <c r="AB590" i="1"/>
  <c r="AC643" i="1"/>
  <c r="AB643" i="1"/>
  <c r="AC631" i="1"/>
  <c r="AB631" i="1"/>
  <c r="AC608" i="1"/>
  <c r="AB608" i="1"/>
  <c r="AC612" i="1"/>
  <c r="AB612" i="1"/>
  <c r="AC596" i="1"/>
  <c r="AB596" i="1"/>
  <c r="AC581" i="1"/>
  <c r="AB581" i="1"/>
  <c r="AC620" i="1"/>
  <c r="AB620" i="1"/>
  <c r="AC603" i="1"/>
  <c r="AB603" i="1"/>
  <c r="AC583" i="1"/>
  <c r="AB583" i="1"/>
  <c r="AC671" i="1"/>
  <c r="AB671" i="1"/>
  <c r="AC616" i="1"/>
  <c r="AB616" i="1"/>
  <c r="AC630" i="1"/>
  <c r="AB630" i="1"/>
  <c r="AC653" i="1"/>
  <c r="AB653" i="1"/>
  <c r="AC558" i="1"/>
  <c r="AB558" i="1"/>
  <c r="AC655" i="1"/>
  <c r="AB655" i="1"/>
  <c r="AC628" i="1"/>
  <c r="AB628" i="1"/>
  <c r="AC669" i="1"/>
  <c r="AB669" i="1"/>
  <c r="AC662" i="1"/>
  <c r="AB662" i="1"/>
  <c r="AC652" i="1"/>
  <c r="AB652" i="1"/>
  <c r="AC674" i="1"/>
  <c r="AB674" i="1"/>
  <c r="AC661" i="1"/>
  <c r="AB661" i="1"/>
  <c r="AC651" i="1"/>
  <c r="AB651" i="1"/>
  <c r="AC650" i="1"/>
  <c r="AB650" i="1"/>
  <c r="AC667" i="1"/>
  <c r="AB667" i="1"/>
  <c r="AC659" i="1"/>
  <c r="AB659" i="1"/>
  <c r="AC658" i="1"/>
  <c r="AB658" i="1"/>
  <c r="AC640" i="1"/>
  <c r="AB640" i="1"/>
  <c r="AC683" i="1"/>
  <c r="AB683" i="1"/>
  <c r="AC639" i="1"/>
  <c r="AB639" i="1"/>
  <c r="AC625" i="1"/>
  <c r="AB625" i="1"/>
  <c r="AC647" i="1"/>
  <c r="AB647" i="1"/>
  <c r="AC633" i="1"/>
  <c r="AB633" i="1"/>
  <c r="AC646" i="1"/>
  <c r="AB646" i="1"/>
  <c r="AC610" i="1"/>
  <c r="AB610" i="1"/>
  <c r="AC582" i="1"/>
  <c r="AB582" i="1"/>
  <c r="AC606" i="1"/>
  <c r="AB606" i="1"/>
  <c r="AC566" i="1"/>
  <c r="AB566" i="1"/>
  <c r="AC568" i="1"/>
  <c r="AB568" i="1"/>
  <c r="AC570" i="1"/>
  <c r="AB570" i="1"/>
  <c r="AC578" i="1"/>
  <c r="AB578" i="1"/>
  <c r="AC586" i="1"/>
  <c r="AB586" i="1"/>
  <c r="AC585" i="1"/>
  <c r="AB585" i="1"/>
  <c r="AC619" i="1"/>
  <c r="AB619" i="1"/>
  <c r="AC563" i="1"/>
  <c r="AB563" i="1"/>
  <c r="AC593" i="1"/>
  <c r="AB593" i="1"/>
  <c r="AC560" i="1"/>
  <c r="AB560" i="1"/>
  <c r="AC584" i="1"/>
  <c r="AB584" i="1"/>
  <c r="AC564" i="1"/>
  <c r="AB564" i="1"/>
  <c r="AC624" i="1"/>
  <c r="AB624" i="1"/>
  <c r="AC645" i="1"/>
  <c r="AB645" i="1"/>
  <c r="AC672" i="1"/>
  <c r="AB672" i="1"/>
  <c r="AC623" i="1"/>
  <c r="AB623" i="1"/>
  <c r="AC591" i="1"/>
  <c r="AB591" i="1"/>
  <c r="AC569" i="1"/>
  <c r="AB569" i="1"/>
  <c r="AC561" i="1"/>
  <c r="AB561" i="1"/>
  <c r="AC599" i="1"/>
  <c r="AB599" i="1"/>
  <c r="AC509" i="1"/>
  <c r="AB509" i="1"/>
  <c r="AC552" i="1"/>
  <c r="AB552" i="1"/>
  <c r="AC491" i="1"/>
  <c r="AB491" i="1"/>
  <c r="AC519" i="1"/>
  <c r="AB519" i="1"/>
  <c r="AB468" i="1"/>
  <c r="AC544" i="1"/>
  <c r="AB544" i="1"/>
  <c r="AC548" i="1"/>
  <c r="AB548" i="1"/>
  <c r="AC524" i="1"/>
  <c r="AB524" i="1"/>
  <c r="AC508" i="1"/>
  <c r="AB508" i="1"/>
  <c r="AC539" i="1"/>
  <c r="AB539" i="1"/>
  <c r="AC538" i="1"/>
  <c r="AB538" i="1"/>
  <c r="AC455" i="1"/>
  <c r="AB455" i="1"/>
  <c r="AC453" i="1"/>
  <c r="AB453" i="1"/>
  <c r="AC518" i="1"/>
  <c r="AB518" i="1"/>
  <c r="AC529" i="1"/>
  <c r="AB529" i="1"/>
  <c r="AC484" i="1"/>
  <c r="AB484" i="1"/>
  <c r="AC454" i="1"/>
  <c r="AB454" i="1"/>
  <c r="AC554" i="1"/>
  <c r="AB554" i="1"/>
  <c r="AC446" i="1"/>
  <c r="AB446" i="1"/>
  <c r="AC546" i="1"/>
  <c r="AB546" i="1"/>
  <c r="AC507" i="1"/>
  <c r="AB507" i="1"/>
  <c r="AC543" i="1"/>
  <c r="AB543" i="1"/>
  <c r="AC523" i="1"/>
  <c r="AB523" i="1"/>
  <c r="AC536" i="1"/>
  <c r="AB536" i="1"/>
  <c r="AC506" i="1"/>
  <c r="AB506" i="1"/>
  <c r="AC553" i="1"/>
  <c r="AB553" i="1"/>
  <c r="AC478" i="1"/>
  <c r="AB478" i="1"/>
  <c r="AC448" i="1"/>
  <c r="AB448" i="1"/>
  <c r="AC462" i="1"/>
  <c r="AB462" i="1"/>
  <c r="AC494" i="1"/>
  <c r="AB494" i="1"/>
  <c r="AC452" i="1"/>
  <c r="AB452" i="1"/>
  <c r="AC549" i="1"/>
  <c r="AB549" i="1"/>
  <c r="AC450" i="1"/>
  <c r="AB450" i="1"/>
  <c r="AC504" i="1"/>
  <c r="AB504" i="1"/>
  <c r="AC533" i="1"/>
  <c r="AB533" i="1"/>
  <c r="AC542" i="1"/>
  <c r="AB542" i="1"/>
  <c r="AC532" i="1"/>
  <c r="AB532" i="1"/>
  <c r="AC521" i="1"/>
  <c r="AB521" i="1"/>
  <c r="AC514" i="1"/>
  <c r="AB514" i="1"/>
  <c r="AC461" i="1"/>
  <c r="AB461" i="1"/>
  <c r="AC501" i="1"/>
  <c r="AB501" i="1"/>
  <c r="AB467" i="1"/>
  <c r="AB466" i="1"/>
  <c r="AC510" i="1"/>
  <c r="AB510" i="1"/>
  <c r="AC500" i="1"/>
  <c r="AB500" i="1"/>
  <c r="AC475" i="1"/>
  <c r="AB475" i="1"/>
  <c r="AC470" i="1"/>
  <c r="AB470" i="1"/>
  <c r="AC489" i="1"/>
  <c r="AB489" i="1"/>
  <c r="AC460" i="1"/>
  <c r="AB460" i="1"/>
  <c r="AC555" i="1"/>
  <c r="AB555" i="1"/>
  <c r="AC488" i="1"/>
  <c r="AB488" i="1"/>
  <c r="AC444" i="1"/>
  <c r="AB444" i="1"/>
  <c r="AC540" i="1"/>
  <c r="AB540" i="1"/>
  <c r="AC493" i="1"/>
  <c r="AB493" i="1"/>
  <c r="AC525" i="1"/>
  <c r="AB525" i="1"/>
  <c r="AC499" i="1"/>
  <c r="AB499" i="1"/>
  <c r="AC512" i="1"/>
  <c r="AB512" i="1"/>
  <c r="AC396" i="1"/>
  <c r="AB396" i="1"/>
  <c r="AC435" i="1"/>
  <c r="AB435" i="1"/>
  <c r="AC326" i="1"/>
  <c r="AB326" i="1"/>
  <c r="AC329" i="1"/>
  <c r="AB329" i="1"/>
  <c r="AC362" i="1"/>
  <c r="AB362" i="1"/>
  <c r="AC430" i="1"/>
  <c r="AB430" i="1"/>
  <c r="AC420" i="1"/>
  <c r="AB420" i="1"/>
  <c r="AC370" i="1"/>
  <c r="AB370" i="1"/>
  <c r="AC433" i="1"/>
  <c r="AB433" i="1"/>
  <c r="AC393" i="1"/>
  <c r="AB393" i="1"/>
  <c r="AC427" i="1"/>
  <c r="AB427" i="1"/>
  <c r="AC392" i="1"/>
  <c r="AB392" i="1"/>
  <c r="AC386" i="1"/>
  <c r="AB386" i="1"/>
  <c r="AC375" i="1"/>
  <c r="AB375" i="1"/>
  <c r="AC385" i="1"/>
  <c r="AB385" i="1"/>
  <c r="AC365" i="1"/>
  <c r="AB365" i="1"/>
  <c r="AC334" i="1"/>
  <c r="AB334" i="1"/>
  <c r="AC356" i="1"/>
  <c r="AB356" i="1"/>
  <c r="AC373" i="1"/>
  <c r="AB373" i="1"/>
  <c r="AC372" i="1"/>
  <c r="AB372" i="1"/>
  <c r="AC391" i="1"/>
  <c r="AB391" i="1"/>
  <c r="AC328" i="1"/>
  <c r="AB328" i="1"/>
  <c r="AC382" i="1"/>
  <c r="AB382" i="1"/>
  <c r="AC361" i="1"/>
  <c r="AB361" i="1"/>
  <c r="AC377" i="1"/>
  <c r="AB377" i="1"/>
  <c r="AC354" i="1"/>
  <c r="AB354" i="1"/>
  <c r="AC353" i="1"/>
  <c r="AB353" i="1"/>
  <c r="AC413" i="1"/>
  <c r="AB413" i="1"/>
  <c r="AC350" i="1"/>
  <c r="AB350" i="1"/>
  <c r="AC384" i="1"/>
  <c r="AB384" i="1"/>
  <c r="AC360" i="1"/>
  <c r="AB360" i="1"/>
  <c r="AC355" i="1"/>
  <c r="AB355" i="1"/>
  <c r="AC399" i="1"/>
  <c r="AB399" i="1"/>
  <c r="AC409" i="1"/>
  <c r="AB409" i="1"/>
  <c r="AC352" i="1"/>
  <c r="AB352" i="1"/>
  <c r="AC408" i="1"/>
  <c r="AB408" i="1"/>
  <c r="AC367" i="1"/>
  <c r="AB367" i="1"/>
  <c r="AC441" i="1"/>
  <c r="AB441" i="1"/>
  <c r="AC436" i="1"/>
  <c r="AB436" i="1"/>
  <c r="AC369" i="1"/>
  <c r="AB369" i="1"/>
  <c r="AC398" i="1"/>
  <c r="AB398" i="1"/>
  <c r="AC387" i="1"/>
  <c r="AB387" i="1"/>
  <c r="AC440" i="1"/>
  <c r="AB440" i="1"/>
  <c r="AC331" i="1"/>
  <c r="AB331" i="1"/>
  <c r="AC351" i="1"/>
  <c r="AB351" i="1"/>
  <c r="AC332" i="1"/>
  <c r="AB332" i="1"/>
  <c r="AC349" i="1"/>
  <c r="AB349" i="1"/>
  <c r="AC347" i="1"/>
  <c r="AB347" i="1"/>
  <c r="AC345" i="1"/>
  <c r="AB345" i="1"/>
  <c r="AC343" i="1"/>
  <c r="AB343" i="1"/>
  <c r="AC341" i="1"/>
  <c r="AB341" i="1"/>
  <c r="AC339" i="1"/>
  <c r="AB339" i="1"/>
  <c r="AC337" i="1"/>
  <c r="AB337" i="1"/>
  <c r="AC432" i="1"/>
  <c r="AB432" i="1"/>
  <c r="AC423" i="1"/>
  <c r="AB423" i="1"/>
  <c r="AC368" i="1"/>
  <c r="AB368" i="1"/>
  <c r="AC402" i="1"/>
  <c r="AB402" i="1"/>
  <c r="AC438" i="1"/>
  <c r="AB438" i="1"/>
  <c r="AC439" i="1"/>
  <c r="AB439" i="1"/>
  <c r="AC200" i="1"/>
  <c r="AB200" i="1"/>
  <c r="AC261" i="1"/>
  <c r="AB261" i="1"/>
  <c r="AC243" i="1"/>
  <c r="AB243" i="1"/>
  <c r="AC309" i="1"/>
  <c r="AB309" i="1"/>
  <c r="AC312" i="1"/>
  <c r="AB312" i="1"/>
  <c r="AC275" i="1"/>
  <c r="AB275" i="1"/>
  <c r="AC308" i="1"/>
  <c r="AB308" i="1"/>
  <c r="AC285" i="1"/>
  <c r="AB285" i="1"/>
  <c r="AC284" i="1"/>
  <c r="AB284" i="1"/>
  <c r="AC302" i="1"/>
  <c r="AB302" i="1"/>
  <c r="AC298" i="1"/>
  <c r="AB298" i="1"/>
  <c r="AC202" i="1"/>
  <c r="AB202" i="1"/>
  <c r="AC318" i="1"/>
  <c r="AB318" i="1"/>
  <c r="AC242" i="1"/>
  <c r="AB242" i="1"/>
  <c r="AC217" i="1"/>
  <c r="AB217" i="1"/>
  <c r="AC211" i="1"/>
  <c r="AB211" i="1"/>
  <c r="AC241" i="1"/>
  <c r="AB241" i="1"/>
  <c r="AC266" i="1"/>
  <c r="AB266" i="1"/>
  <c r="AC274" i="1"/>
  <c r="AB274" i="1"/>
  <c r="AC265" i="1"/>
  <c r="AB265" i="1"/>
  <c r="AC296" i="1"/>
  <c r="AB296" i="1"/>
  <c r="AC278" i="1"/>
  <c r="AB278" i="1"/>
  <c r="AC247" i="1"/>
  <c r="AB247" i="1"/>
  <c r="AC287" i="1"/>
  <c r="AB287" i="1"/>
  <c r="AC223" i="1"/>
  <c r="AB223" i="1"/>
  <c r="AC305" i="1"/>
  <c r="AB305" i="1"/>
  <c r="AC208" i="1"/>
  <c r="AB208" i="1"/>
  <c r="AC231" i="1"/>
  <c r="AB231" i="1"/>
  <c r="AC260" i="1"/>
  <c r="AB260" i="1"/>
  <c r="AC219" i="1"/>
  <c r="AB219" i="1"/>
  <c r="AC282" i="1"/>
  <c r="AB282" i="1"/>
  <c r="AC269" i="1"/>
  <c r="AB269" i="1"/>
  <c r="AC273" i="1"/>
  <c r="AB273" i="1"/>
  <c r="AC323" i="1"/>
  <c r="AB323" i="1"/>
  <c r="AC295" i="1"/>
  <c r="AB295" i="1"/>
  <c r="AC240" i="1"/>
  <c r="AB240" i="1"/>
  <c r="AC320" i="1"/>
  <c r="AB320" i="1"/>
  <c r="AC286" i="1"/>
  <c r="AB286" i="1"/>
  <c r="AC263" i="1"/>
  <c r="AB263" i="1"/>
  <c r="AC290" i="1"/>
  <c r="AB290" i="1"/>
  <c r="AC317" i="1"/>
  <c r="AB317" i="1"/>
  <c r="AC306" i="1"/>
  <c r="AB306" i="1"/>
  <c r="AC300" i="1"/>
  <c r="AB300" i="1"/>
  <c r="AC319" i="1"/>
  <c r="AB319" i="1"/>
  <c r="AC258" i="1"/>
  <c r="AB258" i="1"/>
  <c r="AC212" i="1"/>
  <c r="AB212" i="1"/>
  <c r="AC271" i="1"/>
  <c r="AB271" i="1"/>
  <c r="AC206" i="1"/>
  <c r="AB206" i="1"/>
  <c r="AC218" i="1"/>
  <c r="AB218" i="1"/>
  <c r="AC313" i="1"/>
  <c r="AB313" i="1"/>
  <c r="AC244" i="1"/>
  <c r="AB244" i="1"/>
  <c r="AC257" i="1"/>
  <c r="AB257" i="1"/>
  <c r="AC221" i="1"/>
  <c r="AB221" i="1"/>
  <c r="AC214" i="1"/>
  <c r="AB214" i="1"/>
  <c r="AC195" i="1"/>
  <c r="AB195" i="1"/>
  <c r="AC232" i="1"/>
  <c r="AB232" i="1"/>
  <c r="AC201" i="1"/>
  <c r="AB201" i="1"/>
  <c r="AC246" i="1"/>
  <c r="AB246" i="1"/>
  <c r="AC289" i="1"/>
  <c r="AB289" i="1"/>
  <c r="AC279" i="1"/>
  <c r="AB279" i="1"/>
  <c r="AC256" i="1"/>
  <c r="AB256" i="1"/>
  <c r="AC225" i="1"/>
  <c r="AB225" i="1"/>
  <c r="AC220" i="1"/>
  <c r="AB220" i="1"/>
  <c r="AC224" i="1"/>
  <c r="AB224" i="1"/>
  <c r="AC236" i="1"/>
  <c r="AB236" i="1"/>
  <c r="AC110" i="1"/>
  <c r="AB110" i="1"/>
  <c r="AC44" i="1"/>
  <c r="AB44" i="1"/>
  <c r="AC147" i="1"/>
  <c r="AB147" i="1"/>
  <c r="AC146" i="1"/>
  <c r="AB146" i="1"/>
  <c r="AC127" i="1"/>
  <c r="AB127" i="1"/>
  <c r="AC152" i="1"/>
  <c r="AB152" i="1"/>
  <c r="AC140" i="1"/>
  <c r="AB140" i="1"/>
  <c r="AC138" i="1"/>
  <c r="AB138" i="1"/>
  <c r="AC121" i="1"/>
  <c r="AB121" i="1"/>
  <c r="AC72" i="1"/>
  <c r="AB72" i="1"/>
  <c r="AC47" i="1"/>
  <c r="AB47" i="1"/>
  <c r="AC54" i="1"/>
  <c r="AB54" i="1"/>
  <c r="AC70" i="1"/>
  <c r="AB70" i="1"/>
  <c r="AC133" i="1"/>
  <c r="AB133" i="1"/>
  <c r="AC43" i="1"/>
  <c r="AB43" i="1"/>
  <c r="AC42" i="1"/>
  <c r="AB42" i="1"/>
  <c r="AC46" i="1"/>
  <c r="AB46" i="1"/>
  <c r="AC69" i="1"/>
  <c r="AB69" i="1"/>
  <c r="AC100" i="1"/>
  <c r="AB100" i="1"/>
  <c r="AC83" i="1"/>
  <c r="AB83" i="1"/>
  <c r="AC179" i="1"/>
  <c r="AB179" i="1"/>
  <c r="AC175" i="1"/>
  <c r="AB175" i="1"/>
  <c r="AC157" i="1"/>
  <c r="AB157" i="1"/>
  <c r="AC18" i="1"/>
  <c r="AB18" i="1"/>
  <c r="AC25" i="1"/>
  <c r="AB25" i="1"/>
  <c r="AC174" i="1"/>
  <c r="AB174" i="1"/>
  <c r="AC92" i="1"/>
  <c r="AB92" i="1"/>
  <c r="AC169" i="1"/>
  <c r="AB169" i="1"/>
  <c r="AC185" i="1"/>
  <c r="AB185" i="1"/>
  <c r="AC40" i="1"/>
  <c r="AB40" i="1"/>
  <c r="AC77" i="1"/>
  <c r="AB77" i="1"/>
  <c r="AC118" i="1"/>
  <c r="AB118" i="1"/>
  <c r="AC137" i="1"/>
  <c r="AB137" i="1"/>
  <c r="AC151" i="1"/>
  <c r="AB151" i="1"/>
  <c r="AC82" i="1"/>
  <c r="AB82" i="1"/>
  <c r="AC142" i="1"/>
  <c r="AB142" i="1"/>
  <c r="AC61" i="1"/>
  <c r="AB61" i="1"/>
  <c r="AC106" i="1"/>
  <c r="AB106" i="1"/>
  <c r="AC66" i="1"/>
  <c r="AB66" i="1"/>
  <c r="AC24" i="1"/>
  <c r="AB24" i="1"/>
  <c r="AC99" i="1"/>
  <c r="AB99" i="1"/>
  <c r="AC173" i="1"/>
  <c r="AB173" i="1"/>
  <c r="AC105" i="1"/>
  <c r="AB105" i="1"/>
  <c r="AC136" i="1"/>
  <c r="AB136" i="1"/>
  <c r="AC51" i="1"/>
  <c r="AB51" i="1"/>
  <c r="AC183" i="1"/>
  <c r="AB183" i="1"/>
  <c r="AC89" i="1"/>
  <c r="AB89" i="1"/>
  <c r="AC76" i="1"/>
  <c r="AB76" i="1"/>
  <c r="AC192" i="1"/>
  <c r="AB192" i="1"/>
  <c r="AC150" i="1"/>
  <c r="AB150" i="1"/>
  <c r="AC171" i="1"/>
  <c r="AB171" i="1"/>
  <c r="AC60" i="1"/>
  <c r="AB60" i="1"/>
  <c r="AC80" i="1"/>
  <c r="AB80" i="1"/>
  <c r="AC75" i="1"/>
  <c r="AB75" i="1"/>
  <c r="AC58" i="1"/>
  <c r="AB58" i="1"/>
  <c r="AC98" i="1"/>
  <c r="AB98" i="1"/>
  <c r="AC21" i="1"/>
  <c r="AB21" i="1"/>
  <c r="AC182" i="1"/>
  <c r="AB182" i="1"/>
  <c r="AC190" i="1"/>
  <c r="AB190" i="1"/>
  <c r="AC188" i="1"/>
  <c r="AB188" i="1"/>
  <c r="AC17" i="1"/>
  <c r="AB17" i="1"/>
  <c r="AC15" i="1"/>
  <c r="AB15" i="1"/>
  <c r="AC19" i="1"/>
  <c r="AB19" i="1"/>
  <c r="AC123" i="1"/>
  <c r="AB123" i="1"/>
  <c r="AC32" i="1"/>
  <c r="AB32" i="1"/>
  <c r="AC130" i="1"/>
  <c r="AB130" i="1"/>
  <c r="AC64" i="1"/>
  <c r="AB64" i="1"/>
  <c r="AC102" i="1"/>
  <c r="AB102" i="1"/>
  <c r="AC149" i="1"/>
  <c r="AB149" i="1"/>
  <c r="AC101" i="1"/>
  <c r="AB101" i="1"/>
  <c r="AC38" i="1"/>
  <c r="AB38" i="1"/>
  <c r="AC177" i="1"/>
  <c r="AB177" i="1"/>
  <c r="AC176" i="1"/>
  <c r="AB176" i="1"/>
  <c r="AC167" i="1"/>
  <c r="AB167" i="1"/>
  <c r="AC148" i="1"/>
  <c r="AB148" i="1"/>
  <c r="AC154" i="1"/>
  <c r="AB154" i="1"/>
  <c r="AC20" i="1"/>
  <c r="AB20" i="1"/>
  <c r="AC128" i="1"/>
  <c r="AB128" i="1"/>
  <c r="AC122" i="1"/>
  <c r="AB122" i="1"/>
  <c r="AC63" i="1"/>
  <c r="AB63" i="1"/>
  <c r="AC134" i="1"/>
  <c r="AB134" i="1"/>
  <c r="AC37" i="1"/>
  <c r="AB37" i="1"/>
  <c r="AC36" i="1"/>
  <c r="AB36" i="1"/>
  <c r="AC95" i="1"/>
  <c r="AB95" i="1"/>
  <c r="AC94" i="1"/>
  <c r="AB94" i="1"/>
  <c r="AC48" i="1"/>
  <c r="AB48" i="1"/>
  <c r="AC159" i="1"/>
  <c r="AB159" i="1"/>
  <c r="AC180" i="1"/>
  <c r="AB180" i="1"/>
  <c r="AC45" i="1"/>
  <c r="AB45" i="1"/>
  <c r="AB967" i="1"/>
  <c r="AB963" i="1"/>
  <c r="AB961" i="1"/>
  <c r="AB966" i="1"/>
  <c r="AB959" i="1"/>
  <c r="AB953" i="1"/>
  <c r="AB958" i="1"/>
  <c r="AB945" i="1"/>
  <c r="AB926" i="1"/>
  <c r="AB933" i="1"/>
  <c r="AB919" i="1"/>
  <c r="AB955" i="1"/>
  <c r="AB902" i="1"/>
  <c r="AB925" i="1"/>
  <c r="AB915" i="1"/>
  <c r="AB931" i="1"/>
  <c r="AB960" i="1"/>
  <c r="AB943" i="1"/>
  <c r="AB957" i="1"/>
  <c r="AB918" i="1"/>
  <c r="AB924" i="1"/>
  <c r="AB914" i="1"/>
  <c r="AB911" i="1"/>
  <c r="AB947" i="1"/>
  <c r="AB949" i="1"/>
  <c r="AB907" i="1"/>
  <c r="AB917" i="1"/>
  <c r="AB929" i="1"/>
  <c r="AB936" i="1"/>
  <c r="AB946" i="1"/>
  <c r="AB941" i="1"/>
  <c r="AB898" i="1"/>
  <c r="AB922" i="1"/>
  <c r="AB939" i="1"/>
  <c r="AB934" i="1"/>
  <c r="AB901" i="1"/>
  <c r="AB830" i="1"/>
  <c r="AB813" i="1"/>
  <c r="AB838" i="1"/>
  <c r="AB894" i="1"/>
  <c r="AB868" i="1"/>
  <c r="AB877" i="1"/>
  <c r="AB837" i="1"/>
  <c r="AB844" i="1"/>
  <c r="AB826" i="1"/>
  <c r="AB858" i="1"/>
  <c r="AB890" i="1"/>
  <c r="AB815" i="1"/>
  <c r="AB870" i="1"/>
  <c r="AB863" i="1"/>
  <c r="AB895" i="1"/>
  <c r="AB851" i="1"/>
  <c r="AB843" i="1"/>
  <c r="AB856" i="1"/>
  <c r="AB880" i="1"/>
  <c r="AB879" i="1"/>
  <c r="AB833" i="1"/>
  <c r="AB873" i="1"/>
  <c r="AB887" i="1"/>
  <c r="AB819" i="1"/>
  <c r="AB881" i="1"/>
  <c r="AB823" i="1"/>
  <c r="AB853" i="1"/>
  <c r="AB835" i="1"/>
  <c r="AB839" i="1"/>
  <c r="AB818" i="1"/>
  <c r="AB859" i="1"/>
  <c r="AB866" i="1"/>
  <c r="AB825" i="1"/>
  <c r="AB831" i="1"/>
  <c r="AB865" i="1"/>
  <c r="AB842" i="1"/>
  <c r="AB827" i="1"/>
  <c r="AB840" i="1"/>
  <c r="AB849" i="1"/>
  <c r="AB829" i="1"/>
  <c r="AB848" i="1"/>
  <c r="AB832" i="1"/>
  <c r="AB736" i="1"/>
  <c r="AB756" i="1"/>
  <c r="AB688" i="1"/>
  <c r="AB806" i="1"/>
  <c r="AB776" i="1"/>
  <c r="AB747" i="1"/>
  <c r="AB740" i="1"/>
  <c r="AB716" i="1"/>
  <c r="AB728" i="1"/>
  <c r="AB709" i="1"/>
  <c r="AB690" i="1"/>
  <c r="AB760" i="1"/>
  <c r="AB769" i="1"/>
  <c r="AB726" i="1"/>
  <c r="AB686" i="1"/>
  <c r="AB696" i="1"/>
  <c r="AB768" i="1"/>
  <c r="AB689" i="1"/>
  <c r="AB746" i="1"/>
  <c r="AB804" i="1"/>
  <c r="AB799" i="1"/>
  <c r="AB767" i="1"/>
  <c r="AB803" i="1"/>
  <c r="F84" i="1"/>
  <c r="G84" i="1"/>
  <c r="H84" i="1"/>
  <c r="C1" i="1"/>
  <c r="Z84" i="1"/>
  <c r="AC84" i="1" s="1"/>
  <c r="N84" i="1"/>
  <c r="O84" i="1" l="1"/>
  <c r="AB84" i="1"/>
</calcChain>
</file>

<file path=xl/comments1.xml><?xml version="1.0" encoding="utf-8"?>
<comments xmlns="http://schemas.openxmlformats.org/spreadsheetml/2006/main">
  <authors>
    <author>Автор</author>
  </authors>
  <commentList>
    <comment ref="L12" authorId="0">
      <text>
        <r>
          <rPr>
            <b/>
            <sz val="9"/>
            <color indexed="81"/>
            <rFont val="Tahoma"/>
            <family val="2"/>
            <charset val="204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L12" authorId="0">
      <text>
        <r>
          <rPr>
            <b/>
            <sz val="9"/>
            <color indexed="81"/>
            <rFont val="Tahoma"/>
            <family val="2"/>
            <charset val="204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L12" authorId="0">
      <text>
        <r>
          <rPr>
            <b/>
            <sz val="9"/>
            <color indexed="81"/>
            <rFont val="Tahoma"/>
            <family val="2"/>
            <charset val="204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L12" authorId="0">
      <text>
        <r>
          <rPr>
            <b/>
            <sz val="9"/>
            <color indexed="81"/>
            <rFont val="Tahoma"/>
            <family val="2"/>
            <charset val="204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L12" authorId="0">
      <text>
        <r>
          <rPr>
            <b/>
            <sz val="9"/>
            <color indexed="81"/>
            <rFont val="Tahoma"/>
            <family val="2"/>
            <charset val="204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L12" authorId="0">
      <text>
        <r>
          <rPr>
            <b/>
            <sz val="9"/>
            <color indexed="81"/>
            <rFont val="Tahoma"/>
            <family val="2"/>
            <charset val="204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L12" authorId="0">
      <text>
        <r>
          <rPr>
            <b/>
            <sz val="9"/>
            <color indexed="81"/>
            <rFont val="Tahoma"/>
            <family val="2"/>
            <charset val="204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L12" authorId="0">
      <text>
        <r>
          <rPr>
            <b/>
            <sz val="9"/>
            <color indexed="81"/>
            <rFont val="Tahoma"/>
            <family val="2"/>
            <charset val="204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L12" authorId="0">
      <text>
        <r>
          <rPr>
            <b/>
            <sz val="9"/>
            <color indexed="81"/>
            <rFont val="Tahoma"/>
            <family val="2"/>
            <charset val="204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sharedStrings.xml><?xml version="1.0" encoding="utf-8"?>
<sst xmlns="http://schemas.openxmlformats.org/spreadsheetml/2006/main" count="15261" uniqueCount="2392">
  <si>
    <t>№ п/п</t>
  </si>
  <si>
    <t>Фамилия</t>
  </si>
  <si>
    <t>Имя</t>
  </si>
  <si>
    <t>Отчество</t>
  </si>
  <si>
    <t>ООО</t>
  </si>
  <si>
    <t>Класс</t>
  </si>
  <si>
    <t>Код</t>
  </si>
  <si>
    <t>Литера</t>
  </si>
  <si>
    <t>КОД</t>
  </si>
  <si>
    <t>МАХ балл</t>
  </si>
  <si>
    <t>Общий балл</t>
  </si>
  <si>
    <t>Дата рождения</t>
  </si>
  <si>
    <t>Пол (Ж/М)</t>
  </si>
  <si>
    <t>КОД для сайта</t>
  </si>
  <si>
    <t>Ж</t>
  </si>
  <si>
    <t>Статус</t>
  </si>
  <si>
    <t>№1</t>
  </si>
  <si>
    <t>№2</t>
  </si>
  <si>
    <t>№3</t>
  </si>
  <si>
    <t>№4</t>
  </si>
  <si>
    <t>№5</t>
  </si>
  <si>
    <t>Заполняются ответственным за проведение ШЭ в школе</t>
  </si>
  <si>
    <t>Заполняется автоматически</t>
  </si>
  <si>
    <t>Заполняется председателем жюри в день проверки олимпиады</t>
  </si>
  <si>
    <t>02042006</t>
  </si>
  <si>
    <t>№ части</t>
  </si>
  <si>
    <t>С</t>
  </si>
  <si>
    <t>% выполнения</t>
  </si>
  <si>
    <t>Заполняется методистом ММС</t>
  </si>
  <si>
    <t>Васильева</t>
  </si>
  <si>
    <t>Василина</t>
  </si>
  <si>
    <t>Васильевна</t>
  </si>
  <si>
    <t>Микляева</t>
  </si>
  <si>
    <t>Любовь</t>
  </si>
  <si>
    <t>Евгеньевна</t>
  </si>
  <si>
    <t>М</t>
  </si>
  <si>
    <t>Л</t>
  </si>
  <si>
    <t>21082009</t>
  </si>
  <si>
    <t>ЧКГ САП</t>
  </si>
  <si>
    <t>Р0401</t>
  </si>
  <si>
    <t>Мария</t>
  </si>
  <si>
    <t>Р0402</t>
  </si>
  <si>
    <t>Ганшин</t>
  </si>
  <si>
    <t>Симеон</t>
  </si>
  <si>
    <t>Алексеевич</t>
  </si>
  <si>
    <t>Г</t>
  </si>
  <si>
    <t>А</t>
  </si>
  <si>
    <t>15022010</t>
  </si>
  <si>
    <t>Р0403</t>
  </si>
  <si>
    <t>Пшеничникова</t>
  </si>
  <si>
    <t>Анна</t>
  </si>
  <si>
    <t>Артемовна</t>
  </si>
  <si>
    <t>09102008</t>
  </si>
  <si>
    <t>Р0501</t>
  </si>
  <si>
    <t>Тетервак</t>
  </si>
  <si>
    <t>Валерий</t>
  </si>
  <si>
    <t>Александрович</t>
  </si>
  <si>
    <t>В</t>
  </si>
  <si>
    <t>11122008</t>
  </si>
  <si>
    <t>Р0502</t>
  </si>
  <si>
    <t>Максимов</t>
  </si>
  <si>
    <t>Михаил</t>
  </si>
  <si>
    <t>Евгеньевич</t>
  </si>
  <si>
    <t>08062008</t>
  </si>
  <si>
    <t>Р0503</t>
  </si>
  <si>
    <t>Люкшина</t>
  </si>
  <si>
    <t>Александра</t>
  </si>
  <si>
    <t>Михайловна</t>
  </si>
  <si>
    <t>13092008</t>
  </si>
  <si>
    <t>Р0504</t>
  </si>
  <si>
    <t>Даниил</t>
  </si>
  <si>
    <t>30122007</t>
  </si>
  <si>
    <t>Р0601</t>
  </si>
  <si>
    <t>Анастасия</t>
  </si>
  <si>
    <t>16012007</t>
  </si>
  <si>
    <t>Р0602</t>
  </si>
  <si>
    <t>Семина</t>
  </si>
  <si>
    <t>Елизавета</t>
  </si>
  <si>
    <t>Алексеевна</t>
  </si>
  <si>
    <t>20112007</t>
  </si>
  <si>
    <t>Р0603</t>
  </si>
  <si>
    <t>Кумратова</t>
  </si>
  <si>
    <t>Радмировна</t>
  </si>
  <si>
    <t>К</t>
  </si>
  <si>
    <t>02032004</t>
  </si>
  <si>
    <t>Р0604</t>
  </si>
  <si>
    <t>Качелина</t>
  </si>
  <si>
    <t>Ксения</t>
  </si>
  <si>
    <t>Андреевна</t>
  </si>
  <si>
    <t>30052006</t>
  </si>
  <si>
    <t>Р0605</t>
  </si>
  <si>
    <t>Иоанн</t>
  </si>
  <si>
    <t>И</t>
  </si>
  <si>
    <t>07072006</t>
  </si>
  <si>
    <t>Р0701</t>
  </si>
  <si>
    <t>Искоскова</t>
  </si>
  <si>
    <t>Ангелина</t>
  </si>
  <si>
    <t>Александровна</t>
  </si>
  <si>
    <t>03072006</t>
  </si>
  <si>
    <t>Р0702</t>
  </si>
  <si>
    <t>Миронова</t>
  </si>
  <si>
    <t>Ариадна</t>
  </si>
  <si>
    <t>Павловна</t>
  </si>
  <si>
    <t>13112006</t>
  </si>
  <si>
    <t>Р0703</t>
  </si>
  <si>
    <t>Давыдова</t>
  </si>
  <si>
    <t>Евфросинья</t>
  </si>
  <si>
    <t>05062006</t>
  </si>
  <si>
    <t>Р0704</t>
  </si>
  <si>
    <t>Сысоева</t>
  </si>
  <si>
    <t>Надежда</t>
  </si>
  <si>
    <t>23092005</t>
  </si>
  <si>
    <t>Р0801</t>
  </si>
  <si>
    <t>Клюквин</t>
  </si>
  <si>
    <t>Серафим</t>
  </si>
  <si>
    <t>Игоревич</t>
  </si>
  <si>
    <t>24062005</t>
  </si>
  <si>
    <t>Р0802</t>
  </si>
  <si>
    <t>Карпенко</t>
  </si>
  <si>
    <t>Вячеславовна</t>
  </si>
  <si>
    <t>01032005</t>
  </si>
  <si>
    <t>Р0803</t>
  </si>
  <si>
    <t>Грибалев</t>
  </si>
  <si>
    <t>20112004</t>
  </si>
  <si>
    <t>Р0804</t>
  </si>
  <si>
    <t>Антонов</t>
  </si>
  <si>
    <t>Богдан</t>
  </si>
  <si>
    <t>Владимирович</t>
  </si>
  <si>
    <t>Б</t>
  </si>
  <si>
    <t>31102004</t>
  </si>
  <si>
    <t>Р0805</t>
  </si>
  <si>
    <t>Илюшина</t>
  </si>
  <si>
    <t>Софья</t>
  </si>
  <si>
    <t>Ирековна</t>
  </si>
  <si>
    <t>15082004</t>
  </si>
  <si>
    <t>Р0901</t>
  </si>
  <si>
    <t>Жилкина</t>
  </si>
  <si>
    <t>Евгения</t>
  </si>
  <si>
    <t>Викторовна</t>
  </si>
  <si>
    <t>22042004</t>
  </si>
  <si>
    <t>Р0902</t>
  </si>
  <si>
    <t>Удальцов</t>
  </si>
  <si>
    <t>Константин</t>
  </si>
  <si>
    <t>У</t>
  </si>
  <si>
    <t>07042004</t>
  </si>
  <si>
    <t>Р0903</t>
  </si>
  <si>
    <t>Зайнетдинова</t>
  </si>
  <si>
    <t>Карина</t>
  </si>
  <si>
    <t>Азатовна</t>
  </si>
  <si>
    <t>06012004</t>
  </si>
  <si>
    <t>Р0904</t>
  </si>
  <si>
    <t>Зеленцова</t>
  </si>
  <si>
    <t xml:space="preserve"> Сергеевна</t>
  </si>
  <si>
    <t>07112003</t>
  </si>
  <si>
    <t>Р1001</t>
  </si>
  <si>
    <t>Бочкова</t>
  </si>
  <si>
    <t>София</t>
  </si>
  <si>
    <t>30032003</t>
  </si>
  <si>
    <t>Р1002</t>
  </si>
  <si>
    <t>Мальцева</t>
  </si>
  <si>
    <t>Ильинична</t>
  </si>
  <si>
    <t>17102001</t>
  </si>
  <si>
    <t>Р1101</t>
  </si>
  <si>
    <t>Исманский</t>
  </si>
  <si>
    <t>Игорь</t>
  </si>
  <si>
    <t>07092002</t>
  </si>
  <si>
    <t>Р1102</t>
  </si>
  <si>
    <t>Гапошка</t>
  </si>
  <si>
    <t>Сергей</t>
  </si>
  <si>
    <t>16062001</t>
  </si>
  <si>
    <t>Р1103</t>
  </si>
  <si>
    <t>Москалец</t>
  </si>
  <si>
    <t>Дмитриевич</t>
  </si>
  <si>
    <t>13032001</t>
  </si>
  <si>
    <t>Р1104</t>
  </si>
  <si>
    <t>Маргарита</t>
  </si>
  <si>
    <t>05112000</t>
  </si>
  <si>
    <t>Р1105</t>
  </si>
  <si>
    <t>Карпов</t>
  </si>
  <si>
    <t>Микеле</t>
  </si>
  <si>
    <t>20012002</t>
  </si>
  <si>
    <t>Р1106</t>
  </si>
  <si>
    <t>Прожерин</t>
  </si>
  <si>
    <t>Максим</t>
  </si>
  <si>
    <t>29082001</t>
  </si>
  <si>
    <t>Р1107</t>
  </si>
  <si>
    <t>Сергиенко</t>
  </si>
  <si>
    <t>Юлиан</t>
  </si>
  <si>
    <t>Юрьевич</t>
  </si>
  <si>
    <t>04072002</t>
  </si>
  <si>
    <t>Р1108</t>
  </si>
  <si>
    <t>Итоговая ведомость школьного этапа всероссийской олимпиады школьников по русскому языку</t>
  </si>
  <si>
    <t>«10» октября 2019 г.</t>
  </si>
  <si>
    <t>Волкова</t>
  </si>
  <si>
    <t>Ирина</t>
  </si>
  <si>
    <t>Сергеевна</t>
  </si>
  <si>
    <t>22072009</t>
  </si>
  <si>
    <t>МОУ ОШ № 3</t>
  </si>
  <si>
    <t>Р 04 01</t>
  </si>
  <si>
    <t>Королева</t>
  </si>
  <si>
    <t>Валерия</t>
  </si>
  <si>
    <t>16052009</t>
  </si>
  <si>
    <t>Р 04 02</t>
  </si>
  <si>
    <t>Сергеева</t>
  </si>
  <si>
    <t>07122008</t>
  </si>
  <si>
    <t>Р 04 03</t>
  </si>
  <si>
    <t>Гаврилова</t>
  </si>
  <si>
    <t>Татьяна</t>
  </si>
  <si>
    <t>13062009</t>
  </si>
  <si>
    <t>Р 04 04</t>
  </si>
  <si>
    <t>Маслова</t>
  </si>
  <si>
    <t>Полина</t>
  </si>
  <si>
    <t>Игоревна</t>
  </si>
  <si>
    <t>07112009</t>
  </si>
  <si>
    <t>Р 04 05</t>
  </si>
  <si>
    <t>Гончарова</t>
  </si>
  <si>
    <t>Доминика</t>
  </si>
  <si>
    <t>Денисовна</t>
  </si>
  <si>
    <t>28102009</t>
  </si>
  <si>
    <t>Р 04 06</t>
  </si>
  <si>
    <t>Команак</t>
  </si>
  <si>
    <t>Виктория</t>
  </si>
  <si>
    <t>05022009</t>
  </si>
  <si>
    <t>Р 04 07</t>
  </si>
  <si>
    <t>Шишкова</t>
  </si>
  <si>
    <t>Нина</t>
  </si>
  <si>
    <t>Руслановна</t>
  </si>
  <si>
    <t>04012009</t>
  </si>
  <si>
    <t>Р 04 08</t>
  </si>
  <si>
    <t>Якубова</t>
  </si>
  <si>
    <t>Камила</t>
  </si>
  <si>
    <t>Мирзажоновна</t>
  </si>
  <si>
    <t>14022009</t>
  </si>
  <si>
    <t>Р 04 09</t>
  </si>
  <si>
    <t>Пуховский</t>
  </si>
  <si>
    <t>Вячеславович</t>
  </si>
  <si>
    <t>28092009</t>
  </si>
  <si>
    <t>Р 04 10</t>
  </si>
  <si>
    <t>Катанаев</t>
  </si>
  <si>
    <t>Юрий</t>
  </si>
  <si>
    <t>Иванович</t>
  </si>
  <si>
    <t>20042009</t>
  </si>
  <si>
    <t>Р 04 11</t>
  </si>
  <si>
    <t>Чередник</t>
  </si>
  <si>
    <t>13072008</t>
  </si>
  <si>
    <t>Штепа</t>
  </si>
  <si>
    <t>Алина</t>
  </si>
  <si>
    <t>Владимировна</t>
  </si>
  <si>
    <t>03092008</t>
  </si>
  <si>
    <t>Багрова</t>
  </si>
  <si>
    <t>Вера</t>
  </si>
  <si>
    <t>14062008</t>
  </si>
  <si>
    <t>Сидоренко</t>
  </si>
  <si>
    <t>Артемович</t>
  </si>
  <si>
    <t>24072008</t>
  </si>
  <si>
    <t>Тазиев</t>
  </si>
  <si>
    <t>Матвей</t>
  </si>
  <si>
    <t>Севастьянович</t>
  </si>
  <si>
    <t>17022008</t>
  </si>
  <si>
    <t>Р0505</t>
  </si>
  <si>
    <t>Макаева</t>
  </si>
  <si>
    <t>Милана</t>
  </si>
  <si>
    <t>Дмитриевна</t>
  </si>
  <si>
    <t>05022007</t>
  </si>
  <si>
    <t>Р0506</t>
  </si>
  <si>
    <t>Кузьмина</t>
  </si>
  <si>
    <t>Дарья</t>
  </si>
  <si>
    <t>23062008</t>
  </si>
  <si>
    <t>Р0507</t>
  </si>
  <si>
    <t>Р0508</t>
  </si>
  <si>
    <t>Агеева</t>
  </si>
  <si>
    <t>03102007</t>
  </si>
  <si>
    <t xml:space="preserve">Халназарова </t>
  </si>
  <si>
    <t>Диана</t>
  </si>
  <si>
    <t>14062007</t>
  </si>
  <si>
    <t>Смирнов</t>
  </si>
  <si>
    <t>Иван</t>
  </si>
  <si>
    <t>27032007</t>
  </si>
  <si>
    <t>Черепанина</t>
  </si>
  <si>
    <t>22042007</t>
  </si>
  <si>
    <t>Лабуткина</t>
  </si>
  <si>
    <t>Яновна</t>
  </si>
  <si>
    <t>24042006</t>
  </si>
  <si>
    <t>Зиппа</t>
  </si>
  <si>
    <t>20062006</t>
  </si>
  <si>
    <t xml:space="preserve">Корнилов </t>
  </si>
  <si>
    <t>Владимир</t>
  </si>
  <si>
    <t>28072006</t>
  </si>
  <si>
    <t>Симаков</t>
  </si>
  <si>
    <t>10082006</t>
  </si>
  <si>
    <t>Павлов</t>
  </si>
  <si>
    <t>Александр</t>
  </si>
  <si>
    <t>Андреевич</t>
  </si>
  <si>
    <t>01082006</t>
  </si>
  <si>
    <t>Р0705</t>
  </si>
  <si>
    <t>Зизин</t>
  </si>
  <si>
    <t>Вадим</t>
  </si>
  <si>
    <t>Васильевич</t>
  </si>
  <si>
    <t>21042005</t>
  </si>
  <si>
    <t>13042005</t>
  </si>
  <si>
    <t>Дакоро</t>
  </si>
  <si>
    <t>Илья</t>
  </si>
  <si>
    <t>Константинович</t>
  </si>
  <si>
    <t>31072004</t>
  </si>
  <si>
    <t>Вагурин</t>
  </si>
  <si>
    <t>Тимур</t>
  </si>
  <si>
    <t>Сергеевич</t>
  </si>
  <si>
    <t>17112005</t>
  </si>
  <si>
    <t>Зотов</t>
  </si>
  <si>
    <t>Никита</t>
  </si>
  <si>
    <t>06012006</t>
  </si>
  <si>
    <t>Лымарчук</t>
  </si>
  <si>
    <t>Светлана</t>
  </si>
  <si>
    <t>01082005</t>
  </si>
  <si>
    <t>Р0806</t>
  </si>
  <si>
    <t>Сапрыкина</t>
  </si>
  <si>
    <t>Лилия</t>
  </si>
  <si>
    <t>08072005</t>
  </si>
  <si>
    <t>Р0807</t>
  </si>
  <si>
    <t>Соломкина</t>
  </si>
  <si>
    <t>01092006</t>
  </si>
  <si>
    <t>Р0808</t>
  </si>
  <si>
    <t>Василиса</t>
  </si>
  <si>
    <t>10082005</t>
  </si>
  <si>
    <t>Р0809</t>
  </si>
  <si>
    <t>Бручикова</t>
  </si>
  <si>
    <t>Кристина</t>
  </si>
  <si>
    <t>10032004</t>
  </si>
  <si>
    <t>Гишян</t>
  </si>
  <si>
    <t>Марта</t>
  </si>
  <si>
    <t>Джониковна</t>
  </si>
  <si>
    <t>25012005</t>
  </si>
  <si>
    <t>Новоженина</t>
  </si>
  <si>
    <t>19062004</t>
  </si>
  <si>
    <t>Резюк</t>
  </si>
  <si>
    <t>22022004</t>
  </si>
  <si>
    <t>Самсонова</t>
  </si>
  <si>
    <t>Львовна</t>
  </si>
  <si>
    <t>02042004</t>
  </si>
  <si>
    <t>Р0905</t>
  </si>
  <si>
    <t>Федоров</t>
  </si>
  <si>
    <t>Алексей</t>
  </si>
  <si>
    <t>01042004</t>
  </si>
  <si>
    <t>Р0906</t>
  </si>
  <si>
    <t>Вахрин</t>
  </si>
  <si>
    <t>Тимофей</t>
  </si>
  <si>
    <t>МОУ СШ № 2</t>
  </si>
  <si>
    <t>Тихонов</t>
  </si>
  <si>
    <t>Кирилл</t>
  </si>
  <si>
    <t>Попова</t>
  </si>
  <si>
    <t>Деменкова</t>
  </si>
  <si>
    <t>Юрьевна</t>
  </si>
  <si>
    <t>Клименко</t>
  </si>
  <si>
    <t>Хмелёва</t>
  </si>
  <si>
    <t>Савчук</t>
  </si>
  <si>
    <t>Наталия</t>
  </si>
  <si>
    <t>Максимовна</t>
  </si>
  <si>
    <t>Дудич</t>
  </si>
  <si>
    <t>Ивановна</t>
  </si>
  <si>
    <t>Хайрулина</t>
  </si>
  <si>
    <t>Р0509</t>
  </si>
  <si>
    <t>Вавилов</t>
  </si>
  <si>
    <t>Артёмович</t>
  </si>
  <si>
    <t>Р0510</t>
  </si>
  <si>
    <t>Р0511</t>
  </si>
  <si>
    <t>Фадеева</t>
  </si>
  <si>
    <t>Арина</t>
  </si>
  <si>
    <t>Р0512</t>
  </si>
  <si>
    <t>Никонова</t>
  </si>
  <si>
    <t>Николаевна</t>
  </si>
  <si>
    <t>Р0513</t>
  </si>
  <si>
    <t>Старостин</t>
  </si>
  <si>
    <t>Р0514</t>
  </si>
  <si>
    <t>Уваров</t>
  </si>
  <si>
    <t>Денис</t>
  </si>
  <si>
    <t>Галустян</t>
  </si>
  <si>
    <t>Анаид</t>
  </si>
  <si>
    <t>Аршаковна</t>
  </si>
  <si>
    <t>Мазнёв</t>
  </si>
  <si>
    <t>Витальевич</t>
  </si>
  <si>
    <t>Гуденко</t>
  </si>
  <si>
    <t>Мелисса</t>
  </si>
  <si>
    <t>Шмаков</t>
  </si>
  <si>
    <t>Степан</t>
  </si>
  <si>
    <t>Солдатов</t>
  </si>
  <si>
    <t>Владислав</t>
  </si>
  <si>
    <t>Р0606</t>
  </si>
  <si>
    <t>Шахмина</t>
  </si>
  <si>
    <t>Олегговна</t>
  </si>
  <si>
    <t>Р0607</t>
  </si>
  <si>
    <t>Бакалдин</t>
  </si>
  <si>
    <t>Р0608</t>
  </si>
  <si>
    <t>Кирьянова</t>
  </si>
  <si>
    <t>Ольга</t>
  </si>
  <si>
    <t>Р0609</t>
  </si>
  <si>
    <t>Семёнова</t>
  </si>
  <si>
    <t>Екатерина</t>
  </si>
  <si>
    <t>Р0610</t>
  </si>
  <si>
    <t>Кашенков</t>
  </si>
  <si>
    <t>Демьян</t>
  </si>
  <si>
    <t>Р0611</t>
  </si>
  <si>
    <t>Елецкий</t>
  </si>
  <si>
    <t>Максимович</t>
  </si>
  <si>
    <t>Р0612</t>
  </si>
  <si>
    <t>Ярёменко</t>
  </si>
  <si>
    <t>Р0613</t>
  </si>
  <si>
    <t>Анасимова</t>
  </si>
  <si>
    <t>Р0614</t>
  </si>
  <si>
    <t>Шевцова</t>
  </si>
  <si>
    <t>Стефания</t>
  </si>
  <si>
    <t>Савельева</t>
  </si>
  <si>
    <t>Пикина</t>
  </si>
  <si>
    <t>Евлампиева</t>
  </si>
  <si>
    <t>Фазилова</t>
  </si>
  <si>
    <t>Юлия</t>
  </si>
  <si>
    <t>Эминовна</t>
  </si>
  <si>
    <t>Алимов</t>
  </si>
  <si>
    <t>Артём</t>
  </si>
  <si>
    <t>Р0706</t>
  </si>
  <si>
    <t>Потапов</t>
  </si>
  <si>
    <t>Анатольевич</t>
  </si>
  <si>
    <t>Р0707</t>
  </si>
  <si>
    <t>Нюнина</t>
  </si>
  <si>
    <t>Р0708</t>
  </si>
  <si>
    <t xml:space="preserve">Фомин </t>
  </si>
  <si>
    <t>Р0709</t>
  </si>
  <si>
    <t>Понамарёва</t>
  </si>
  <si>
    <t>Р0710</t>
  </si>
  <si>
    <t>Романенко</t>
  </si>
  <si>
    <t>Варвара</t>
  </si>
  <si>
    <t>Р0711</t>
  </si>
  <si>
    <t>Максимова</t>
  </si>
  <si>
    <t>Р0712</t>
  </si>
  <si>
    <t>Рябинин</t>
  </si>
  <si>
    <t>Денисович</t>
  </si>
  <si>
    <t>Дзись</t>
  </si>
  <si>
    <t>Осипов</t>
  </si>
  <si>
    <t>Романович</t>
  </si>
  <si>
    <t>Вербицкая</t>
  </si>
  <si>
    <t>Ткачёв</t>
  </si>
  <si>
    <t>Гусаров</t>
  </si>
  <si>
    <t>Клайкнехт</t>
  </si>
  <si>
    <t>Марьяна</t>
  </si>
  <si>
    <t>Витальевна</t>
  </si>
  <si>
    <t xml:space="preserve">Фоменко </t>
  </si>
  <si>
    <t>Олег</t>
  </si>
  <si>
    <t>Винюков</t>
  </si>
  <si>
    <t>Григорий</t>
  </si>
  <si>
    <t>Павлович</t>
  </si>
  <si>
    <t>Егорова</t>
  </si>
  <si>
    <t>Р0810</t>
  </si>
  <si>
    <t>Петрова</t>
  </si>
  <si>
    <t>Р0811</t>
  </si>
  <si>
    <t>Работникова</t>
  </si>
  <si>
    <t>Анжелика</t>
  </si>
  <si>
    <t>Р0812</t>
  </si>
  <si>
    <t>Левченко</t>
  </si>
  <si>
    <t>Павел</t>
  </si>
  <si>
    <t>Р0814</t>
  </si>
  <si>
    <t>Куликова</t>
  </si>
  <si>
    <t>Р0813</t>
  </si>
  <si>
    <t>Смелкова</t>
  </si>
  <si>
    <t>Филатова</t>
  </si>
  <si>
    <t>Ника</t>
  </si>
  <si>
    <t>Кубарева</t>
  </si>
  <si>
    <t>Котова</t>
  </si>
  <si>
    <t>Кочнева</t>
  </si>
  <si>
    <t>Андреев</t>
  </si>
  <si>
    <t>Р0907</t>
  </si>
  <si>
    <t>Федькин</t>
  </si>
  <si>
    <t>Р0908</t>
  </si>
  <si>
    <t>Дерюга</t>
  </si>
  <si>
    <t>Андрей</t>
  </si>
  <si>
    <t>Р0909</t>
  </si>
  <si>
    <t>Добров</t>
  </si>
  <si>
    <t>Фёдор</t>
  </si>
  <si>
    <t>Р0910</t>
  </si>
  <si>
    <t>Чупрасова</t>
  </si>
  <si>
    <t>Р0911</t>
  </si>
  <si>
    <t>Гуйван</t>
  </si>
  <si>
    <t>Бакуменко</t>
  </si>
  <si>
    <t>Гурова</t>
  </si>
  <si>
    <t>Р1003</t>
  </si>
  <si>
    <t>Захаренко</t>
  </si>
  <si>
    <t>Мозокина</t>
  </si>
  <si>
    <t>Авраменко</t>
  </si>
  <si>
    <t>Якутилов</t>
  </si>
  <si>
    <t>Давидович</t>
  </si>
  <si>
    <t>Рябов</t>
  </si>
  <si>
    <t>Олегович</t>
  </si>
  <si>
    <t>Шомина</t>
  </si>
  <si>
    <t>Геннадьевна</t>
  </si>
  <si>
    <t>Зимина</t>
  </si>
  <si>
    <t xml:space="preserve">Сафонова </t>
  </si>
  <si>
    <t>Ева</t>
  </si>
  <si>
    <t>Аверочкина</t>
  </si>
  <si>
    <t>Р0404</t>
  </si>
  <si>
    <t>Матвеева</t>
  </si>
  <si>
    <t>Р0405</t>
  </si>
  <si>
    <t>Колтунов</t>
  </si>
  <si>
    <t>Семен</t>
  </si>
  <si>
    <t>Р0406</t>
  </si>
  <si>
    <t>Кахмоля</t>
  </si>
  <si>
    <t>Р0407</t>
  </si>
  <si>
    <t>Аралин</t>
  </si>
  <si>
    <t>Р0408</t>
  </si>
  <si>
    <t>Осипова</t>
  </si>
  <si>
    <t>Р0409</t>
  </si>
  <si>
    <t>Кашина</t>
  </si>
  <si>
    <t>Р0410</t>
  </si>
  <si>
    <t>Рогальская</t>
  </si>
  <si>
    <t xml:space="preserve">Мария </t>
  </si>
  <si>
    <t>Вадимовна</t>
  </si>
  <si>
    <t>Р0411</t>
  </si>
  <si>
    <t>Пирогова</t>
  </si>
  <si>
    <t>Р0412</t>
  </si>
  <si>
    <t>07092008</t>
  </si>
  <si>
    <t>06102008</t>
  </si>
  <si>
    <t>22102008</t>
  </si>
  <si>
    <t>25022009</t>
  </si>
  <si>
    <t>28052008</t>
  </si>
  <si>
    <t>22012009</t>
  </si>
  <si>
    <t>27092008</t>
  </si>
  <si>
    <t>04022008</t>
  </si>
  <si>
    <t>11192008</t>
  </si>
  <si>
    <t>27032008</t>
  </si>
  <si>
    <t>04082008</t>
  </si>
  <si>
    <t>29032008</t>
  </si>
  <si>
    <t>24092008</t>
  </si>
  <si>
    <t>24012008</t>
  </si>
  <si>
    <t>15062007</t>
  </si>
  <si>
    <t>10072007</t>
  </si>
  <si>
    <t>11052007</t>
  </si>
  <si>
    <t>30082007</t>
  </si>
  <si>
    <t>О</t>
  </si>
  <si>
    <t>30012007</t>
  </si>
  <si>
    <t>08052007</t>
  </si>
  <si>
    <t>28022007</t>
  </si>
  <si>
    <t>09062007</t>
  </si>
  <si>
    <t>06032008</t>
  </si>
  <si>
    <t>24082007</t>
  </si>
  <si>
    <t>21122007</t>
  </si>
  <si>
    <t>23042006</t>
  </si>
  <si>
    <t>03092006</t>
  </si>
  <si>
    <t>14062006</t>
  </si>
  <si>
    <t>25042006</t>
  </si>
  <si>
    <t>29042006</t>
  </si>
  <si>
    <t>23072006</t>
  </si>
  <si>
    <t>22102006</t>
  </si>
  <si>
    <t>18022006</t>
  </si>
  <si>
    <t>05092006</t>
  </si>
  <si>
    <t>21062006</t>
  </si>
  <si>
    <t>17122005</t>
  </si>
  <si>
    <t>24032006</t>
  </si>
  <si>
    <t>22102005</t>
  </si>
  <si>
    <t>17082005</t>
  </si>
  <si>
    <t>28012005</t>
  </si>
  <si>
    <t>24012005</t>
  </si>
  <si>
    <t>16052005</t>
  </si>
  <si>
    <t>14012005</t>
  </si>
  <si>
    <t>15012007</t>
  </si>
  <si>
    <t>19012005</t>
  </si>
  <si>
    <t>14082005</t>
  </si>
  <si>
    <t>07122005</t>
  </si>
  <si>
    <t>24092005</t>
  </si>
  <si>
    <t>19102005</t>
  </si>
  <si>
    <t>10022006</t>
  </si>
  <si>
    <t>23042005</t>
  </si>
  <si>
    <t>26032004</t>
  </si>
  <si>
    <t>29092004</t>
  </si>
  <si>
    <t>17062004</t>
  </si>
  <si>
    <t>08092004</t>
  </si>
  <si>
    <t>24022004</t>
  </si>
  <si>
    <t>26052004</t>
  </si>
  <si>
    <t>18102004</t>
  </si>
  <si>
    <t>17092004</t>
  </si>
  <si>
    <t>26082003</t>
  </si>
  <si>
    <t>16112003</t>
  </si>
  <si>
    <t>30062003</t>
  </si>
  <si>
    <t>12032003</t>
  </si>
  <si>
    <t>23072002</t>
  </si>
  <si>
    <t>30062002</t>
  </si>
  <si>
    <t>16122002</t>
  </si>
  <si>
    <t>16042002</t>
  </si>
  <si>
    <t>07102002</t>
  </si>
  <si>
    <t>11012009</t>
  </si>
  <si>
    <t>25052009</t>
  </si>
  <si>
    <t>27092009</t>
  </si>
  <si>
    <t>09032009</t>
  </si>
  <si>
    <t>10022009</t>
  </si>
  <si>
    <t>14092009</t>
  </si>
  <si>
    <t>28062009</t>
  </si>
  <si>
    <t>29122009</t>
  </si>
  <si>
    <t>23062009</t>
  </si>
  <si>
    <t>05112009</t>
  </si>
  <si>
    <t>13102009</t>
  </si>
  <si>
    <t>11062009</t>
  </si>
  <si>
    <t>ж</t>
  </si>
  <si>
    <t>Пархоменко</t>
  </si>
  <si>
    <t>23072010</t>
  </si>
  <si>
    <t>МОУ Дмитриевская ОШ</t>
  </si>
  <si>
    <t>Анатольевна</t>
  </si>
  <si>
    <t>23082009</t>
  </si>
  <si>
    <t>Михайловская</t>
  </si>
  <si>
    <t>06022010</t>
  </si>
  <si>
    <t>м</t>
  </si>
  <si>
    <t>Мельников</t>
  </si>
  <si>
    <t xml:space="preserve">Александр </t>
  </si>
  <si>
    <t>09112007</t>
  </si>
  <si>
    <t>Ананьев</t>
  </si>
  <si>
    <t>25122008</t>
  </si>
  <si>
    <t>Волков</t>
  </si>
  <si>
    <t>09072007</t>
  </si>
  <si>
    <t>Клемин</t>
  </si>
  <si>
    <t>Дмитрий</t>
  </si>
  <si>
    <t>24092009</t>
  </si>
  <si>
    <t>Миловидов</t>
  </si>
  <si>
    <t>25092009</t>
  </si>
  <si>
    <t>Завьялов</t>
  </si>
  <si>
    <t>07022009</t>
  </si>
  <si>
    <t>Гаверов</t>
  </si>
  <si>
    <t>20022009</t>
  </si>
  <si>
    <t>Байловская</t>
  </si>
  <si>
    <t>Мирослава</t>
  </si>
  <si>
    <t>Романовна</t>
  </si>
  <si>
    <t>13072009</t>
  </si>
  <si>
    <t>Безусова</t>
  </si>
  <si>
    <t>Олеговна</t>
  </si>
  <si>
    <t>30012009</t>
  </si>
  <si>
    <t>Соколова</t>
  </si>
  <si>
    <t>Станислава</t>
  </si>
  <si>
    <t>18102009</t>
  </si>
  <si>
    <t>Полетаев</t>
  </si>
  <si>
    <t>16122009</t>
  </si>
  <si>
    <t>Овчинников</t>
  </si>
  <si>
    <t>Лев</t>
  </si>
  <si>
    <t>19112009</t>
  </si>
  <si>
    <t>Минаев</t>
  </si>
  <si>
    <t>10082009</t>
  </si>
  <si>
    <t>Баранова</t>
  </si>
  <si>
    <t>23102008</t>
  </si>
  <si>
    <t>РУ0501</t>
  </si>
  <si>
    <t>19092008</t>
  </si>
  <si>
    <t>РУ0502</t>
  </si>
  <si>
    <t>Голубева</t>
  </si>
  <si>
    <t>25122007</t>
  </si>
  <si>
    <t>РУ0503</t>
  </si>
  <si>
    <t>Игнатьев</t>
  </si>
  <si>
    <t>31032008</t>
  </si>
  <si>
    <t>РУ0504</t>
  </si>
  <si>
    <t>Новоселова</t>
  </si>
  <si>
    <t>07082008</t>
  </si>
  <si>
    <t>РУ0505</t>
  </si>
  <si>
    <t>Палакян</t>
  </si>
  <si>
    <t>Гриша</t>
  </si>
  <si>
    <t>Каренович</t>
  </si>
  <si>
    <t>22072008</t>
  </si>
  <si>
    <t>РУ0506</t>
  </si>
  <si>
    <t>Петров</t>
  </si>
  <si>
    <t>11072008</t>
  </si>
  <si>
    <t>РУ0507</t>
  </si>
  <si>
    <t>Рябчук</t>
  </si>
  <si>
    <t>05072007</t>
  </si>
  <si>
    <t>РУ0508</t>
  </si>
  <si>
    <t>Усачев</t>
  </si>
  <si>
    <t>Захар</t>
  </si>
  <si>
    <t>22052008</t>
  </si>
  <si>
    <t>РУ0509</t>
  </si>
  <si>
    <t>Шиленко</t>
  </si>
  <si>
    <t>Елена</t>
  </si>
  <si>
    <t>21022008</t>
  </si>
  <si>
    <t>РУ0510</t>
  </si>
  <si>
    <t>Щербакова</t>
  </si>
  <si>
    <t>26052008</t>
  </si>
  <si>
    <t>РУ0511</t>
  </si>
  <si>
    <t>РУ0512</t>
  </si>
  <si>
    <t>Юшинова</t>
  </si>
  <si>
    <t>21032009</t>
  </si>
  <si>
    <t>РУ0513</t>
  </si>
  <si>
    <t>Бабанова</t>
  </si>
  <si>
    <t>Вероника</t>
  </si>
  <si>
    <t>09082008</t>
  </si>
  <si>
    <t>РУ0514</t>
  </si>
  <si>
    <t>Большакова</t>
  </si>
  <si>
    <t>04052008</t>
  </si>
  <si>
    <t>РУ0515</t>
  </si>
  <si>
    <t>Валишин</t>
  </si>
  <si>
    <t>Рамильевич</t>
  </si>
  <si>
    <t>01062008</t>
  </si>
  <si>
    <t>РУ0516</t>
  </si>
  <si>
    <t>Гулак</t>
  </si>
  <si>
    <t>Евгений</t>
  </si>
  <si>
    <t>05032008</t>
  </si>
  <si>
    <t>РУ0517</t>
  </si>
  <si>
    <t>Дьячков</t>
  </si>
  <si>
    <t>Николай</t>
  </si>
  <si>
    <t>Николаевич</t>
  </si>
  <si>
    <t>27122008</t>
  </si>
  <si>
    <t>РУ0518</t>
  </si>
  <si>
    <t>Изотова</t>
  </si>
  <si>
    <t>Олеся</t>
  </si>
  <si>
    <t>26092008</t>
  </si>
  <si>
    <t>РУ0519</t>
  </si>
  <si>
    <t>Зорина</t>
  </si>
  <si>
    <t>14052008</t>
  </si>
  <si>
    <t>РУ0520</t>
  </si>
  <si>
    <t>Киселева</t>
  </si>
  <si>
    <t>РУ0521</t>
  </si>
  <si>
    <t>Крачковский</t>
  </si>
  <si>
    <t>РУ0522</t>
  </si>
  <si>
    <t>Новиков</t>
  </si>
  <si>
    <t>28102008</t>
  </si>
  <si>
    <t>РУ0523</t>
  </si>
  <si>
    <t>Старикова</t>
  </si>
  <si>
    <t>10012008</t>
  </si>
  <si>
    <t>РУ0524</t>
  </si>
  <si>
    <t>Тараканова</t>
  </si>
  <si>
    <t>20092008</t>
  </si>
  <si>
    <t>РУ0525</t>
  </si>
  <si>
    <t>Тихомирова</t>
  </si>
  <si>
    <t>08112008</t>
  </si>
  <si>
    <t>РУ0526</t>
  </si>
  <si>
    <t>Фарбер</t>
  </si>
  <si>
    <t>10042008</t>
  </si>
  <si>
    <t>РУ0527</t>
  </si>
  <si>
    <t>Шидловская</t>
  </si>
  <si>
    <t>22112007</t>
  </si>
  <si>
    <t>РУ0528</t>
  </si>
  <si>
    <t>Цветкова</t>
  </si>
  <si>
    <t>Кирилловна</t>
  </si>
  <si>
    <t>02042008</t>
  </si>
  <si>
    <t>РУ0529</t>
  </si>
  <si>
    <t>Кондрашов</t>
  </si>
  <si>
    <t>Борис</t>
  </si>
  <si>
    <t>Эдуардович</t>
  </si>
  <si>
    <t>07012008</t>
  </si>
  <si>
    <t>РУ0601</t>
  </si>
  <si>
    <t>Руднева</t>
  </si>
  <si>
    <t>27102007</t>
  </si>
  <si>
    <t>РУ0602</t>
  </si>
  <si>
    <t>Самойлова</t>
  </si>
  <si>
    <t>09052007</t>
  </si>
  <si>
    <t>РУ0603</t>
  </si>
  <si>
    <t>Субботина</t>
  </si>
  <si>
    <t>22092007</t>
  </si>
  <si>
    <t>РУ0604</t>
  </si>
  <si>
    <t>Шопарова</t>
  </si>
  <si>
    <t>Рустамовна</t>
  </si>
  <si>
    <t>20012008</t>
  </si>
  <si>
    <t>РУ0605</t>
  </si>
  <si>
    <t>Алексеев</t>
  </si>
  <si>
    <t>10042006</t>
  </si>
  <si>
    <t>Ру07-01</t>
  </si>
  <si>
    <t>Галкина</t>
  </si>
  <si>
    <t>18052006</t>
  </si>
  <si>
    <t>Ру07-02</t>
  </si>
  <si>
    <t>Глухова</t>
  </si>
  <si>
    <t>06102006</t>
  </si>
  <si>
    <t>Ру07-03</t>
  </si>
  <si>
    <t>Знаменский</t>
  </si>
  <si>
    <t>26022006</t>
  </si>
  <si>
    <t>Ру07-04</t>
  </si>
  <si>
    <t>Знаменская</t>
  </si>
  <si>
    <t>Лидия</t>
  </si>
  <si>
    <t>Ру07-05</t>
  </si>
  <si>
    <t>Каширина</t>
  </si>
  <si>
    <t>22022006</t>
  </si>
  <si>
    <t>Ру07-06</t>
  </si>
  <si>
    <t>Кукушкина</t>
  </si>
  <si>
    <t>08122006</t>
  </si>
  <si>
    <t>Ру07-07</t>
  </si>
  <si>
    <t>Манучаровна</t>
  </si>
  <si>
    <t>23082006</t>
  </si>
  <si>
    <t>Ру07-08</t>
  </si>
  <si>
    <t>Лобанов</t>
  </si>
  <si>
    <t>Ру07-09</t>
  </si>
  <si>
    <t>Лукьяненко</t>
  </si>
  <si>
    <t>Ульяна</t>
  </si>
  <si>
    <t>Ру07-10</t>
  </si>
  <si>
    <t>Михеева</t>
  </si>
  <si>
    <t>09072006</t>
  </si>
  <si>
    <t>Ру07-11</t>
  </si>
  <si>
    <t>Ру07-12</t>
  </si>
  <si>
    <t>Охапкина</t>
  </si>
  <si>
    <t>30012006</t>
  </si>
  <si>
    <t>Ру07-13</t>
  </si>
  <si>
    <t>Погосян</t>
  </si>
  <si>
    <t>Арен</t>
  </si>
  <si>
    <t>Степанович</t>
  </si>
  <si>
    <t>31032006</t>
  </si>
  <si>
    <t>Ру07-14</t>
  </si>
  <si>
    <t>Прохоров</t>
  </si>
  <si>
    <t>25052006</t>
  </si>
  <si>
    <t>Ру07-15</t>
  </si>
  <si>
    <t>Сотонина</t>
  </si>
  <si>
    <t>22052006</t>
  </si>
  <si>
    <t>Ру07-16</t>
  </si>
  <si>
    <t>Талалаева</t>
  </si>
  <si>
    <t>15072006</t>
  </si>
  <si>
    <t>Ру07-17</t>
  </si>
  <si>
    <t>03042006</t>
  </si>
  <si>
    <t>Ру07-18</t>
  </si>
  <si>
    <t>Бобровская</t>
  </si>
  <si>
    <t>25072005</t>
  </si>
  <si>
    <t>РУ0801</t>
  </si>
  <si>
    <t>08042005</t>
  </si>
  <si>
    <t>РУ0802</t>
  </si>
  <si>
    <t>Бровко</t>
  </si>
  <si>
    <t>11042005</t>
  </si>
  <si>
    <t>РУ0803</t>
  </si>
  <si>
    <t>Герасимов</t>
  </si>
  <si>
    <t>16112005</t>
  </si>
  <si>
    <t>РУ0804</t>
  </si>
  <si>
    <t>Зелентин</t>
  </si>
  <si>
    <t>13122005</t>
  </si>
  <si>
    <t>РУ0805</t>
  </si>
  <si>
    <t>Нещеретняя</t>
  </si>
  <si>
    <t>27102005</t>
  </si>
  <si>
    <t>РУ0806</t>
  </si>
  <si>
    <t>Туркова</t>
  </si>
  <si>
    <t>16072005</t>
  </si>
  <si>
    <t>РУ0807</t>
  </si>
  <si>
    <t>Чамян</t>
  </si>
  <si>
    <t>Альбертович</t>
  </si>
  <si>
    <t>02112005</t>
  </si>
  <si>
    <t>РУ0808</t>
  </si>
  <si>
    <t>Чезганова</t>
  </si>
  <si>
    <t>Алёна</t>
  </si>
  <si>
    <t>РУ0809</t>
  </si>
  <si>
    <t>Яганшина</t>
  </si>
  <si>
    <t>21072005</t>
  </si>
  <si>
    <t>РУ0810</t>
  </si>
  <si>
    <t>Абдеева</t>
  </si>
  <si>
    <t>Сааковна</t>
  </si>
  <si>
    <t>21072004</t>
  </si>
  <si>
    <t>РУ0901</t>
  </si>
  <si>
    <t>Бажанов</t>
  </si>
  <si>
    <t>06042004</t>
  </si>
  <si>
    <t>РУ0902</t>
  </si>
  <si>
    <t>Безсонова</t>
  </si>
  <si>
    <t>05052004</t>
  </si>
  <si>
    <t>РУ0903</t>
  </si>
  <si>
    <t>Гаврилов</t>
  </si>
  <si>
    <t>14102004</t>
  </si>
  <si>
    <t>РУ0904</t>
  </si>
  <si>
    <t>Галахова</t>
  </si>
  <si>
    <t>27072004</t>
  </si>
  <si>
    <t>РУ0905</t>
  </si>
  <si>
    <t>Валерьевна</t>
  </si>
  <si>
    <t>23032005</t>
  </si>
  <si>
    <t>РУ0906</t>
  </si>
  <si>
    <t>Жеглов</t>
  </si>
  <si>
    <t>РУ0907</t>
  </si>
  <si>
    <t>Кузнецова</t>
  </si>
  <si>
    <t>05112004</t>
  </si>
  <si>
    <t>РУ0908</t>
  </si>
  <si>
    <t>Малов</t>
  </si>
  <si>
    <t>13042004</t>
  </si>
  <si>
    <t>РУ0909</t>
  </si>
  <si>
    <t>21082004</t>
  </si>
  <si>
    <t>РУ0910</t>
  </si>
  <si>
    <t>Торосян</t>
  </si>
  <si>
    <t>Анита</t>
  </si>
  <si>
    <t>Араратовна</t>
  </si>
  <si>
    <t>20092004</t>
  </si>
  <si>
    <t>РУ0911</t>
  </si>
  <si>
    <t>Абрамян</t>
  </si>
  <si>
    <t>Карен</t>
  </si>
  <si>
    <t>Ваганович</t>
  </si>
  <si>
    <t>22042003</t>
  </si>
  <si>
    <t>РУ10-01</t>
  </si>
  <si>
    <t>Бабаева</t>
  </si>
  <si>
    <t>Эльшановна</t>
  </si>
  <si>
    <t>15052003</t>
  </si>
  <si>
    <t>РУ10-02</t>
  </si>
  <si>
    <t>Бубнов</t>
  </si>
  <si>
    <t>01042003</t>
  </si>
  <si>
    <t>РУ10-03</t>
  </si>
  <si>
    <t>Вагнер</t>
  </si>
  <si>
    <t>Роман</t>
  </si>
  <si>
    <t>11122003</t>
  </si>
  <si>
    <t>РУ10-04</t>
  </si>
  <si>
    <t>Карнаухова</t>
  </si>
  <si>
    <t>30112003</t>
  </si>
  <si>
    <t>РУ10-05</t>
  </si>
  <si>
    <t>Кошелева</t>
  </si>
  <si>
    <t>21122002</t>
  </si>
  <si>
    <t>РУ10-06</t>
  </si>
  <si>
    <t>Кузнечихина</t>
  </si>
  <si>
    <t>01062003</t>
  </si>
  <si>
    <t>РУ10-07</t>
  </si>
  <si>
    <t>08092003</t>
  </si>
  <si>
    <t>РУ10-08</t>
  </si>
  <si>
    <t>06022003</t>
  </si>
  <si>
    <t>РУ10-09</t>
  </si>
  <si>
    <t>Погоруев</t>
  </si>
  <si>
    <t>12052003</t>
  </si>
  <si>
    <t>РУ10-10</t>
  </si>
  <si>
    <t>11042003</t>
  </si>
  <si>
    <t>РУ10-11</t>
  </si>
  <si>
    <t>Бойко</t>
  </si>
  <si>
    <t>29052002</t>
  </si>
  <si>
    <t>Ру11-01</t>
  </si>
  <si>
    <t>Комаков</t>
  </si>
  <si>
    <t>07082002</t>
  </si>
  <si>
    <t>Ру11-02</t>
  </si>
  <si>
    <t>Виолетта</t>
  </si>
  <si>
    <t>24092002</t>
  </si>
  <si>
    <t>Ру11-03</t>
  </si>
  <si>
    <t>08082002</t>
  </si>
  <si>
    <t>Ру11-04</t>
  </si>
  <si>
    <t>Панюшкина</t>
  </si>
  <si>
    <t>13062002</t>
  </si>
  <si>
    <t>Ру11-05</t>
  </si>
  <si>
    <t>Тогаков</t>
  </si>
  <si>
    <t>08102002</t>
  </si>
  <si>
    <t>Ру11-06</t>
  </si>
  <si>
    <t>Трофимова</t>
  </si>
  <si>
    <t>Элина</t>
  </si>
  <si>
    <t>Ру11-07</t>
  </si>
  <si>
    <t>Фатахова</t>
  </si>
  <si>
    <t>Серкеровна</t>
  </si>
  <si>
    <t>Ру11-08</t>
  </si>
  <si>
    <t>Яковлева</t>
  </si>
  <si>
    <t>Ру11-09</t>
  </si>
  <si>
    <t>МОУ СШ № 9</t>
  </si>
  <si>
    <t>Гюлалиева</t>
  </si>
  <si>
    <t>Динара</t>
  </si>
  <si>
    <t>Гюлага Кызы</t>
  </si>
  <si>
    <t>29072002</t>
  </si>
  <si>
    <t>МОУ СШ № 1</t>
  </si>
  <si>
    <t>Семин</t>
  </si>
  <si>
    <t>Антон</t>
  </si>
  <si>
    <t>06012002</t>
  </si>
  <si>
    <t>Аскарова</t>
  </si>
  <si>
    <t>Эшад Кзы</t>
  </si>
  <si>
    <t>03032002</t>
  </si>
  <si>
    <t>Данилов</t>
  </si>
  <si>
    <t>Глеб</t>
  </si>
  <si>
    <t>18112002</t>
  </si>
  <si>
    <t>Волошенко</t>
  </si>
  <si>
    <t>30102002</t>
  </si>
  <si>
    <t xml:space="preserve">Шашкин </t>
  </si>
  <si>
    <t>24122001</t>
  </si>
  <si>
    <t>Томеян</t>
  </si>
  <si>
    <t>Арцрун</t>
  </si>
  <si>
    <t>Варданович</t>
  </si>
  <si>
    <t>Жидовцева</t>
  </si>
  <si>
    <t>Зубова</t>
  </si>
  <si>
    <t>Марина</t>
  </si>
  <si>
    <t>17062003</t>
  </si>
  <si>
    <t>Р1016</t>
  </si>
  <si>
    <t>Груздев</t>
  </si>
  <si>
    <t>18122003</t>
  </si>
  <si>
    <t>Р1015</t>
  </si>
  <si>
    <t>Травникова</t>
  </si>
  <si>
    <t>25012004</t>
  </si>
  <si>
    <t>Р1014</t>
  </si>
  <si>
    <t>Еремина</t>
  </si>
  <si>
    <t>27072003</t>
  </si>
  <si>
    <t>Р1013</t>
  </si>
  <si>
    <t>Гусева</t>
  </si>
  <si>
    <t xml:space="preserve">Дмитриевна </t>
  </si>
  <si>
    <t>07092003</t>
  </si>
  <si>
    <t>Р1012</t>
  </si>
  <si>
    <t>Могильная</t>
  </si>
  <si>
    <t>23092003</t>
  </si>
  <si>
    <t>Р1011</t>
  </si>
  <si>
    <t>Саарян</t>
  </si>
  <si>
    <t>Арменовна</t>
  </si>
  <si>
    <t xml:space="preserve">      01012004</t>
  </si>
  <si>
    <t>Р1010</t>
  </si>
  <si>
    <t xml:space="preserve">Сергевнина </t>
  </si>
  <si>
    <t xml:space="preserve">Екатерина </t>
  </si>
  <si>
    <t xml:space="preserve">Константиновна </t>
  </si>
  <si>
    <t xml:space="preserve">     19012003</t>
  </si>
  <si>
    <t>Р1009</t>
  </si>
  <si>
    <t>Быкова</t>
  </si>
  <si>
    <t xml:space="preserve">     29062003</t>
  </si>
  <si>
    <t>Р1008</t>
  </si>
  <si>
    <t>Зубков</t>
  </si>
  <si>
    <t xml:space="preserve">     26052004</t>
  </si>
  <si>
    <t>Р1007</t>
  </si>
  <si>
    <t>Кудряшова</t>
  </si>
  <si>
    <t xml:space="preserve">      20062003</t>
  </si>
  <si>
    <t>Р1006</t>
  </si>
  <si>
    <t>Панченко</t>
  </si>
  <si>
    <t xml:space="preserve">Наталья </t>
  </si>
  <si>
    <t xml:space="preserve">      07042003</t>
  </si>
  <si>
    <t>Р1005</t>
  </si>
  <si>
    <t xml:space="preserve">Старостин </t>
  </si>
  <si>
    <t xml:space="preserve">Дмитриевич </t>
  </si>
  <si>
    <t xml:space="preserve">     30032003 </t>
  </si>
  <si>
    <t>Р1004</t>
  </si>
  <si>
    <t>Герасимова</t>
  </si>
  <si>
    <t xml:space="preserve">Елизавета </t>
  </si>
  <si>
    <t xml:space="preserve">Сергеевна </t>
  </si>
  <si>
    <t xml:space="preserve">     23122003</t>
  </si>
  <si>
    <t>Анжелина</t>
  </si>
  <si>
    <t>Нефедова</t>
  </si>
  <si>
    <t>Сергеевнва</t>
  </si>
  <si>
    <t xml:space="preserve">     28042003</t>
  </si>
  <si>
    <t>Сааряан</t>
  </si>
  <si>
    <t>Лилит</t>
  </si>
  <si>
    <t>11022005</t>
  </si>
  <si>
    <t>Михайлович</t>
  </si>
  <si>
    <t>01092005</t>
  </si>
  <si>
    <t>Игнатьева</t>
  </si>
  <si>
    <t>01122005</t>
  </si>
  <si>
    <t>Иванова</t>
  </si>
  <si>
    <t>09082005</t>
  </si>
  <si>
    <t>05102005</t>
  </si>
  <si>
    <t>Макаров</t>
  </si>
  <si>
    <t>Аркадьевич</t>
  </si>
  <si>
    <t>09072005</t>
  </si>
  <si>
    <t>Тигран</t>
  </si>
  <si>
    <t>Валерикович</t>
  </si>
  <si>
    <t>03062005</t>
  </si>
  <si>
    <t>Окопная</t>
  </si>
  <si>
    <t>29082006</t>
  </si>
  <si>
    <t>Лазарева</t>
  </si>
  <si>
    <t>07072005</t>
  </si>
  <si>
    <t>Жижин</t>
  </si>
  <si>
    <t>Макар</t>
  </si>
  <si>
    <t>02032005</t>
  </si>
  <si>
    <t>Морозова</t>
  </si>
  <si>
    <t>19012006</t>
  </si>
  <si>
    <t>Шамилова</t>
  </si>
  <si>
    <t>Вугаровна</t>
  </si>
  <si>
    <t>Свешников</t>
  </si>
  <si>
    <t>Вячеслав</t>
  </si>
  <si>
    <t>04022006</t>
  </si>
  <si>
    <t>Тюрин</t>
  </si>
  <si>
    <t>Вадимович</t>
  </si>
  <si>
    <t>Климова</t>
  </si>
  <si>
    <t>Лариса</t>
  </si>
  <si>
    <t>28042005</t>
  </si>
  <si>
    <t>Р0815</t>
  </si>
  <si>
    <t>Павлова</t>
  </si>
  <si>
    <t>10062005</t>
  </si>
  <si>
    <t>Р0816</t>
  </si>
  <si>
    <t>Никитина</t>
  </si>
  <si>
    <t>30052005</t>
  </si>
  <si>
    <t>Р0817</t>
  </si>
  <si>
    <t>Лебедева</t>
  </si>
  <si>
    <t>25012006</t>
  </si>
  <si>
    <t>Р0818</t>
  </si>
  <si>
    <t>Кормин</t>
  </si>
  <si>
    <t>05052006</t>
  </si>
  <si>
    <t>Р0819</t>
  </si>
  <si>
    <t>Панфилова</t>
  </si>
  <si>
    <t>19032005</t>
  </si>
  <si>
    <t>Р0820</t>
  </si>
  <si>
    <t>Бадухина</t>
  </si>
  <si>
    <t>20012005</t>
  </si>
  <si>
    <t>Р0821</t>
  </si>
  <si>
    <t>Гумин</t>
  </si>
  <si>
    <t>02102005</t>
  </si>
  <si>
    <t>Р0822</t>
  </si>
  <si>
    <t>Орлов</t>
  </si>
  <si>
    <t>Клим</t>
  </si>
  <si>
    <t>31052005</t>
  </si>
  <si>
    <t>Р0823</t>
  </si>
  <si>
    <t>Болдырева</t>
  </si>
  <si>
    <t>26012005</t>
  </si>
  <si>
    <t>Воробьёв</t>
  </si>
  <si>
    <t>Граськова</t>
  </si>
  <si>
    <t>Ильин</t>
  </si>
  <si>
    <t>21032004</t>
  </si>
  <si>
    <t>Алла</t>
  </si>
  <si>
    <t>МОУ НШ № 1</t>
  </si>
  <si>
    <t>Кочержук</t>
  </si>
  <si>
    <t>16092004</t>
  </si>
  <si>
    <t>Пестриков</t>
  </si>
  <si>
    <t xml:space="preserve">     05062004</t>
  </si>
  <si>
    <t>Плеханова</t>
  </si>
  <si>
    <t>25052004</t>
  </si>
  <si>
    <t>Репина</t>
  </si>
  <si>
    <t>05122004</t>
  </si>
  <si>
    <t>МОУ СШ№ 1</t>
  </si>
  <si>
    <t>Савосина</t>
  </si>
  <si>
    <t>12062004</t>
  </si>
  <si>
    <t>Теленкова</t>
  </si>
  <si>
    <t>02022004</t>
  </si>
  <si>
    <t xml:space="preserve">Ефимова </t>
  </si>
  <si>
    <t>Аврора</t>
  </si>
  <si>
    <t>27062008</t>
  </si>
  <si>
    <t>Уварова- Корюгина</t>
  </si>
  <si>
    <t>Кира</t>
  </si>
  <si>
    <t>02012008</t>
  </si>
  <si>
    <t>Озерова</t>
  </si>
  <si>
    <t>25052008</t>
  </si>
  <si>
    <t>Пустовилова</t>
  </si>
  <si>
    <t>29112007</t>
  </si>
  <si>
    <t>Первина</t>
  </si>
  <si>
    <t>12012009</t>
  </si>
  <si>
    <t xml:space="preserve">Козлова </t>
  </si>
  <si>
    <t>09052008</t>
  </si>
  <si>
    <t>23092008</t>
  </si>
  <si>
    <t>Стась</t>
  </si>
  <si>
    <t>Матрона</t>
  </si>
  <si>
    <t>Муленкова</t>
  </si>
  <si>
    <t>07051008</t>
  </si>
  <si>
    <t>Сапожникова</t>
  </si>
  <si>
    <t>Попов</t>
  </si>
  <si>
    <t>Родион</t>
  </si>
  <si>
    <t>Руслана</t>
  </si>
  <si>
    <t>08112007</t>
  </si>
  <si>
    <t>Мхоян</t>
  </si>
  <si>
    <t>Инеса</t>
  </si>
  <si>
    <t>Норайровна</t>
  </si>
  <si>
    <t>Атабалаев</t>
  </si>
  <si>
    <t>05042009</t>
  </si>
  <si>
    <t>Борисова</t>
  </si>
  <si>
    <t>09012009</t>
  </si>
  <si>
    <t>Брындина</t>
  </si>
  <si>
    <t>21052009</t>
  </si>
  <si>
    <t>12092009</t>
  </si>
  <si>
    <t>Гусакова</t>
  </si>
  <si>
    <t>01092009</t>
  </si>
  <si>
    <t>Кеворков</t>
  </si>
  <si>
    <t>31122009</t>
  </si>
  <si>
    <t>Ларионов</t>
  </si>
  <si>
    <t>Егор</t>
  </si>
  <si>
    <t>Русланович</t>
  </si>
  <si>
    <t>05052009</t>
  </si>
  <si>
    <t>Мещерякова</t>
  </si>
  <si>
    <t>01022009</t>
  </si>
  <si>
    <t>Петухов</t>
  </si>
  <si>
    <t>21122009</t>
  </si>
  <si>
    <t>Сарычев</t>
  </si>
  <si>
    <t>07032009</t>
  </si>
  <si>
    <t>Фольц</t>
  </si>
  <si>
    <t>Артем</t>
  </si>
  <si>
    <t>Бускунов</t>
  </si>
  <si>
    <t>150110</t>
  </si>
  <si>
    <t>Тимченко</t>
  </si>
  <si>
    <t>Валерьевич</t>
  </si>
  <si>
    <t>Р0413</t>
  </si>
  <si>
    <t>Гамагина</t>
  </si>
  <si>
    <t>06082009</t>
  </si>
  <si>
    <t>Р0414</t>
  </si>
  <si>
    <t>Егоров</t>
  </si>
  <si>
    <t>Р0415</t>
  </si>
  <si>
    <t>Ситникова</t>
  </si>
  <si>
    <t>Р0416</t>
  </si>
  <si>
    <t>04072009</t>
  </si>
  <si>
    <t>Р0417</t>
  </si>
  <si>
    <t>Уваров-Корюгин</t>
  </si>
  <si>
    <t>23092009</t>
  </si>
  <si>
    <t>Р0418</t>
  </si>
  <si>
    <t>Горина</t>
  </si>
  <si>
    <t>08102009</t>
  </si>
  <si>
    <t>Р0419</t>
  </si>
  <si>
    <t>17072009</t>
  </si>
  <si>
    <t>Р0420</t>
  </si>
  <si>
    <t>Корчагин</t>
  </si>
  <si>
    <t>20052009</t>
  </si>
  <si>
    <t>Р0421</t>
  </si>
  <si>
    <t>Шалаева</t>
  </si>
  <si>
    <t>18072009</t>
  </si>
  <si>
    <t>Р0422</t>
  </si>
  <si>
    <t>Хафизова</t>
  </si>
  <si>
    <t>Рената</t>
  </si>
  <si>
    <t>Ильясовна</t>
  </si>
  <si>
    <t>29072009</t>
  </si>
  <si>
    <t>Р0423</t>
  </si>
  <si>
    <t xml:space="preserve">Антошкин </t>
  </si>
  <si>
    <t>Антонович</t>
  </si>
  <si>
    <t>31072007</t>
  </si>
  <si>
    <t>Сенин</t>
  </si>
  <si>
    <t>29122007</t>
  </si>
  <si>
    <t xml:space="preserve">Зарайский </t>
  </si>
  <si>
    <t>20052008</t>
  </si>
  <si>
    <t>Мартынов</t>
  </si>
  <si>
    <t>Грошев</t>
  </si>
  <si>
    <t>22122007</t>
  </si>
  <si>
    <t>Миловидова</t>
  </si>
  <si>
    <t>13072007</t>
  </si>
  <si>
    <t xml:space="preserve">Мирзоян </t>
  </si>
  <si>
    <t>Кареновна</t>
  </si>
  <si>
    <t>06062007</t>
  </si>
  <si>
    <t>Морозов</t>
  </si>
  <si>
    <t>Леонидович</t>
  </si>
  <si>
    <t>Гусарова</t>
  </si>
  <si>
    <t>Дружечков</t>
  </si>
  <si>
    <t>31052007</t>
  </si>
  <si>
    <t xml:space="preserve">Никерова </t>
  </si>
  <si>
    <t>16022007</t>
  </si>
  <si>
    <t xml:space="preserve">Рубан </t>
  </si>
  <si>
    <t>03022008</t>
  </si>
  <si>
    <t>Лукьянова</t>
  </si>
  <si>
    <t>19122006</t>
  </si>
  <si>
    <t xml:space="preserve">Уваров </t>
  </si>
  <si>
    <t xml:space="preserve">Илья </t>
  </si>
  <si>
    <t>02022007</t>
  </si>
  <si>
    <t>Владислава</t>
  </si>
  <si>
    <t>12012008</t>
  </si>
  <si>
    <t>Р0615</t>
  </si>
  <si>
    <t>Анахасян</t>
  </si>
  <si>
    <t>Севак</t>
  </si>
  <si>
    <t>Артурович</t>
  </si>
  <si>
    <t>01092007</t>
  </si>
  <si>
    <t>Р0616</t>
  </si>
  <si>
    <t>Клюева</t>
  </si>
  <si>
    <t>Р0617</t>
  </si>
  <si>
    <t>06042007</t>
  </si>
  <si>
    <t>Р0618</t>
  </si>
  <si>
    <t>Реберг</t>
  </si>
  <si>
    <t>Герман</t>
  </si>
  <si>
    <t>14.102007</t>
  </si>
  <si>
    <t>Р0619</t>
  </si>
  <si>
    <t>04052007</t>
  </si>
  <si>
    <t>Р0620</t>
  </si>
  <si>
    <t>Вуколова</t>
  </si>
  <si>
    <t>16102007</t>
  </si>
  <si>
    <t>Р0621</t>
  </si>
  <si>
    <t>Григорян</t>
  </si>
  <si>
    <t>Леонард</t>
  </si>
  <si>
    <t>Гарникович</t>
  </si>
  <si>
    <t>02102007</t>
  </si>
  <si>
    <t>Р0622</t>
  </si>
  <si>
    <t>Р0623</t>
  </si>
  <si>
    <t>Пирогов</t>
  </si>
  <si>
    <t>23122007</t>
  </si>
  <si>
    <t>Р0624</t>
  </si>
  <si>
    <t>28012007</t>
  </si>
  <si>
    <t>Р0625</t>
  </si>
  <si>
    <t>Вахромеева</t>
  </si>
  <si>
    <t>25102007</t>
  </si>
  <si>
    <t>Р0626</t>
  </si>
  <si>
    <t>Демидова</t>
  </si>
  <si>
    <t>19062006</t>
  </si>
  <si>
    <t>Миронов</t>
  </si>
  <si>
    <t>19032006</t>
  </si>
  <si>
    <t>27102006</t>
  </si>
  <si>
    <t>30122006</t>
  </si>
  <si>
    <t>Антошин</t>
  </si>
  <si>
    <t>11052006</t>
  </si>
  <si>
    <t>13012006</t>
  </si>
  <si>
    <t>Хритин</t>
  </si>
  <si>
    <t>11072006</t>
  </si>
  <si>
    <t>Рождественская</t>
  </si>
  <si>
    <t>04062006</t>
  </si>
  <si>
    <t>Карелина</t>
  </si>
  <si>
    <t>Владировна</t>
  </si>
  <si>
    <t>28042006</t>
  </si>
  <si>
    <t>Ивочкина</t>
  </si>
  <si>
    <t>13092006</t>
  </si>
  <si>
    <t>Сапожник</t>
  </si>
  <si>
    <t>17022006</t>
  </si>
  <si>
    <t>Вавейкова</t>
  </si>
  <si>
    <t>15062006</t>
  </si>
  <si>
    <t>Р0713</t>
  </si>
  <si>
    <t xml:space="preserve">Багдасарян </t>
  </si>
  <si>
    <t xml:space="preserve"> Арамович</t>
  </si>
  <si>
    <t>17082009</t>
  </si>
  <si>
    <t>МОУ "Гимназия"</t>
  </si>
  <si>
    <t>Бобров</t>
  </si>
  <si>
    <t>02112009</t>
  </si>
  <si>
    <t xml:space="preserve">Коновалюк </t>
  </si>
  <si>
    <t xml:space="preserve">Егор </t>
  </si>
  <si>
    <t>08112009</t>
  </si>
  <si>
    <t>Александрова</t>
  </si>
  <si>
    <t>03012009</t>
  </si>
  <si>
    <t>Новикова</t>
  </si>
  <si>
    <t>24052009</t>
  </si>
  <si>
    <t>Ракутин</t>
  </si>
  <si>
    <t xml:space="preserve"> Тихон</t>
  </si>
  <si>
    <t>07042009</t>
  </si>
  <si>
    <t>Шахина</t>
  </si>
  <si>
    <t>Шацкая</t>
  </si>
  <si>
    <t>Алеся</t>
  </si>
  <si>
    <t>Румянцева</t>
  </si>
  <si>
    <t>22112009</t>
  </si>
  <si>
    <t>Ильичева</t>
  </si>
  <si>
    <t>12062009</t>
  </si>
  <si>
    <t>Баталова</t>
  </si>
  <si>
    <t>04012010</t>
  </si>
  <si>
    <t>Григоревская</t>
  </si>
  <si>
    <t>17092009</t>
  </si>
  <si>
    <t>Денисова</t>
  </si>
  <si>
    <t>Ковина</t>
  </si>
  <si>
    <t>19062009</t>
  </si>
  <si>
    <t>Коношенко</t>
  </si>
  <si>
    <t>Кочнев</t>
  </si>
  <si>
    <t>Михайлова</t>
  </si>
  <si>
    <t>Ефимовна</t>
  </si>
  <si>
    <t>Фещенко</t>
  </si>
  <si>
    <t>Ростислав</t>
  </si>
  <si>
    <t>Ильич</t>
  </si>
  <si>
    <t>Филиппенко</t>
  </si>
  <si>
    <t>Якимов</t>
  </si>
  <si>
    <t>Добрыня</t>
  </si>
  <si>
    <t>Саакян</t>
  </si>
  <si>
    <t>Мери</t>
  </si>
  <si>
    <t>Акоповна</t>
  </si>
  <si>
    <t>15022008</t>
  </si>
  <si>
    <t>Р0517</t>
  </si>
  <si>
    <t>Хасанов</t>
  </si>
  <si>
    <t>Абдулло</t>
  </si>
  <si>
    <t>Аюбджонович</t>
  </si>
  <si>
    <t>21042008</t>
  </si>
  <si>
    <t>Р0519</t>
  </si>
  <si>
    <t>Зиновьев</t>
  </si>
  <si>
    <t>03072008</t>
  </si>
  <si>
    <t>Р0522</t>
  </si>
  <si>
    <t>Кавтарева</t>
  </si>
  <si>
    <t>Ярославовна</t>
  </si>
  <si>
    <t>12042008</t>
  </si>
  <si>
    <t>Р0520</t>
  </si>
  <si>
    <t>Нуцков</t>
  </si>
  <si>
    <t>Р0518</t>
  </si>
  <si>
    <t>Валвенкина</t>
  </si>
  <si>
    <t>12022008</t>
  </si>
  <si>
    <t>Р0521</t>
  </si>
  <si>
    <t>Эленпорт</t>
  </si>
  <si>
    <t>05042008</t>
  </si>
  <si>
    <t>Гречко</t>
  </si>
  <si>
    <t>12062008</t>
  </si>
  <si>
    <t>Р0515</t>
  </si>
  <si>
    <t>Ганеева</t>
  </si>
  <si>
    <t>23112008</t>
  </si>
  <si>
    <t>Егорович</t>
  </si>
  <si>
    <t>18092008</t>
  </si>
  <si>
    <t>Ионова</t>
  </si>
  <si>
    <t>Мишина</t>
  </si>
  <si>
    <t>Нечаева</t>
  </si>
  <si>
    <t>09062008</t>
  </si>
  <si>
    <t>22022008</t>
  </si>
  <si>
    <t>Жуков</t>
  </si>
  <si>
    <t>13062008</t>
  </si>
  <si>
    <t>Смирнова</t>
  </si>
  <si>
    <t>Соломатин</t>
  </si>
  <si>
    <t>Кириллович</t>
  </si>
  <si>
    <t>30062008</t>
  </si>
  <si>
    <t>08072008</t>
  </si>
  <si>
    <t>Тарасов</t>
  </si>
  <si>
    <t>01042008</t>
  </si>
  <si>
    <t xml:space="preserve">Кузнецова </t>
  </si>
  <si>
    <t>Р0516</t>
  </si>
  <si>
    <t>Теплова</t>
  </si>
  <si>
    <t>13012008</t>
  </si>
  <si>
    <t>Р0523</t>
  </si>
  <si>
    <t>Шушковская</t>
  </si>
  <si>
    <t>02082008</t>
  </si>
  <si>
    <t>Кондратьев</t>
  </si>
  <si>
    <t>Бабушкин</t>
  </si>
  <si>
    <t>Махов</t>
  </si>
  <si>
    <t>Анисимов</t>
  </si>
  <si>
    <t>07112007</t>
  </si>
  <si>
    <t>Морская</t>
  </si>
  <si>
    <t>09102007</t>
  </si>
  <si>
    <t>Лазовская</t>
  </si>
  <si>
    <t>Темнякова</t>
  </si>
  <si>
    <t>10092007</t>
  </si>
  <si>
    <t>Новожилов</t>
  </si>
  <si>
    <t>Коряка</t>
  </si>
  <si>
    <t>Платон</t>
  </si>
  <si>
    <t>Филиппович</t>
  </si>
  <si>
    <t>29082007</t>
  </si>
  <si>
    <t>Пешкова</t>
  </si>
  <si>
    <t>Серафима</t>
  </si>
  <si>
    <t>06032007</t>
  </si>
  <si>
    <t>Верещагин</t>
  </si>
  <si>
    <t>01012007</t>
  </si>
  <si>
    <t>Умудова</t>
  </si>
  <si>
    <t>Ибрагимовна</t>
  </si>
  <si>
    <t>08082007</t>
  </si>
  <si>
    <t>Котелева</t>
  </si>
  <si>
    <t>06112007</t>
  </si>
  <si>
    <t>Логай</t>
  </si>
  <si>
    <t>Нурмухамедов</t>
  </si>
  <si>
    <t>Дамир</t>
  </si>
  <si>
    <t>Аскарович</t>
  </si>
  <si>
    <t>Коршунов</t>
  </si>
  <si>
    <t>28032007</t>
  </si>
  <si>
    <t>Нурдинова</t>
  </si>
  <si>
    <t>05062007</t>
  </si>
  <si>
    <t>Тилл</t>
  </si>
  <si>
    <t>Христиан</t>
  </si>
  <si>
    <t>23102007</t>
  </si>
  <si>
    <t>Курах</t>
  </si>
  <si>
    <t>14052007</t>
  </si>
  <si>
    <t>Неустроева</t>
  </si>
  <si>
    <t>Власова</t>
  </si>
  <si>
    <t>26012006</t>
  </si>
  <si>
    <t>Усачева</t>
  </si>
  <si>
    <t xml:space="preserve">Федосеев </t>
  </si>
  <si>
    <t>Шабанов</t>
  </si>
  <si>
    <t>Сахиб</t>
  </si>
  <si>
    <t>Дадакши оглы</t>
  </si>
  <si>
    <t>Р0714</t>
  </si>
  <si>
    <t>Уварова</t>
  </si>
  <si>
    <t>08022007</t>
  </si>
  <si>
    <t>25012007</t>
  </si>
  <si>
    <t>Землякова</t>
  </si>
  <si>
    <t>Людмила</t>
  </si>
  <si>
    <t>Кондырева</t>
  </si>
  <si>
    <t>Никитин</t>
  </si>
  <si>
    <t>01022006</t>
  </si>
  <si>
    <t>Соколов</t>
  </si>
  <si>
    <t>Ушакова</t>
  </si>
  <si>
    <t>Ильина</t>
  </si>
  <si>
    <t>23082005</t>
  </si>
  <si>
    <t>Коняева</t>
  </si>
  <si>
    <t>15122005</t>
  </si>
  <si>
    <t>Муравьева</t>
  </si>
  <si>
    <t>13052005</t>
  </si>
  <si>
    <t>Ракутина</t>
  </si>
  <si>
    <t>Антоновна</t>
  </si>
  <si>
    <t>26062005</t>
  </si>
  <si>
    <t>Николавна</t>
  </si>
  <si>
    <t>8</t>
  </si>
  <si>
    <t>Саруханян</t>
  </si>
  <si>
    <t>Арман</t>
  </si>
  <si>
    <t>Андраникович</t>
  </si>
  <si>
    <t>Тароян</t>
  </si>
  <si>
    <t>Вилен</t>
  </si>
  <si>
    <t>Гамлетович</t>
  </si>
  <si>
    <t>Поплевина</t>
  </si>
  <si>
    <t>18082005</t>
  </si>
  <si>
    <t>Кириллов</t>
  </si>
  <si>
    <t>18032005</t>
  </si>
  <si>
    <t>Ерофеев</t>
  </si>
  <si>
    <t>29122005</t>
  </si>
  <si>
    <t>Стрельцов</t>
  </si>
  <si>
    <t>10092005</t>
  </si>
  <si>
    <t>Григоревский</t>
  </si>
  <si>
    <t>06022005</t>
  </si>
  <si>
    <t>Хватов</t>
  </si>
  <si>
    <t>Хватова</t>
  </si>
  <si>
    <t>Проваленникова</t>
  </si>
  <si>
    <t>Алена</t>
  </si>
  <si>
    <t>20042005</t>
  </si>
  <si>
    <t>Соловьева</t>
  </si>
  <si>
    <t>05092005</t>
  </si>
  <si>
    <t>25052005</t>
  </si>
  <si>
    <t>Числавский</t>
  </si>
  <si>
    <t>01072005</t>
  </si>
  <si>
    <t>Бровкин</t>
  </si>
  <si>
    <t>08082005</t>
  </si>
  <si>
    <t>Березкин</t>
  </si>
  <si>
    <t>25022004</t>
  </si>
  <si>
    <t>9</t>
  </si>
  <si>
    <t>Дерябкина</t>
  </si>
  <si>
    <t>14022004</t>
  </si>
  <si>
    <t>Р0915</t>
  </si>
  <si>
    <t>Козлова</t>
  </si>
  <si>
    <t>Лана</t>
  </si>
  <si>
    <t>13082004</t>
  </si>
  <si>
    <t>Колупаев</t>
  </si>
  <si>
    <t>27112004</t>
  </si>
  <si>
    <t>Р0917</t>
  </si>
  <si>
    <t>Николенко</t>
  </si>
  <si>
    <t>21122004</t>
  </si>
  <si>
    <t>Р0918</t>
  </si>
  <si>
    <t>02072004</t>
  </si>
  <si>
    <t>Р0913</t>
  </si>
  <si>
    <t xml:space="preserve">Клименко </t>
  </si>
  <si>
    <t>01052004</t>
  </si>
  <si>
    <t>22072004</t>
  </si>
  <si>
    <t>Р0912</t>
  </si>
  <si>
    <t>Овсепян</t>
  </si>
  <si>
    <t>Аревик</t>
  </si>
  <si>
    <t>Армановна</t>
  </si>
  <si>
    <t>10062004</t>
  </si>
  <si>
    <t>05082004</t>
  </si>
  <si>
    <t>Ардашер</t>
  </si>
  <si>
    <t>30072003</t>
  </si>
  <si>
    <t>Мустафаева</t>
  </si>
  <si>
    <t>Эмилья</t>
  </si>
  <si>
    <t>Фаридовна</t>
  </si>
  <si>
    <t>22052004</t>
  </si>
  <si>
    <t>Шапиро</t>
  </si>
  <si>
    <t>03032004</t>
  </si>
  <si>
    <t>31052004</t>
  </si>
  <si>
    <t>05062004</t>
  </si>
  <si>
    <t>Р0914</t>
  </si>
  <si>
    <t>Сиднева</t>
  </si>
  <si>
    <t>02092005</t>
  </si>
  <si>
    <t>Р0916</t>
  </si>
  <si>
    <t>Елохина</t>
  </si>
  <si>
    <t>15012004</t>
  </si>
  <si>
    <t>Корякина</t>
  </si>
  <si>
    <t>14042003</t>
  </si>
  <si>
    <t>10</t>
  </si>
  <si>
    <t>Потехин</t>
  </si>
  <si>
    <t>23022003</t>
  </si>
  <si>
    <t>Р1017</t>
  </si>
  <si>
    <t>21012003</t>
  </si>
  <si>
    <t>Васильев</t>
  </si>
  <si>
    <t>07012004</t>
  </si>
  <si>
    <t>Саранчук</t>
  </si>
  <si>
    <t>27062003</t>
  </si>
  <si>
    <t>Бойченко</t>
  </si>
  <si>
    <t>14102003</t>
  </si>
  <si>
    <t>28022003</t>
  </si>
  <si>
    <t>Макарова</t>
  </si>
  <si>
    <t>11102003</t>
  </si>
  <si>
    <t>Кочева</t>
  </si>
  <si>
    <t>28062003</t>
  </si>
  <si>
    <t>16062003</t>
  </si>
  <si>
    <t>Пак</t>
  </si>
  <si>
    <t>06072004</t>
  </si>
  <si>
    <t>Бутякова</t>
  </si>
  <si>
    <t>26072003</t>
  </si>
  <si>
    <t>Чихачева</t>
  </si>
  <si>
    <t>18112003</t>
  </si>
  <si>
    <t>Антонова</t>
  </si>
  <si>
    <t>220872003</t>
  </si>
  <si>
    <t>Азрапкин</t>
  </si>
  <si>
    <t>Данила</t>
  </si>
  <si>
    <t>29082003</t>
  </si>
  <si>
    <t>Сейранян</t>
  </si>
  <si>
    <t>Овсеповна</t>
  </si>
  <si>
    <t>10012004</t>
  </si>
  <si>
    <t>Шендрик</t>
  </si>
  <si>
    <t>10122003</t>
  </si>
  <si>
    <t>Бедерин</t>
  </si>
  <si>
    <t>11072003</t>
  </si>
  <si>
    <t>Р1018</t>
  </si>
  <si>
    <t>28012003</t>
  </si>
  <si>
    <t>11</t>
  </si>
  <si>
    <t>Гладков</t>
  </si>
  <si>
    <t>12122002</t>
  </si>
  <si>
    <t>27032003</t>
  </si>
  <si>
    <t>Р1109</t>
  </si>
  <si>
    <t>Шестель</t>
  </si>
  <si>
    <t>Егоровна</t>
  </si>
  <si>
    <t>08072002</t>
  </si>
  <si>
    <t>Р1110</t>
  </si>
  <si>
    <t>Калугина</t>
  </si>
  <si>
    <t>Федоровна</t>
  </si>
  <si>
    <t>Синяткина</t>
  </si>
  <si>
    <t>24112002</t>
  </si>
  <si>
    <t>Салимбекович</t>
  </si>
  <si>
    <t>14072002</t>
  </si>
  <si>
    <t>Р1112</t>
  </si>
  <si>
    <t>Ржевский</t>
  </si>
  <si>
    <t>27062002</t>
  </si>
  <si>
    <t>Казанова</t>
  </si>
  <si>
    <t>Леонидовна</t>
  </si>
  <si>
    <t>30012002</t>
  </si>
  <si>
    <t>Р1111</t>
  </si>
  <si>
    <t>26012002</t>
  </si>
  <si>
    <t>19072002</t>
  </si>
  <si>
    <t>Гришанов</t>
  </si>
  <si>
    <t>26052002</t>
  </si>
  <si>
    <t>Р1113</t>
  </si>
  <si>
    <t>Белова</t>
  </si>
  <si>
    <t>МОУ НШ № 5</t>
  </si>
  <si>
    <t>Беспятов</t>
  </si>
  <si>
    <t>Блохина</t>
  </si>
  <si>
    <t>Виницкий</t>
  </si>
  <si>
    <t>Виноградова</t>
  </si>
  <si>
    <t>Возняк</t>
  </si>
  <si>
    <t>Габибов</t>
  </si>
  <si>
    <t>Эльдар</t>
  </si>
  <si>
    <t>Низамиевич</t>
  </si>
  <si>
    <t>Журов</t>
  </si>
  <si>
    <t>Иванов</t>
  </si>
  <si>
    <t>Калёнов</t>
  </si>
  <si>
    <t>Кладиёва</t>
  </si>
  <si>
    <t>Римма</t>
  </si>
  <si>
    <t>Ковалёв</t>
  </si>
  <si>
    <t>Кожухова</t>
  </si>
  <si>
    <t>Филипповна</t>
  </si>
  <si>
    <t>Кузьмичёв</t>
  </si>
  <si>
    <t>Кулькова</t>
  </si>
  <si>
    <t>Паникян</t>
  </si>
  <si>
    <t>Арис</t>
  </si>
  <si>
    <t>Самвелович</t>
  </si>
  <si>
    <t>Виктор</t>
  </si>
  <si>
    <t>Станиславович</t>
  </si>
  <si>
    <t>Р0424</t>
  </si>
  <si>
    <t>Р0425</t>
  </si>
  <si>
    <t>Сорокин</t>
  </si>
  <si>
    <t>Р0426</t>
  </si>
  <si>
    <t>Харитонова</t>
  </si>
  <si>
    <t>Р0427</t>
  </si>
  <si>
    <t>Чечелёва</t>
  </si>
  <si>
    <t>Р0428</t>
  </si>
  <si>
    <t>Шипицын</t>
  </si>
  <si>
    <t>Надер</t>
  </si>
  <si>
    <t>Р0429</t>
  </si>
  <si>
    <t xml:space="preserve">Спиридонова </t>
  </si>
  <si>
    <t>МОУ СШ № 4</t>
  </si>
  <si>
    <t>Киселёв</t>
  </si>
  <si>
    <t>Медушевский</t>
  </si>
  <si>
    <t>Карпова</t>
  </si>
  <si>
    <t>Бурлов</t>
  </si>
  <si>
    <t>Мочернак</t>
  </si>
  <si>
    <t>Онуфриевич</t>
  </si>
  <si>
    <t>Ткачук</t>
  </si>
  <si>
    <t>Ивашкевич</t>
  </si>
  <si>
    <t>Станиславовна</t>
  </si>
  <si>
    <t>Кузнецов</t>
  </si>
  <si>
    <t>Цент</t>
  </si>
  <si>
    <t xml:space="preserve">Елисеев </t>
  </si>
  <si>
    <t>Ширяев</t>
  </si>
  <si>
    <t>Василий</t>
  </si>
  <si>
    <t>Гудков</t>
  </si>
  <si>
    <t>Босов</t>
  </si>
  <si>
    <t>Гончаков</t>
  </si>
  <si>
    <t xml:space="preserve">Алексей </t>
  </si>
  <si>
    <t>Ермаков</t>
  </si>
  <si>
    <t>Моисеев</t>
  </si>
  <si>
    <t>Мокану</t>
  </si>
  <si>
    <t>Артёмовна</t>
  </si>
  <si>
    <t xml:space="preserve">Филипенко </t>
  </si>
  <si>
    <t>Комиссарова</t>
  </si>
  <si>
    <t>Р0524</t>
  </si>
  <si>
    <t>Добрякова</t>
  </si>
  <si>
    <t>Р0527</t>
  </si>
  <si>
    <t>Марчук</t>
  </si>
  <si>
    <t>Р0531</t>
  </si>
  <si>
    <t>Арсен</t>
  </si>
  <si>
    <t>Ромикович</t>
  </si>
  <si>
    <t>Р0532</t>
  </si>
  <si>
    <t>Бастрыгина</t>
  </si>
  <si>
    <t>Р0533</t>
  </si>
  <si>
    <t>Малышев</t>
  </si>
  <si>
    <t>Р0534</t>
  </si>
  <si>
    <t>Хренов</t>
  </si>
  <si>
    <t>Р0542</t>
  </si>
  <si>
    <t>Щелоков</t>
  </si>
  <si>
    <t>Данил</t>
  </si>
  <si>
    <t>Р0543</t>
  </si>
  <si>
    <t>Дыбцын</t>
  </si>
  <si>
    <t>Р0645</t>
  </si>
  <si>
    <t>Рамзенкова</t>
  </si>
  <si>
    <t>Р0646</t>
  </si>
  <si>
    <t>Баранчикова</t>
  </si>
  <si>
    <t>Р0647</t>
  </si>
  <si>
    <t>Бородина</t>
  </si>
  <si>
    <t>Р0648</t>
  </si>
  <si>
    <t xml:space="preserve">Кирилл </t>
  </si>
  <si>
    <t>Р0650</t>
  </si>
  <si>
    <t>Григорьева</t>
  </si>
  <si>
    <t>Р0652</t>
  </si>
  <si>
    <t>Ольшевский</t>
  </si>
  <si>
    <t>Р0653</t>
  </si>
  <si>
    <t>Берёзкин</t>
  </si>
  <si>
    <t>Р0654</t>
  </si>
  <si>
    <t>Горланова</t>
  </si>
  <si>
    <t>Р0655</t>
  </si>
  <si>
    <t>Литвиненко</t>
  </si>
  <si>
    <t>Р0657</t>
  </si>
  <si>
    <t>Лисовой</t>
  </si>
  <si>
    <t>Савелий</t>
  </si>
  <si>
    <t>Р0658</t>
  </si>
  <si>
    <t>Королёва</t>
  </si>
  <si>
    <t>Снежанна</t>
  </si>
  <si>
    <t>Р0659</t>
  </si>
  <si>
    <t>Сиянова</t>
  </si>
  <si>
    <t>Р0660</t>
  </si>
  <si>
    <t>Р0661</t>
  </si>
  <si>
    <t>Бурлова</t>
  </si>
  <si>
    <t>Р0662</t>
  </si>
  <si>
    <t>Голубев</t>
  </si>
  <si>
    <t>Р0763</t>
  </si>
  <si>
    <t xml:space="preserve">Петровнин </t>
  </si>
  <si>
    <t>Р0764</t>
  </si>
  <si>
    <t>Облыгина</t>
  </si>
  <si>
    <t>Р0765</t>
  </si>
  <si>
    <t>Зернова</t>
  </si>
  <si>
    <t>Р0769</t>
  </si>
  <si>
    <t>Старшинов</t>
  </si>
  <si>
    <t xml:space="preserve">Андрей </t>
  </si>
  <si>
    <t>Р0770</t>
  </si>
  <si>
    <t>Кручинин</t>
  </si>
  <si>
    <t>Р0771</t>
  </si>
  <si>
    <t>Р0772</t>
  </si>
  <si>
    <t>Р0773</t>
  </si>
  <si>
    <t>Р0777</t>
  </si>
  <si>
    <t>Жукова</t>
  </si>
  <si>
    <t>Р0878</t>
  </si>
  <si>
    <t xml:space="preserve">Макарова </t>
  </si>
  <si>
    <t>Р0879</t>
  </si>
  <si>
    <t>Заворуев</t>
  </si>
  <si>
    <t>Р0880</t>
  </si>
  <si>
    <t>Сальникова</t>
  </si>
  <si>
    <t>Эдуардовна</t>
  </si>
  <si>
    <t>Р0881</t>
  </si>
  <si>
    <t>Балабина</t>
  </si>
  <si>
    <t>Р0882</t>
  </si>
  <si>
    <t>Чернобривец</t>
  </si>
  <si>
    <t>Р0883</t>
  </si>
  <si>
    <t>Р0884</t>
  </si>
  <si>
    <t>Старостина</t>
  </si>
  <si>
    <t>Виталия</t>
  </si>
  <si>
    <t>Р0885</t>
  </si>
  <si>
    <t>Уткина</t>
  </si>
  <si>
    <t>Р0886</t>
  </si>
  <si>
    <t>Р0887</t>
  </si>
  <si>
    <t>Котюнина</t>
  </si>
  <si>
    <t>Р0888</t>
  </si>
  <si>
    <t>Лелюх</t>
  </si>
  <si>
    <t>Р0889</t>
  </si>
  <si>
    <t>Гордеева</t>
  </si>
  <si>
    <t>Р0890</t>
  </si>
  <si>
    <t>Егунов</t>
  </si>
  <si>
    <t xml:space="preserve">Андреевич </t>
  </si>
  <si>
    <t>Р0893</t>
  </si>
  <si>
    <t>Худова</t>
  </si>
  <si>
    <t>Р0894</t>
  </si>
  <si>
    <t xml:space="preserve">Анодина </t>
  </si>
  <si>
    <t>Р1095</t>
  </si>
  <si>
    <t>Богачева</t>
  </si>
  <si>
    <t>Р1096</t>
  </si>
  <si>
    <t>Р1097</t>
  </si>
  <si>
    <t xml:space="preserve">Частова </t>
  </si>
  <si>
    <t>Р1098</t>
  </si>
  <si>
    <t xml:space="preserve">Котюнина </t>
  </si>
  <si>
    <t>Р10100</t>
  </si>
  <si>
    <t>Степанян</t>
  </si>
  <si>
    <t>Р10102</t>
  </si>
  <si>
    <t>Копейкин</t>
  </si>
  <si>
    <t>Р10103</t>
  </si>
  <si>
    <t>Головня</t>
  </si>
  <si>
    <t>Р10104</t>
  </si>
  <si>
    <t>Тютюкин</t>
  </si>
  <si>
    <t>Р10105</t>
  </si>
  <si>
    <t>Круглова</t>
  </si>
  <si>
    <t>Наталья</t>
  </si>
  <si>
    <t>Р10107</t>
  </si>
  <si>
    <t>Р09108</t>
  </si>
  <si>
    <t>Ткачёва</t>
  </si>
  <si>
    <t>Р09109</t>
  </si>
  <si>
    <t>Сосина</t>
  </si>
  <si>
    <t>Р09110</t>
  </si>
  <si>
    <t>Р09111</t>
  </si>
  <si>
    <t xml:space="preserve">Квасневская </t>
  </si>
  <si>
    <t>Р09112</t>
  </si>
  <si>
    <t>Вяткин</t>
  </si>
  <si>
    <t>Р09113</t>
  </si>
  <si>
    <t>Карташов</t>
  </si>
  <si>
    <t>Р09114</t>
  </si>
  <si>
    <t>Жидкова</t>
  </si>
  <si>
    <t>Р09115</t>
  </si>
  <si>
    <t>Р09116</t>
  </si>
  <si>
    <t>Жилина</t>
  </si>
  <si>
    <t>Р09117</t>
  </si>
  <si>
    <t>Денисов</t>
  </si>
  <si>
    <t>Р09118</t>
  </si>
  <si>
    <t>Торгашева</t>
  </si>
  <si>
    <t>Р09119</t>
  </si>
  <si>
    <t>Ветютнев</t>
  </si>
  <si>
    <t>Р09120</t>
  </si>
  <si>
    <t>Р09121</t>
  </si>
  <si>
    <t>Москвин</t>
  </si>
  <si>
    <t>Р09122</t>
  </si>
  <si>
    <t>Ася</t>
  </si>
  <si>
    <t>Агароновна</t>
  </si>
  <si>
    <t>Р09123</t>
  </si>
  <si>
    <t>Сидорина</t>
  </si>
  <si>
    <t>Р09124</t>
  </si>
  <si>
    <t>Таранова</t>
  </si>
  <si>
    <t>Р09125</t>
  </si>
  <si>
    <t>Р09126</t>
  </si>
  <si>
    <t>Р09127</t>
  </si>
  <si>
    <t>Дана</t>
  </si>
  <si>
    <t>Р09128</t>
  </si>
  <si>
    <t>Вершинина</t>
  </si>
  <si>
    <t>Р09129</t>
  </si>
  <si>
    <t>Инкина</t>
  </si>
  <si>
    <t>Р09130</t>
  </si>
  <si>
    <t>Спиридонова</t>
  </si>
  <si>
    <t>Р09131</t>
  </si>
  <si>
    <t>Калдыбаева</t>
  </si>
  <si>
    <t>Р09132</t>
  </si>
  <si>
    <t>Алексеева</t>
  </si>
  <si>
    <t>Р09133</t>
  </si>
  <si>
    <t>Асланян</t>
  </si>
  <si>
    <t>Рубеновна</t>
  </si>
  <si>
    <t>Р09134</t>
  </si>
  <si>
    <t>Р11135</t>
  </si>
  <si>
    <t>Крапивин</t>
  </si>
  <si>
    <t>Р11136</t>
  </si>
  <si>
    <t>Р11137</t>
  </si>
  <si>
    <t>Астахова</t>
  </si>
  <si>
    <t>Р11139</t>
  </si>
  <si>
    <t>Р11140</t>
  </si>
  <si>
    <t>Якимова</t>
  </si>
  <si>
    <t>Р11141</t>
  </si>
  <si>
    <t>Воронова</t>
  </si>
  <si>
    <t>Р11142</t>
  </si>
  <si>
    <t>Р11143</t>
  </si>
  <si>
    <t>Зазовская</t>
  </si>
  <si>
    <t>17102009</t>
  </si>
  <si>
    <t>МОУ СШ № 6</t>
  </si>
  <si>
    <t>р0402</t>
  </si>
  <si>
    <t>Журлупова</t>
  </si>
  <si>
    <t>Милена</t>
  </si>
  <si>
    <t>04022009</t>
  </si>
  <si>
    <t>р0401</t>
  </si>
  <si>
    <t>Харитонов</t>
  </si>
  <si>
    <t>р0406</t>
  </si>
  <si>
    <t>Раков</t>
  </si>
  <si>
    <t>02102009</t>
  </si>
  <si>
    <t>р0455</t>
  </si>
  <si>
    <t>Мазалов</t>
  </si>
  <si>
    <t>22042009</t>
  </si>
  <si>
    <t>р0453</t>
  </si>
  <si>
    <t>Шаренкова</t>
  </si>
  <si>
    <t>р0459</t>
  </si>
  <si>
    <t>Гусев</t>
  </si>
  <si>
    <t>р0462</t>
  </si>
  <si>
    <t>Самойлов</t>
  </si>
  <si>
    <t>23042009</t>
  </si>
  <si>
    <t>р0461</t>
  </si>
  <si>
    <t>Холмогорова</t>
  </si>
  <si>
    <t>20062009</t>
  </si>
  <si>
    <t>р0417</t>
  </si>
  <si>
    <t>Сулейманов</t>
  </si>
  <si>
    <t>Дамирович</t>
  </si>
  <si>
    <t>06122009</t>
  </si>
  <si>
    <t>р0404</t>
  </si>
  <si>
    <t>26122008</t>
  </si>
  <si>
    <t>р0458</t>
  </si>
  <si>
    <t>Салмин</t>
  </si>
  <si>
    <t>Яковлевич</t>
  </si>
  <si>
    <t>22052009</t>
  </si>
  <si>
    <t>р0403</t>
  </si>
  <si>
    <t>Малышкин</t>
  </si>
  <si>
    <t>Викторович</t>
  </si>
  <si>
    <t>13122008</t>
  </si>
  <si>
    <t>р0405</t>
  </si>
  <si>
    <t>Аркова</t>
  </si>
  <si>
    <t>Константиновна</t>
  </si>
  <si>
    <t>19092009</t>
  </si>
  <si>
    <t>р0411</t>
  </si>
  <si>
    <t xml:space="preserve">Гребенар </t>
  </si>
  <si>
    <t>07092009</t>
  </si>
  <si>
    <t>р0416</t>
  </si>
  <si>
    <t>Данилова</t>
  </si>
  <si>
    <t>03092009</t>
  </si>
  <si>
    <t>р0409</t>
  </si>
  <si>
    <t>22082009</t>
  </si>
  <si>
    <t>р0414</t>
  </si>
  <si>
    <t>Алиса</t>
  </si>
  <si>
    <t>Кириллова</t>
  </si>
  <si>
    <t>Яна</t>
  </si>
  <si>
    <t>04042009</t>
  </si>
  <si>
    <t>р0412</t>
  </si>
  <si>
    <t>Суровегин</t>
  </si>
  <si>
    <t>Арсений</t>
  </si>
  <si>
    <t>р0413</t>
  </si>
  <si>
    <t>Овчинникова</t>
  </si>
  <si>
    <t>Лукашев</t>
  </si>
  <si>
    <t>29032009</t>
  </si>
  <si>
    <t>р0408</t>
  </si>
  <si>
    <t>Еремин</t>
  </si>
  <si>
    <t>р0454</t>
  </si>
  <si>
    <t>Тютьляева</t>
  </si>
  <si>
    <t>30042009</t>
  </si>
  <si>
    <t>р0456</t>
  </si>
  <si>
    <t>218102009</t>
  </si>
  <si>
    <t>р0457</t>
  </si>
  <si>
    <t>Дубовой</t>
  </si>
  <si>
    <t>р0460</t>
  </si>
  <si>
    <t>Тремзин</t>
  </si>
  <si>
    <t>р0530</t>
  </si>
  <si>
    <t>Корнилов</t>
  </si>
  <si>
    <t>сергеевич</t>
  </si>
  <si>
    <t>20022008</t>
  </si>
  <si>
    <t>р0531</t>
  </si>
  <si>
    <t>р0532</t>
  </si>
  <si>
    <t>Корчагов</t>
  </si>
  <si>
    <t>06112008</t>
  </si>
  <si>
    <t>р0533</t>
  </si>
  <si>
    <t>Тютерева</t>
  </si>
  <si>
    <t>р0634</t>
  </si>
  <si>
    <t>Сидорова</t>
  </si>
  <si>
    <t>26102007</t>
  </si>
  <si>
    <t>р0635</t>
  </si>
  <si>
    <t>Слобожанинова</t>
  </si>
  <si>
    <t>Маихайловна</t>
  </si>
  <si>
    <t>20072007</t>
  </si>
  <si>
    <t>р0636</t>
  </si>
  <si>
    <t>Косков</t>
  </si>
  <si>
    <t>04102007</t>
  </si>
  <si>
    <t>р0637</t>
  </si>
  <si>
    <t>Киржацкая</t>
  </si>
  <si>
    <t>18062007</t>
  </si>
  <si>
    <t>р0638</t>
  </si>
  <si>
    <t>Рева</t>
  </si>
  <si>
    <t>29042007</t>
  </si>
  <si>
    <t>р0639</t>
  </si>
  <si>
    <t>Мазаева</t>
  </si>
  <si>
    <t>03062006</t>
  </si>
  <si>
    <t>р0775</t>
  </si>
  <si>
    <t>Киринчук</t>
  </si>
  <si>
    <t>р0721</t>
  </si>
  <si>
    <t>Казакова</t>
  </si>
  <si>
    <t>05012006</t>
  </si>
  <si>
    <t>р0722</t>
  </si>
  <si>
    <t>Зубишина</t>
  </si>
  <si>
    <t>20092006</t>
  </si>
  <si>
    <t>р0771</t>
  </si>
  <si>
    <t>Фролова</t>
  </si>
  <si>
    <t>03102006</t>
  </si>
  <si>
    <t>р0770</t>
  </si>
  <si>
    <t>05042006</t>
  </si>
  <si>
    <t>р0764</t>
  </si>
  <si>
    <t>Денисюк</t>
  </si>
  <si>
    <t>андреевич</t>
  </si>
  <si>
    <t>03012006</t>
  </si>
  <si>
    <t>р0763</t>
  </si>
  <si>
    <t>Великанова</t>
  </si>
  <si>
    <t>15092006</t>
  </si>
  <si>
    <t>р0765</t>
  </si>
  <si>
    <t>р0723</t>
  </si>
  <si>
    <t>Солдатова</t>
  </si>
  <si>
    <t>19042006</t>
  </si>
  <si>
    <t>р0776</t>
  </si>
  <si>
    <t>Расторгуева</t>
  </si>
  <si>
    <t>10102006</t>
  </si>
  <si>
    <t>р0777</t>
  </si>
  <si>
    <t>Касаткин</t>
  </si>
  <si>
    <t>р0773</t>
  </si>
  <si>
    <t>Фосс</t>
  </si>
  <si>
    <t>22042006</t>
  </si>
  <si>
    <t>р0768</t>
  </si>
  <si>
    <t>Стамати</t>
  </si>
  <si>
    <t>анатольевич</t>
  </si>
  <si>
    <t>р0767</t>
  </si>
  <si>
    <t>Пчелкина</t>
  </si>
  <si>
    <t>Элена</t>
  </si>
  <si>
    <t>13062006</t>
  </si>
  <si>
    <t>р0769</t>
  </si>
  <si>
    <t>Шарагина</t>
  </si>
  <si>
    <t>р0772</t>
  </si>
  <si>
    <t>28052006</t>
  </si>
  <si>
    <t>р0774</t>
  </si>
  <si>
    <t>Беляев</t>
  </si>
  <si>
    <t>06122005</t>
  </si>
  <si>
    <t>р0766</t>
  </si>
  <si>
    <t>Родионова</t>
  </si>
  <si>
    <t>30062005</t>
  </si>
  <si>
    <t>р0826</t>
  </si>
  <si>
    <t>Сбейх</t>
  </si>
  <si>
    <t>Лаура</t>
  </si>
  <si>
    <t>Алиевна</t>
  </si>
  <si>
    <t>27012005</t>
  </si>
  <si>
    <t>р0828</t>
  </si>
  <si>
    <t>Рушальщиков</t>
  </si>
  <si>
    <t>23052005</t>
  </si>
  <si>
    <t>р0827</t>
  </si>
  <si>
    <t>Трунилов</t>
  </si>
  <si>
    <t>Вячеславочвич</t>
  </si>
  <si>
    <t>р0829</t>
  </si>
  <si>
    <t>Киршакова</t>
  </si>
  <si>
    <t>12022005</t>
  </si>
  <si>
    <t>р0824</t>
  </si>
  <si>
    <t>Думнова</t>
  </si>
  <si>
    <t>ксения</t>
  </si>
  <si>
    <t>27092005</t>
  </si>
  <si>
    <t>р0820</t>
  </si>
  <si>
    <t>Новоселов</t>
  </si>
  <si>
    <t>14072005</t>
  </si>
  <si>
    <t>р0825</t>
  </si>
  <si>
    <t>Платонова</t>
  </si>
  <si>
    <t>13092004</t>
  </si>
  <si>
    <t>р0940</t>
  </si>
  <si>
    <t>Галеева</t>
  </si>
  <si>
    <t>17042004</t>
  </si>
  <si>
    <t>р0949</t>
  </si>
  <si>
    <t>Терновская</t>
  </si>
  <si>
    <t>05072004</t>
  </si>
  <si>
    <t>р0944</t>
  </si>
  <si>
    <t>Алябьева</t>
  </si>
  <si>
    <t>25082004</t>
  </si>
  <si>
    <t>р0952</t>
  </si>
  <si>
    <t>Зозуля</t>
  </si>
  <si>
    <t>07122004</t>
  </si>
  <si>
    <t>р0951</t>
  </si>
  <si>
    <t>Цыганкоа</t>
  </si>
  <si>
    <t>04122003</t>
  </si>
  <si>
    <t>р1087</t>
  </si>
  <si>
    <t>09032003</t>
  </si>
  <si>
    <t>р1080</t>
  </si>
  <si>
    <t>15092003</t>
  </si>
  <si>
    <t>р1083</t>
  </si>
  <si>
    <t>Падерина</t>
  </si>
  <si>
    <t>0692003</t>
  </si>
  <si>
    <t>р1086</t>
  </si>
  <si>
    <t>Карабанова</t>
  </si>
  <si>
    <t>Оксана</t>
  </si>
  <si>
    <t>р1082</t>
  </si>
  <si>
    <t>Кирюшин</t>
  </si>
  <si>
    <t>06052003</t>
  </si>
  <si>
    <t>р1085</t>
  </si>
  <si>
    <t>Бушуева</t>
  </si>
  <si>
    <t>20052003</t>
  </si>
  <si>
    <t>р1084</t>
  </si>
  <si>
    <t>Мужичин</t>
  </si>
  <si>
    <t>21092003</t>
  </si>
  <si>
    <t>р1019</t>
  </si>
  <si>
    <t>Сигренева</t>
  </si>
  <si>
    <t>17122002</t>
  </si>
  <si>
    <t>р1188</t>
  </si>
  <si>
    <t>20062002</t>
  </si>
  <si>
    <t>р1189</t>
  </si>
  <si>
    <t>Ярославцева</t>
  </si>
  <si>
    <t>16062002</t>
  </si>
  <si>
    <t>р1193</t>
  </si>
  <si>
    <t>Ждакова</t>
  </si>
  <si>
    <t>мария</t>
  </si>
  <si>
    <t>17082002</t>
  </si>
  <si>
    <t>р1192</t>
  </si>
  <si>
    <t xml:space="preserve">Кумков </t>
  </si>
  <si>
    <t>25112002</t>
  </si>
  <si>
    <t>р1190</t>
  </si>
  <si>
    <t>Ананьина</t>
  </si>
  <si>
    <t>22082004</t>
  </si>
  <si>
    <t>р0942</t>
  </si>
  <si>
    <t>Мартин</t>
  </si>
  <si>
    <t>р0943</t>
  </si>
  <si>
    <t>Тиканкова</t>
  </si>
  <si>
    <t>23082004</t>
  </si>
  <si>
    <t>р0941</t>
  </si>
  <si>
    <t>09052004</t>
  </si>
  <si>
    <t>р0947</t>
  </si>
  <si>
    <t>Крупнова</t>
  </si>
  <si>
    <t>екатерина</t>
  </si>
  <si>
    <t>максимовна</t>
  </si>
  <si>
    <t>09072004</t>
  </si>
  <si>
    <t>р0948</t>
  </si>
  <si>
    <t>Терентьев</t>
  </si>
  <si>
    <t>04082004</t>
  </si>
  <si>
    <t>р0946</t>
  </si>
  <si>
    <t>Горелкина</t>
  </si>
  <si>
    <t>р0945</t>
  </si>
  <si>
    <t>Саргрсян</t>
  </si>
  <si>
    <t>Сасанна</t>
  </si>
  <si>
    <t>25052002</t>
  </si>
  <si>
    <t>р1079</t>
  </si>
  <si>
    <t>27052003</t>
  </si>
  <si>
    <t>Зазовский</t>
  </si>
  <si>
    <t>Давид</t>
  </si>
  <si>
    <t>07022004</t>
  </si>
  <si>
    <t>р1018</t>
  </si>
  <si>
    <t>Эвелина</t>
  </si>
  <si>
    <t>р1078</t>
  </si>
  <si>
    <t>Потрашев</t>
  </si>
  <si>
    <t>06102002</t>
  </si>
  <si>
    <t>р1191</t>
  </si>
  <si>
    <t>Коромыслова</t>
  </si>
  <si>
    <t>08022002</t>
  </si>
  <si>
    <t>р1194</t>
  </si>
  <si>
    <t>03062002</t>
  </si>
  <si>
    <t>р1195</t>
  </si>
  <si>
    <t>23092002</t>
  </si>
  <si>
    <t>02102002</t>
  </si>
  <si>
    <t>31072003</t>
  </si>
  <si>
    <t xml:space="preserve">М </t>
  </si>
  <si>
    <t xml:space="preserve"> Р0903</t>
  </si>
  <si>
    <t>Бовина</t>
  </si>
  <si>
    <t>02072006</t>
  </si>
  <si>
    <t>ЧОУ ППГ</t>
  </si>
  <si>
    <t>Комарова</t>
  </si>
  <si>
    <t>Левина</t>
  </si>
  <si>
    <t>11112005</t>
  </si>
  <si>
    <t>Майорова</t>
  </si>
  <si>
    <t>Макиенко</t>
  </si>
  <si>
    <t>Мимикин</t>
  </si>
  <si>
    <t>Танчинец</t>
  </si>
  <si>
    <t>09062005</t>
  </si>
  <si>
    <t>06112005</t>
  </si>
  <si>
    <t>Илия</t>
  </si>
  <si>
    <t>22062005</t>
  </si>
  <si>
    <t>Римм</t>
  </si>
  <si>
    <t>Маргарет</t>
  </si>
  <si>
    <t>30102005</t>
  </si>
  <si>
    <t>Чиркова</t>
  </si>
  <si>
    <t>27072005</t>
  </si>
  <si>
    <t>Зотова</t>
  </si>
  <si>
    <t>30092004</t>
  </si>
  <si>
    <t>Матяш</t>
  </si>
  <si>
    <t>21012005</t>
  </si>
  <si>
    <t>Пеньков</t>
  </si>
  <si>
    <t>15122003</t>
  </si>
  <si>
    <t>03012004</t>
  </si>
  <si>
    <t>30052004</t>
  </si>
  <si>
    <t>Дмитриева</t>
  </si>
  <si>
    <t>09062003</t>
  </si>
  <si>
    <t>Калинеева</t>
  </si>
  <si>
    <t>08022004</t>
  </si>
  <si>
    <t>Керенских</t>
  </si>
  <si>
    <t>22062003</t>
  </si>
  <si>
    <t>Потиха</t>
  </si>
  <si>
    <t>Аглафира</t>
  </si>
  <si>
    <t>13052003</t>
  </si>
  <si>
    <t>Губин</t>
  </si>
  <si>
    <t>30072002</t>
  </si>
  <si>
    <t>Касаткина</t>
  </si>
  <si>
    <t>11032002</t>
  </si>
  <si>
    <t>Корчагина</t>
  </si>
  <si>
    <t>06112002</t>
  </si>
  <si>
    <t>20082002</t>
  </si>
  <si>
    <t>0.5</t>
  </si>
  <si>
    <t xml:space="preserve">                                       </t>
  </si>
  <si>
    <t>р1081</t>
  </si>
  <si>
    <t>Агафонова</t>
  </si>
  <si>
    <t>МОУ Новская ОШ</t>
  </si>
  <si>
    <t>Зайцева</t>
  </si>
  <si>
    <t>Наумова</t>
  </si>
  <si>
    <t>30.08.2007</t>
  </si>
  <si>
    <t>З</t>
  </si>
  <si>
    <t>Д</t>
  </si>
  <si>
    <t>19.02.2010</t>
  </si>
  <si>
    <t>Н</t>
  </si>
  <si>
    <t>13.08.2006</t>
  </si>
  <si>
    <t>Енова</t>
  </si>
  <si>
    <t>МОУ Смоленская ОШ</t>
  </si>
  <si>
    <t xml:space="preserve"> </t>
  </si>
  <si>
    <t>Тормышева</t>
  </si>
  <si>
    <t xml:space="preserve">Виктория </t>
  </si>
  <si>
    <t>Яковлевна</t>
  </si>
  <si>
    <t>Харламова</t>
  </si>
  <si>
    <t xml:space="preserve">Полина </t>
  </si>
  <si>
    <t>Никитична</t>
  </si>
  <si>
    <t xml:space="preserve">Цыбулевская </t>
  </si>
  <si>
    <t>Яковлев</t>
  </si>
  <si>
    <t>Милякова</t>
  </si>
  <si>
    <t>Иневаткин</t>
  </si>
  <si>
    <t>Семёнов</t>
  </si>
  <si>
    <t>Акимов</t>
  </si>
  <si>
    <t>Ефремов</t>
  </si>
  <si>
    <t xml:space="preserve">Ефремова </t>
  </si>
  <si>
    <t>Е</t>
  </si>
  <si>
    <t>13.07.2009</t>
  </si>
  <si>
    <t>08.01.2009</t>
  </si>
  <si>
    <t>11.10.2008</t>
  </si>
  <si>
    <t>Т</t>
  </si>
  <si>
    <t>22.07.2008</t>
  </si>
  <si>
    <t>Х</t>
  </si>
  <si>
    <t>П</t>
  </si>
  <si>
    <t>06.07.2008</t>
  </si>
  <si>
    <t>09.07.2007</t>
  </si>
  <si>
    <t>Р</t>
  </si>
  <si>
    <t>07.04.2007</t>
  </si>
  <si>
    <t>20.08.2007</t>
  </si>
  <si>
    <t>06.05.2007</t>
  </si>
  <si>
    <t>23.06.2004</t>
  </si>
  <si>
    <t>14.07.2004</t>
  </si>
  <si>
    <t>16.07.2004</t>
  </si>
  <si>
    <t>03.08.2004</t>
  </si>
  <si>
    <t>09.03.2004</t>
  </si>
  <si>
    <t>Баскакова</t>
  </si>
  <si>
    <t>19112008</t>
  </si>
  <si>
    <t>МОУ Рязанцевская СШ</t>
  </si>
  <si>
    <t>Буженица</t>
  </si>
  <si>
    <t>Юриевна</t>
  </si>
  <si>
    <t>25072008</t>
  </si>
  <si>
    <t xml:space="preserve">Морева </t>
  </si>
  <si>
    <t xml:space="preserve">Татьяна </t>
  </si>
  <si>
    <t>03082003</t>
  </si>
  <si>
    <t>08.07.2009</t>
  </si>
  <si>
    <t>МОУ Горкинская ОШ</t>
  </si>
  <si>
    <t>Крылов</t>
  </si>
  <si>
    <t>Ярослав</t>
  </si>
  <si>
    <t>13.11.2009</t>
  </si>
  <si>
    <t>Артёмов</t>
  </si>
  <si>
    <t>25.12.2008</t>
  </si>
  <si>
    <t>Дёмина</t>
  </si>
  <si>
    <t>02.06.2009</t>
  </si>
  <si>
    <t>Джакупова</t>
  </si>
  <si>
    <t>Сара</t>
  </si>
  <si>
    <t>Султанбековна</t>
  </si>
  <si>
    <t>05.06.2008</t>
  </si>
  <si>
    <t>18.06.2008</t>
  </si>
  <si>
    <t>Блохин</t>
  </si>
  <si>
    <t>16.07.2007</t>
  </si>
  <si>
    <t>Дёмин</t>
  </si>
  <si>
    <t>11.03.2008</t>
  </si>
  <si>
    <t>Афанасьев</t>
  </si>
  <si>
    <t>13.06.2007</t>
  </si>
  <si>
    <t>Мареева</t>
  </si>
  <si>
    <t>15.01.2007</t>
  </si>
  <si>
    <t>Кудряшов</t>
  </si>
  <si>
    <t>17.06.2006</t>
  </si>
  <si>
    <t>Лаврентьева</t>
  </si>
  <si>
    <t>22.06.2006</t>
  </si>
  <si>
    <t>Казеев</t>
  </si>
  <si>
    <t>20.12.2004</t>
  </si>
  <si>
    <t>Орлова</t>
  </si>
  <si>
    <t>06.04.2006</t>
  </si>
  <si>
    <t>Якунина</t>
  </si>
  <si>
    <t>31.10.2005</t>
  </si>
  <si>
    <t>Берестнев</t>
  </si>
  <si>
    <t>17.04.2005</t>
  </si>
  <si>
    <t>30.10.2004</t>
  </si>
  <si>
    <t>10.12.2004</t>
  </si>
  <si>
    <t>Лаврентьев</t>
  </si>
  <si>
    <t>25.08.2004</t>
  </si>
  <si>
    <t>Нефатов</t>
  </si>
  <si>
    <t>11.07.2004</t>
  </si>
  <si>
    <t>Кратнова</t>
  </si>
  <si>
    <t>28.09.2004</t>
  </si>
  <si>
    <t>Колычева</t>
  </si>
  <si>
    <t>16.09.2004</t>
  </si>
  <si>
    <t xml:space="preserve">Артюшкова </t>
  </si>
  <si>
    <t xml:space="preserve">Таисия </t>
  </si>
  <si>
    <t>05082009</t>
  </si>
  <si>
    <t>ЧОУ Сольба</t>
  </si>
  <si>
    <t>Шаховнина</t>
  </si>
  <si>
    <t xml:space="preserve">Казакова </t>
  </si>
  <si>
    <t xml:space="preserve">Ольга </t>
  </si>
  <si>
    <t>Фёдорова</t>
  </si>
  <si>
    <t>Ф</t>
  </si>
  <si>
    <t>Котвицкая</t>
  </si>
  <si>
    <t>дмитриевна</t>
  </si>
  <si>
    <t>Гарусова</t>
  </si>
  <si>
    <t xml:space="preserve">Анастасия </t>
  </si>
  <si>
    <t>21052007</t>
  </si>
  <si>
    <t>Дубровская</t>
  </si>
  <si>
    <t>Валентиновна</t>
  </si>
  <si>
    <t>23042007</t>
  </si>
  <si>
    <t>Житарева</t>
  </si>
  <si>
    <t>10122005</t>
  </si>
  <si>
    <t>Рыкова</t>
  </si>
  <si>
    <t>01042006</t>
  </si>
  <si>
    <t>Акулякова</t>
  </si>
  <si>
    <t xml:space="preserve">Лисовская </t>
  </si>
  <si>
    <t>Владиславовна</t>
  </si>
  <si>
    <t>23022004</t>
  </si>
  <si>
    <t>Евгкньевна</t>
  </si>
  <si>
    <t>Ч</t>
  </si>
  <si>
    <t>МОУ Дубковская СШ</t>
  </si>
  <si>
    <t>РЯ0501</t>
  </si>
  <si>
    <t>07052008</t>
  </si>
  <si>
    <t>РЯ0502</t>
  </si>
  <si>
    <t>Мишуков</t>
  </si>
  <si>
    <t>05102007</t>
  </si>
  <si>
    <t>МОУ  Дубковская СШ</t>
  </si>
  <si>
    <t>РЯ0601</t>
  </si>
  <si>
    <t>08122007</t>
  </si>
  <si>
    <t>РЯ0602</t>
  </si>
  <si>
    <t>03052007</t>
  </si>
  <si>
    <t>РЯ0603</t>
  </si>
  <si>
    <t>Федор</t>
  </si>
  <si>
    <t>05122006</t>
  </si>
  <si>
    <t>РЯ0701</t>
  </si>
  <si>
    <t>Моисеева</t>
  </si>
  <si>
    <t>17022007</t>
  </si>
  <si>
    <t>РЯ0702</t>
  </si>
  <si>
    <t>Панков</t>
  </si>
  <si>
    <t>14092006</t>
  </si>
  <si>
    <t>РЯ0703</t>
  </si>
  <si>
    <t>Паскал</t>
  </si>
  <si>
    <t>12112005</t>
  </si>
  <si>
    <t>РЯ0801</t>
  </si>
  <si>
    <t>Филимонова</t>
  </si>
  <si>
    <t>18012006</t>
  </si>
  <si>
    <t>РЯ0802</t>
  </si>
  <si>
    <t>Бордзей</t>
  </si>
  <si>
    <t>04052005</t>
  </si>
  <si>
    <t>РЯ0803</t>
  </si>
  <si>
    <t>Прыгунов</t>
  </si>
  <si>
    <t>07062004</t>
  </si>
  <si>
    <t>РЯ0901</t>
  </si>
  <si>
    <t>Морнова</t>
  </si>
  <si>
    <t>Эльвира</t>
  </si>
  <si>
    <t>09032004</t>
  </si>
  <si>
    <t>РЯ0902</t>
  </si>
  <si>
    <t>11052003</t>
  </si>
  <si>
    <t>РЯ1101</t>
  </si>
  <si>
    <t>19102002</t>
  </si>
  <si>
    <t>РЯ1102</t>
  </si>
  <si>
    <t>Киселев</t>
  </si>
  <si>
    <t>РЯ1103</t>
  </si>
  <si>
    <t>Ивахненко</t>
  </si>
  <si>
    <t>27122007</t>
  </si>
  <si>
    <t>МОУ Глебовская ОШ</t>
  </si>
  <si>
    <t>Хомченко</t>
  </si>
  <si>
    <t>02082005</t>
  </si>
  <si>
    <t>05032005</t>
  </si>
  <si>
    <t>Игнатова</t>
  </si>
  <si>
    <t>МОУ Кубринская СШ</t>
  </si>
  <si>
    <t>Лысенков</t>
  </si>
  <si>
    <t>Стецурин</t>
  </si>
  <si>
    <t>Неустроев</t>
  </si>
  <si>
    <t>15.01.2009</t>
  </si>
  <si>
    <t>МОУ Нагорьевская СШ</t>
  </si>
  <si>
    <t>Рогов</t>
  </si>
  <si>
    <t>31.12.2008</t>
  </si>
  <si>
    <t>14.09.2004</t>
  </si>
  <si>
    <t xml:space="preserve">Григорьева </t>
  </si>
  <si>
    <t>05.02.2004</t>
  </si>
  <si>
    <t>Скатова</t>
  </si>
  <si>
    <t>08.06.2003</t>
  </si>
  <si>
    <t>Р10010</t>
  </si>
  <si>
    <t xml:space="preserve">Чумаков </t>
  </si>
  <si>
    <t>08.01.2004</t>
  </si>
  <si>
    <t>Р10011</t>
  </si>
  <si>
    <t>Корнева</t>
  </si>
  <si>
    <t>07.07.2007</t>
  </si>
  <si>
    <t>Тихонова</t>
  </si>
  <si>
    <t>29.07.2007</t>
  </si>
  <si>
    <t>Григорьев</t>
  </si>
  <si>
    <t>14.07.2008</t>
  </si>
  <si>
    <t>РО501</t>
  </si>
  <si>
    <t xml:space="preserve">Баранова </t>
  </si>
  <si>
    <t>26.09.2008</t>
  </si>
  <si>
    <t>РО505</t>
  </si>
  <si>
    <t xml:space="preserve">Шмяткова </t>
  </si>
  <si>
    <t>24.11.2008</t>
  </si>
  <si>
    <t>РО507</t>
  </si>
  <si>
    <t>Карцева</t>
  </si>
  <si>
    <t>18.05.2006</t>
  </si>
  <si>
    <t xml:space="preserve">          7РО714</t>
  </si>
  <si>
    <t xml:space="preserve"> РО714</t>
  </si>
  <si>
    <t>Котомина</t>
  </si>
  <si>
    <t>05.05.2005</t>
  </si>
  <si>
    <t>РО812</t>
  </si>
  <si>
    <t xml:space="preserve">Образцов </t>
  </si>
  <si>
    <t>12.06.2005</t>
  </si>
  <si>
    <t>РО813</t>
  </si>
  <si>
    <t>Потапова</t>
  </si>
  <si>
    <t>13112008</t>
  </si>
  <si>
    <t>МОУ Берендеевская СШ</t>
  </si>
  <si>
    <t xml:space="preserve">Никитина </t>
  </si>
  <si>
    <t>Толков</t>
  </si>
  <si>
    <t>12032009</t>
  </si>
  <si>
    <t>Астахов</t>
  </si>
  <si>
    <t>Струц</t>
  </si>
  <si>
    <t>02032010</t>
  </si>
  <si>
    <t>Губаль</t>
  </si>
  <si>
    <t>21092009</t>
  </si>
  <si>
    <t>Феликсовна</t>
  </si>
  <si>
    <t>27062009</t>
  </si>
  <si>
    <t>28032010</t>
  </si>
  <si>
    <t>Шепелева</t>
  </si>
  <si>
    <t>27072009</t>
  </si>
  <si>
    <t xml:space="preserve">Дворянкина </t>
  </si>
  <si>
    <t>25042008</t>
  </si>
  <si>
    <t>Куркина</t>
  </si>
  <si>
    <t>08122008</t>
  </si>
  <si>
    <t>Лавренова</t>
  </si>
  <si>
    <t>Серухов</t>
  </si>
  <si>
    <t>16012009</t>
  </si>
  <si>
    <t>Марианна</t>
  </si>
  <si>
    <t>Андрюшкина</t>
  </si>
  <si>
    <t>01022008</t>
  </si>
  <si>
    <t>Майоров</t>
  </si>
  <si>
    <t xml:space="preserve">Дарья </t>
  </si>
  <si>
    <t>27092006</t>
  </si>
  <si>
    <t>15042006</t>
  </si>
  <si>
    <t>Зелентина</t>
  </si>
  <si>
    <t>Шульпенкова</t>
  </si>
  <si>
    <t>27072006</t>
  </si>
  <si>
    <t>Шепелев</t>
  </si>
  <si>
    <t>02112006</t>
  </si>
  <si>
    <t>Одинцова</t>
  </si>
  <si>
    <t>08032006</t>
  </si>
  <si>
    <t>Плакидкина</t>
  </si>
  <si>
    <t>Анжела</t>
  </si>
  <si>
    <t>21122005</t>
  </si>
  <si>
    <t>Мареев</t>
  </si>
  <si>
    <t>Плахин</t>
  </si>
  <si>
    <t>19022006</t>
  </si>
  <si>
    <t>Штефан</t>
  </si>
  <si>
    <t>16112004</t>
  </si>
  <si>
    <t>Лысенко</t>
  </si>
  <si>
    <t>Майя</t>
  </si>
  <si>
    <t>25102003</t>
  </si>
  <si>
    <t>Власов</t>
  </si>
  <si>
    <t>МОУ Купанская СШ</t>
  </si>
  <si>
    <t>Голикова</t>
  </si>
  <si>
    <t>Кондратьева</t>
  </si>
  <si>
    <t>Сауренко</t>
  </si>
  <si>
    <t>Львов</t>
  </si>
  <si>
    <t>Помелов</t>
  </si>
  <si>
    <t>Глуштарь</t>
  </si>
  <si>
    <t>Очилов</t>
  </si>
  <si>
    <t>Сардорбек</t>
  </si>
  <si>
    <t>Абдурахмонович</t>
  </si>
  <si>
    <t>Степанова</t>
  </si>
  <si>
    <t>Степко</t>
  </si>
  <si>
    <t>Илиевна</t>
  </si>
  <si>
    <t>Востриков</t>
  </si>
  <si>
    <t>Жилин</t>
  </si>
  <si>
    <t>28092004</t>
  </si>
  <si>
    <t>Непша</t>
  </si>
  <si>
    <t>Таисия</t>
  </si>
  <si>
    <t>26032003</t>
  </si>
  <si>
    <t>22012004</t>
  </si>
  <si>
    <t>21022003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</si>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</sst>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FDEADA"/>
        <bgColor rgb="FFE6E0E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7" fillId="0" borderId="0"/>
    <xf numFmtId="0" fontId="9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6" fillId="0" borderId="0"/>
    <xf numFmtId="0" fontId="5" fillId="0" borderId="0"/>
    <xf numFmtId="0" fontId="5" fillId="0" borderId="0"/>
    <xf numFmtId="0" fontId="5" fillId="0" borderId="0"/>
    <xf numFmtId="9" fontId="13" fillId="0" borderId="0" applyFont="0" applyFill="0" applyBorder="0" applyAlignment="0" applyProtection="0"/>
    <xf numFmtId="0" fontId="17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17" fillId="0" borderId="0"/>
    <xf numFmtId="0" fontId="15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9" fontId="14" fillId="0" borderId="0" applyFont="0" applyFill="0" applyBorder="0" applyAlignment="0" applyProtection="0"/>
    <xf numFmtId="0" fontId="15" fillId="0" borderId="0"/>
    <xf numFmtId="0" fontId="15" fillId="0" borderId="0"/>
    <xf numFmtId="0" fontId="14" fillId="0" borderId="0"/>
    <xf numFmtId="0" fontId="17" fillId="0" borderId="0"/>
    <xf numFmtId="0" fontId="16" fillId="0" borderId="0"/>
    <xf numFmtId="0" fontId="18" fillId="0" borderId="0"/>
    <xf numFmtId="9" fontId="18" fillId="0" borderId="0" applyBorder="0" applyProtection="0"/>
    <xf numFmtId="0" fontId="3" fillId="0" borderId="0"/>
    <xf numFmtId="0" fontId="3" fillId="0" borderId="0"/>
    <xf numFmtId="9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/>
    <xf numFmtId="1" fontId="8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30" applyFont="1" applyFill="1" applyBorder="1" applyAlignment="1">
      <alignment horizontal="center"/>
    </xf>
    <xf numFmtId="0" fontId="8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/>
    </xf>
    <xf numFmtId="0" fontId="8" fillId="0" borderId="0" xfId="0" applyFont="1" applyFill="1" applyAlignment="1"/>
    <xf numFmtId="0" fontId="8" fillId="4" borderId="0" xfId="0" applyFont="1" applyFill="1" applyAlignment="1"/>
    <xf numFmtId="0" fontId="8" fillId="5" borderId="1" xfId="2" applyFont="1" applyFill="1" applyBorder="1" applyAlignment="1">
      <alignment horizontal="center"/>
    </xf>
    <xf numFmtId="0" fontId="8" fillId="4" borderId="1" xfId="1" applyFont="1" applyFill="1" applyBorder="1" applyAlignment="1">
      <alignment horizontal="center"/>
    </xf>
    <xf numFmtId="0" fontId="8" fillId="4" borderId="1" xfId="1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 wrapText="1"/>
    </xf>
    <xf numFmtId="49" fontId="8" fillId="4" borderId="1" xfId="30" applyNumberFormat="1" applyFont="1" applyFill="1" applyBorder="1" applyAlignment="1">
      <alignment horizontal="center"/>
    </xf>
    <xf numFmtId="49" fontId="8" fillId="4" borderId="1" xfId="1" applyNumberFormat="1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 vertical="top"/>
    </xf>
    <xf numFmtId="49" fontId="8" fillId="8" borderId="1" xfId="33" applyNumberFormat="1" applyFont="1" applyFill="1" applyBorder="1" applyAlignment="1">
      <alignment horizontal="center"/>
    </xf>
    <xf numFmtId="49" fontId="8" fillId="8" borderId="1" xfId="8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/>
    <xf numFmtId="0" fontId="8" fillId="4" borderId="2" xfId="0" applyFont="1" applyFill="1" applyBorder="1" applyAlignment="1"/>
    <xf numFmtId="0" fontId="8" fillId="0" borderId="3" xfId="0" applyFont="1" applyFill="1" applyBorder="1" applyAlignment="1"/>
    <xf numFmtId="0" fontId="8" fillId="0" borderId="0" xfId="0" applyFont="1" applyFill="1" applyBorder="1" applyAlignment="1"/>
    <xf numFmtId="0" fontId="8" fillId="3" borderId="2" xfId="0" applyFont="1" applyFill="1" applyBorder="1" applyAlignment="1"/>
    <xf numFmtId="0" fontId="8" fillId="2" borderId="2" xfId="0" applyFont="1" applyFill="1" applyBorder="1" applyAlignment="1"/>
    <xf numFmtId="0" fontId="8" fillId="5" borderId="2" xfId="0" applyFont="1" applyFill="1" applyBorder="1" applyAlignment="1"/>
    <xf numFmtId="1" fontId="8" fillId="6" borderId="1" xfId="0" applyNumberFormat="1" applyFont="1" applyFill="1" applyBorder="1" applyAlignment="1">
      <alignment horizontal="center" vertical="top" wrapText="1"/>
    </xf>
    <xf numFmtId="49" fontId="8" fillId="6" borderId="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vertical="distributed"/>
    </xf>
    <xf numFmtId="0" fontId="8" fillId="3" borderId="1" xfId="0" applyFont="1" applyFill="1" applyBorder="1" applyAlignment="1"/>
    <xf numFmtId="0" fontId="8" fillId="5" borderId="1" xfId="0" applyFont="1" applyFill="1" applyBorder="1" applyAlignment="1">
      <alignment horizontal="center"/>
    </xf>
    <xf numFmtId="0" fontId="8" fillId="0" borderId="0" xfId="0" applyFont="1" applyAlignment="1"/>
    <xf numFmtId="0" fontId="8" fillId="0" borderId="0" xfId="0" applyFont="1" applyBorder="1" applyAlignment="1"/>
    <xf numFmtId="14" fontId="8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8" fillId="3" borderId="0" xfId="0" applyFont="1" applyFill="1" applyAlignment="1"/>
    <xf numFmtId="0" fontId="8" fillId="4" borderId="0" xfId="0" applyFont="1" applyFill="1" applyAlignment="1">
      <alignment horizontal="center"/>
    </xf>
    <xf numFmtId="1" fontId="8" fillId="4" borderId="0" xfId="0" applyNumberFormat="1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8" fillId="2" borderId="0" xfId="0" applyFont="1" applyFill="1" applyAlignment="1"/>
    <xf numFmtId="49" fontId="8" fillId="3" borderId="0" xfId="0" applyNumberFormat="1" applyFont="1" applyFill="1" applyAlignment="1"/>
    <xf numFmtId="0" fontId="8" fillId="5" borderId="0" xfId="0" applyFont="1" applyFill="1" applyAlignment="1"/>
    <xf numFmtId="164" fontId="8" fillId="4" borderId="1" xfId="1" applyNumberFormat="1" applyFont="1" applyFill="1" applyBorder="1" applyAlignment="1">
      <alignment horizontal="center"/>
    </xf>
    <xf numFmtId="0" fontId="8" fillId="4" borderId="1" xfId="2" applyFont="1" applyFill="1" applyBorder="1" applyAlignment="1">
      <alignment horizontal="center"/>
    </xf>
    <xf numFmtId="0" fontId="8" fillId="3" borderId="1" xfId="2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3" borderId="1" xfId="1" applyNumberFormat="1" applyFont="1" applyFill="1" applyBorder="1" applyAlignment="1">
      <alignment horizontal="center"/>
    </xf>
    <xf numFmtId="9" fontId="8" fillId="3" borderId="1" xfId="13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2" borderId="1" xfId="2" applyFont="1" applyFill="1" applyBorder="1" applyAlignment="1">
      <alignment horizontal="center"/>
    </xf>
    <xf numFmtId="0" fontId="8" fillId="4" borderId="1" xfId="4" applyFont="1" applyFill="1" applyBorder="1" applyAlignment="1">
      <alignment horizontal="center"/>
    </xf>
    <xf numFmtId="0" fontId="8" fillId="4" borderId="1" xfId="23" applyFont="1" applyFill="1" applyBorder="1" applyAlignment="1">
      <alignment horizontal="center" vertical="top" wrapText="1"/>
    </xf>
    <xf numFmtId="0" fontId="8" fillId="4" borderId="1" xfId="24" applyFont="1" applyFill="1" applyBorder="1" applyAlignment="1">
      <alignment horizontal="center"/>
    </xf>
    <xf numFmtId="0" fontId="8" fillId="4" borderId="1" xfId="23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top"/>
    </xf>
    <xf numFmtId="0" fontId="8" fillId="4" borderId="1" xfId="21" applyFont="1" applyFill="1" applyBorder="1" applyAlignment="1">
      <alignment horizontal="center"/>
    </xf>
    <xf numFmtId="0" fontId="8" fillId="4" borderId="1" xfId="29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8" fillId="4" borderId="1" xfId="2" applyFont="1" applyFill="1" applyBorder="1" applyAlignment="1">
      <alignment horizontal="center" vertical="center"/>
    </xf>
    <xf numFmtId="0" fontId="8" fillId="2" borderId="1" xfId="2" applyNumberFormat="1" applyFont="1" applyFill="1" applyBorder="1" applyAlignment="1">
      <alignment horizontal="center"/>
    </xf>
    <xf numFmtId="0" fontId="8" fillId="4" borderId="1" xfId="46" applyFont="1" applyFill="1" applyBorder="1" applyAlignment="1">
      <alignment horizontal="center"/>
    </xf>
    <xf numFmtId="0" fontId="8" fillId="4" borderId="1" xfId="40" applyFont="1" applyFill="1" applyBorder="1" applyAlignment="1">
      <alignment horizontal="center"/>
    </xf>
    <xf numFmtId="0" fontId="8" fillId="8" borderId="1" xfId="33" applyFont="1" applyFill="1" applyBorder="1" applyAlignment="1">
      <alignment horizontal="center"/>
    </xf>
    <xf numFmtId="0" fontId="8" fillId="8" borderId="1" xfId="8" applyFont="1" applyFill="1" applyBorder="1" applyAlignment="1">
      <alignment horizontal="center"/>
    </xf>
    <xf numFmtId="0" fontId="20" fillId="3" borderId="1" xfId="0" applyNumberFormat="1" applyFont="1" applyFill="1" applyBorder="1" applyAlignment="1">
      <alignment horizontal="center"/>
    </xf>
    <xf numFmtId="0" fontId="8" fillId="0" borderId="4" xfId="0" applyFont="1" applyFill="1" applyBorder="1" applyAlignment="1"/>
  </cellXfs>
  <cellStyles count="54">
    <cellStyle name="Excel Built-in Normal" xfId="6"/>
    <cellStyle name="Excel Built-in Normal 1" xfId="7"/>
    <cellStyle name="Excel Built-in Normal 1 2" xfId="14"/>
    <cellStyle name="Excel Built-in Normal 2" xfId="5"/>
    <cellStyle name="Excel Built-in Normal 2 2" xfId="19"/>
    <cellStyle name="Excel Built-in Normal 3" xfId="31"/>
    <cellStyle name="TableStyleLight1" xfId="8"/>
    <cellStyle name="TableStyleLight1 2" xfId="32"/>
    <cellStyle name="Обычный" xfId="0" builtinId="0"/>
    <cellStyle name="Обычный 2" xfId="2"/>
    <cellStyle name="Обычный 2 2" xfId="21"/>
    <cellStyle name="Обычный 3" xfId="4"/>
    <cellStyle name="Обычный 3 2" xfId="11"/>
    <cellStyle name="Обычный 3 2 2" xfId="24"/>
    <cellStyle name="Обычный 3 2 3" xfId="29"/>
    <cellStyle name="Обычный 3 2 4" xfId="40"/>
    <cellStyle name="Обычный 3 2 5" xfId="46"/>
    <cellStyle name="Обычный 3 2 6" xfId="52"/>
    <cellStyle name="Обычный 3 3" xfId="18"/>
    <cellStyle name="Обычный 3 4" xfId="15"/>
    <cellStyle name="Обычный 3 5" xfId="36"/>
    <cellStyle name="Обычный 3 6" xfId="43"/>
    <cellStyle name="Обычный 3 7" xfId="49"/>
    <cellStyle name="Обычный 4" xfId="1"/>
    <cellStyle name="Обычный 5" xfId="3"/>
    <cellStyle name="Обычный 5 2" xfId="10"/>
    <cellStyle name="Обычный 5 2 2" xfId="23"/>
    <cellStyle name="Обычный 5 2 3" xfId="20"/>
    <cellStyle name="Обычный 5 2 4" xfId="39"/>
    <cellStyle name="Обычный 5 2 5" xfId="45"/>
    <cellStyle name="Обычный 5 2 6" xfId="51"/>
    <cellStyle name="Обычный 5 3" xfId="17"/>
    <cellStyle name="Обычный 5 4" xfId="16"/>
    <cellStyle name="Обычный 5 5" xfId="35"/>
    <cellStyle name="Обычный 5 6" xfId="42"/>
    <cellStyle name="Обычный 5 7" xfId="48"/>
    <cellStyle name="Обычный 6" xfId="9"/>
    <cellStyle name="Обычный 6 2" xfId="12"/>
    <cellStyle name="Обычный 6 2 2" xfId="25"/>
    <cellStyle name="Обычный 6 2 3" xfId="28"/>
    <cellStyle name="Обычный 6 2 4" xfId="41"/>
    <cellStyle name="Обычный 6 2 5" xfId="47"/>
    <cellStyle name="Обычный 6 2 6" xfId="53"/>
    <cellStyle name="Обычный 6 3" xfId="22"/>
    <cellStyle name="Обычный 6 4" xfId="26"/>
    <cellStyle name="Обычный 6 5" xfId="38"/>
    <cellStyle name="Обычный 6 6" xfId="44"/>
    <cellStyle name="Обычный 6 7" xfId="50"/>
    <cellStyle name="Обычный 7" xfId="30"/>
    <cellStyle name="Обычный 8" xfId="33"/>
    <cellStyle name="Процентный" xfId="13" builtinId="5"/>
    <cellStyle name="Процентный 2" xfId="27"/>
    <cellStyle name="Процентный 3" xfId="34"/>
    <cellStyle name="Процентный 4" xfId="37"/>
  </cellStyles>
  <dxfs count="0"/>
  <tableStyles count="0" defaultTableStyle="TableStyleMedium2" defaultPivotStyle="PivotStyleLight16"/>
  <colors>
    <mruColors>
      <color rgb="FFFFB3B3"/>
      <color rgb="FF99BCE7"/>
      <color rgb="FF6EA0DC"/>
      <color rgb="FFFF7575"/>
      <color rgb="FFFFE285"/>
      <color rgb="FFFFD653"/>
      <color rgb="FFFFCF3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967"/>
  <sheetViews>
    <sheetView topLeftCell="A5" zoomScale="70" zoomScaleNormal="115" workbookViewId="0">
      <selection activeCell="P42" sqref="P42"/>
    </sheetView>
  </sheetViews>
  <sheetFormatPr defaultRowHeight="18.75" x14ac:dyDescent="0.3"/>
  <cols>
    <col min="1" max="1" width="7.42578125" style="38" customWidth="1"/>
    <col min="2" max="2" width="6.85546875" style="8" customWidth="1"/>
    <col min="3" max="3" width="20.28515625" style="8" hidden="1" customWidth="1"/>
    <col min="4" max="4" width="18" style="8" hidden="1" customWidth="1"/>
    <col min="5" max="5" width="22.140625" style="8" hidden="1" customWidth="1"/>
    <col min="6" max="8" width="4.140625" style="8" hidden="1" customWidth="1"/>
    <col min="9" max="9" width="14.140625" style="39" hidden="1" customWidth="1"/>
    <col min="10" max="10" width="24.5703125" style="8" customWidth="1"/>
    <col min="11" max="11" width="8.140625" style="40" customWidth="1"/>
    <col min="12" max="12" width="9.42578125" style="8" hidden="1" customWidth="1"/>
    <col min="13" max="13" width="9.42578125" style="41" hidden="1" customWidth="1"/>
    <col min="14" max="14" width="11.5703125" style="38" hidden="1" customWidth="1"/>
    <col min="15" max="15" width="22.28515625" style="38" customWidth="1"/>
    <col min="16" max="20" width="6.140625" style="42" customWidth="1"/>
    <col min="21" max="25" width="6" style="42" customWidth="1"/>
    <col min="26" max="26" width="10.140625" style="43" customWidth="1"/>
    <col min="27" max="27" width="10" style="44" customWidth="1"/>
    <col min="28" max="28" width="10" style="38" customWidth="1"/>
    <col min="29" max="29" width="12.5703125" style="43" customWidth="1"/>
    <col min="30" max="16384" width="9.140625" style="34"/>
  </cols>
  <sheetData>
    <row r="1" spans="1:29" s="7" customFormat="1" ht="19.5" thickBot="1" x14ac:dyDescent="0.35">
      <c r="C1" s="7" t="e">
        <f>TRIM(C15:I803)</f>
        <v>#VALUE!</v>
      </c>
      <c r="I1" s="20"/>
      <c r="K1" s="21"/>
      <c r="M1" s="20"/>
      <c r="Z1" s="22"/>
      <c r="AC1" s="22"/>
    </row>
    <row r="2" spans="1:29" s="7" customFormat="1" ht="19.5" thickBot="1" x14ac:dyDescent="0.35">
      <c r="C2" s="23"/>
      <c r="D2" s="24" t="s">
        <v>21</v>
      </c>
      <c r="I2" s="20"/>
      <c r="K2" s="21"/>
      <c r="M2" s="20"/>
      <c r="Z2" s="22"/>
      <c r="AC2" s="22"/>
    </row>
    <row r="3" spans="1:29" s="7" customFormat="1" ht="19.5" thickBot="1" x14ac:dyDescent="0.35">
      <c r="C3" s="25"/>
      <c r="D3" s="25"/>
      <c r="I3" s="20"/>
      <c r="K3" s="21"/>
      <c r="M3" s="20"/>
      <c r="Z3" s="22"/>
      <c r="AC3" s="22"/>
    </row>
    <row r="4" spans="1:29" s="7" customFormat="1" ht="19.5" thickBot="1" x14ac:dyDescent="0.35">
      <c r="C4" s="26"/>
      <c r="D4" s="25" t="s">
        <v>22</v>
      </c>
      <c r="I4" s="20"/>
      <c r="K4" s="21"/>
      <c r="M4" s="20"/>
      <c r="Z4" s="22"/>
      <c r="AC4" s="22"/>
    </row>
    <row r="5" spans="1:29" s="7" customFormat="1" x14ac:dyDescent="0.3">
      <c r="C5" s="25"/>
      <c r="D5" s="25"/>
      <c r="I5" s="20"/>
      <c r="K5" s="21"/>
      <c r="M5" s="20"/>
      <c r="Z5" s="22"/>
      <c r="AC5" s="22"/>
    </row>
    <row r="6" spans="1:29" s="7" customFormat="1" ht="19.5" hidden="1" thickBot="1" x14ac:dyDescent="0.35">
      <c r="C6" s="27"/>
      <c r="D6" s="25" t="s">
        <v>23</v>
      </c>
      <c r="I6" s="20"/>
      <c r="K6" s="21"/>
      <c r="M6" s="20"/>
      <c r="Z6" s="22"/>
      <c r="AC6" s="22"/>
    </row>
    <row r="7" spans="1:29" s="7" customFormat="1" ht="19.5" hidden="1" thickBot="1" x14ac:dyDescent="0.35">
      <c r="C7" s="25"/>
      <c r="D7" s="25"/>
      <c r="I7" s="20"/>
      <c r="K7" s="21"/>
      <c r="M7" s="20"/>
      <c r="Z7" s="22"/>
      <c r="AC7" s="22"/>
    </row>
    <row r="8" spans="1:29" s="7" customFormat="1" ht="19.5" hidden="1" thickBot="1" x14ac:dyDescent="0.35">
      <c r="C8" s="28"/>
      <c r="D8" s="25" t="s">
        <v>28</v>
      </c>
      <c r="I8" s="20"/>
      <c r="K8" s="21"/>
      <c r="M8" s="20"/>
      <c r="Z8" s="22"/>
      <c r="AC8" s="22"/>
    </row>
    <row r="9" spans="1:29" s="7" customFormat="1" hidden="1" x14ac:dyDescent="0.3">
      <c r="I9" s="20"/>
      <c r="K9" s="21"/>
      <c r="M9" s="20"/>
      <c r="Z9" s="22"/>
      <c r="AC9" s="22"/>
    </row>
    <row r="10" spans="1:29" s="7" customFormat="1" x14ac:dyDescent="0.3">
      <c r="A10" s="7" t="s">
        <v>191</v>
      </c>
      <c r="I10" s="20"/>
      <c r="K10" s="21"/>
      <c r="M10" s="20"/>
      <c r="Z10" s="22"/>
      <c r="AC10" s="22"/>
    </row>
    <row r="11" spans="1:29" s="7" customFormat="1" x14ac:dyDescent="0.3">
      <c r="A11" s="69" t="s">
        <v>192</v>
      </c>
      <c r="B11" s="69"/>
      <c r="C11" s="69"/>
      <c r="D11" s="69"/>
      <c r="I11" s="20"/>
      <c r="K11" s="21"/>
      <c r="M11" s="20"/>
      <c r="Z11" s="22"/>
      <c r="AC11" s="22"/>
    </row>
    <row r="12" spans="1:29" s="31" customFormat="1" ht="22.5" customHeight="1" x14ac:dyDescent="0.25">
      <c r="A12" s="19" t="s">
        <v>0</v>
      </c>
      <c r="B12" s="19" t="s">
        <v>12</v>
      </c>
      <c r="C12" s="19" t="s">
        <v>1</v>
      </c>
      <c r="D12" s="19" t="s">
        <v>2</v>
      </c>
      <c r="E12" s="19" t="s">
        <v>3</v>
      </c>
      <c r="F12" s="19"/>
      <c r="G12" s="19"/>
      <c r="H12" s="19"/>
      <c r="I12" s="19" t="s">
        <v>11</v>
      </c>
      <c r="J12" s="19" t="s">
        <v>4</v>
      </c>
      <c r="K12" s="29" t="s">
        <v>5</v>
      </c>
      <c r="L12" s="19" t="s">
        <v>6</v>
      </c>
      <c r="M12" s="19" t="s">
        <v>7</v>
      </c>
      <c r="N12" s="19" t="s">
        <v>8</v>
      </c>
      <c r="O12" s="19" t="s">
        <v>13</v>
      </c>
      <c r="P12" s="19" t="s">
        <v>25</v>
      </c>
      <c r="Q12" s="19"/>
      <c r="R12" s="19"/>
      <c r="S12" s="19"/>
      <c r="T12" s="19"/>
      <c r="U12" s="19"/>
      <c r="V12" s="19"/>
      <c r="W12" s="19"/>
      <c r="X12" s="19"/>
      <c r="Y12" s="19"/>
      <c r="Z12" s="30" t="s">
        <v>10</v>
      </c>
      <c r="AA12" s="19" t="s">
        <v>9</v>
      </c>
      <c r="AB12" s="19" t="s">
        <v>27</v>
      </c>
      <c r="AC12" s="30" t="s">
        <v>15</v>
      </c>
    </row>
    <row r="13" spans="1:29" s="31" customFormat="1" ht="16.5" customHeigh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29"/>
      <c r="L13" s="19"/>
      <c r="M13" s="19"/>
      <c r="N13" s="19"/>
      <c r="O13" s="19"/>
      <c r="P13" s="19" t="s">
        <v>16</v>
      </c>
      <c r="Q13" s="18"/>
      <c r="R13" s="18"/>
      <c r="S13" s="18"/>
      <c r="T13" s="18"/>
      <c r="U13" s="19" t="s">
        <v>17</v>
      </c>
      <c r="V13" s="19" t="s">
        <v>18</v>
      </c>
      <c r="W13" s="18"/>
      <c r="X13" s="19" t="s">
        <v>19</v>
      </c>
      <c r="Y13" s="19" t="s">
        <v>20</v>
      </c>
      <c r="Z13" s="30"/>
      <c r="AA13" s="19"/>
      <c r="AB13" s="19"/>
      <c r="AC13" s="30"/>
    </row>
    <row r="14" spans="1:29" s="31" customFormat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29"/>
      <c r="L14" s="19"/>
      <c r="M14" s="19"/>
      <c r="N14" s="19"/>
      <c r="O14" s="19"/>
      <c r="P14" s="19"/>
      <c r="Q14" s="18"/>
      <c r="R14" s="18"/>
      <c r="S14" s="18"/>
      <c r="T14" s="18"/>
      <c r="U14" s="19"/>
      <c r="V14" s="19"/>
      <c r="W14" s="18"/>
      <c r="X14" s="19"/>
      <c r="Y14" s="19"/>
      <c r="Z14" s="30"/>
      <c r="AA14" s="19"/>
      <c r="AB14" s="19"/>
      <c r="AC14" s="30"/>
    </row>
    <row r="15" spans="1:29" x14ac:dyDescent="0.3">
      <c r="A15" s="32">
        <v>1</v>
      </c>
      <c r="B15" s="2" t="s">
        <v>35</v>
      </c>
      <c r="C15" s="2" t="s">
        <v>980</v>
      </c>
      <c r="D15" s="2" t="s">
        <v>383</v>
      </c>
      <c r="E15" s="2" t="s">
        <v>44</v>
      </c>
      <c r="F15" s="45" t="str">
        <f>LEFT(C15,1)</f>
        <v>З</v>
      </c>
      <c r="G15" s="45" t="str">
        <f>LEFT(D15,1)</f>
        <v>С</v>
      </c>
      <c r="H15" s="45" t="str">
        <f>LEFT(E15,1)</f>
        <v>А</v>
      </c>
      <c r="I15" s="6" t="s">
        <v>1154</v>
      </c>
      <c r="J15" s="2" t="s">
        <v>930</v>
      </c>
      <c r="K15" s="2">
        <v>4</v>
      </c>
      <c r="L15" s="2" t="s">
        <v>1155</v>
      </c>
      <c r="M15" s="33" t="s">
        <v>45</v>
      </c>
      <c r="N15" s="47" t="str">
        <f>CONCATENATE(L15,M15)</f>
        <v>Р0420Г</v>
      </c>
      <c r="O15" s="47" t="str">
        <f>CONCATENATE(B15,"-",F15,G15,H15,"-",I15)</f>
        <v>М-ЗСА-17072009</v>
      </c>
      <c r="P15" s="48">
        <v>7</v>
      </c>
      <c r="Q15" s="48">
        <v>7</v>
      </c>
      <c r="R15" s="48">
        <v>7</v>
      </c>
      <c r="S15" s="48">
        <v>7</v>
      </c>
      <c r="T15" s="48">
        <v>7</v>
      </c>
      <c r="U15" s="48"/>
      <c r="V15" s="48"/>
      <c r="W15" s="48"/>
      <c r="X15" s="48"/>
      <c r="Y15" s="48"/>
      <c r="Z15" s="49">
        <f>SUM(P15:Y15)</f>
        <v>35</v>
      </c>
      <c r="AA15" s="33">
        <v>35</v>
      </c>
      <c r="AB15" s="50">
        <f>Z15/AA15</f>
        <v>1</v>
      </c>
      <c r="AC15" s="51" t="str">
        <f>IF(Z15&gt;75%*AA15,"Победитель",IF(Z15&gt;50%*AA15,"Призёр","Участник"))</f>
        <v>Победитель</v>
      </c>
    </row>
    <row r="16" spans="1:29" x14ac:dyDescent="0.3">
      <c r="A16" s="32">
        <v>2</v>
      </c>
      <c r="B16" s="2" t="s">
        <v>35</v>
      </c>
      <c r="C16" s="2" t="s">
        <v>1156</v>
      </c>
      <c r="D16" s="2" t="s">
        <v>70</v>
      </c>
      <c r="E16" s="2" t="s">
        <v>44</v>
      </c>
      <c r="F16" s="45" t="str">
        <f>LEFT(C16,1)</f>
        <v>К</v>
      </c>
      <c r="G16" s="45" t="str">
        <f>LEFT(D16,1)</f>
        <v>Д</v>
      </c>
      <c r="H16" s="45" t="str">
        <f>LEFT(E16,1)</f>
        <v>А</v>
      </c>
      <c r="I16" s="6" t="s">
        <v>1157</v>
      </c>
      <c r="J16" s="2" t="s">
        <v>930</v>
      </c>
      <c r="K16" s="2">
        <v>4</v>
      </c>
      <c r="L16" s="2" t="s">
        <v>1158</v>
      </c>
      <c r="M16" s="33" t="s">
        <v>45</v>
      </c>
      <c r="N16" s="47" t="str">
        <f>CONCATENATE(L16,M16)</f>
        <v>Р0421Г</v>
      </c>
      <c r="O16" s="47" t="str">
        <f>CONCATENATE(B16,"-",F16,G16,H16,"-",I16)</f>
        <v>М-КДА-20052009</v>
      </c>
      <c r="P16" s="48">
        <v>7</v>
      </c>
      <c r="Q16" s="48">
        <v>7</v>
      </c>
      <c r="R16" s="48">
        <v>7</v>
      </c>
      <c r="S16" s="48">
        <v>7</v>
      </c>
      <c r="T16" s="48">
        <v>7</v>
      </c>
      <c r="U16" s="48"/>
      <c r="V16" s="48"/>
      <c r="W16" s="48"/>
      <c r="X16" s="48"/>
      <c r="Y16" s="48"/>
      <c r="Z16" s="49">
        <f>SUM(P16:Y16)</f>
        <v>35</v>
      </c>
      <c r="AA16" s="33">
        <v>35</v>
      </c>
      <c r="AB16" s="50">
        <f>Z16/AA16</f>
        <v>1</v>
      </c>
      <c r="AC16" s="51" t="str">
        <f>IF(Z16&gt;75%*AA16,"Победитель",IF(Z16&gt;50%*AA16,"Призёр","Участник"))</f>
        <v>Победитель</v>
      </c>
    </row>
    <row r="17" spans="1:30" x14ac:dyDescent="0.3">
      <c r="A17" s="32">
        <v>3</v>
      </c>
      <c r="B17" s="2" t="s">
        <v>14</v>
      </c>
      <c r="C17" s="2" t="s">
        <v>1159</v>
      </c>
      <c r="D17" s="2" t="s">
        <v>396</v>
      </c>
      <c r="E17" s="2" t="s">
        <v>78</v>
      </c>
      <c r="F17" s="45" t="str">
        <f>LEFT(C17,1)</f>
        <v>Ш</v>
      </c>
      <c r="G17" s="45" t="str">
        <f>LEFT(D17,1)</f>
        <v>Е</v>
      </c>
      <c r="H17" s="45" t="str">
        <f>LEFT(E17,1)</f>
        <v>А</v>
      </c>
      <c r="I17" s="6" t="s">
        <v>1160</v>
      </c>
      <c r="J17" s="2" t="s">
        <v>930</v>
      </c>
      <c r="K17" s="2">
        <v>4</v>
      </c>
      <c r="L17" s="2" t="s">
        <v>1161</v>
      </c>
      <c r="M17" s="33" t="s">
        <v>45</v>
      </c>
      <c r="N17" s="47" t="str">
        <f>CONCATENATE(L17,M17)</f>
        <v>Р0422Г</v>
      </c>
      <c r="O17" s="47" t="str">
        <f>CONCATENATE(B17,"-",F17,G17,H17,"-",I17)</f>
        <v>Ж-ШЕА-18072009</v>
      </c>
      <c r="P17" s="48">
        <v>7</v>
      </c>
      <c r="Q17" s="48">
        <v>7</v>
      </c>
      <c r="R17" s="48">
        <v>7</v>
      </c>
      <c r="S17" s="48">
        <v>7</v>
      </c>
      <c r="T17" s="48">
        <v>7</v>
      </c>
      <c r="U17" s="48"/>
      <c r="V17" s="48"/>
      <c r="W17" s="48"/>
      <c r="X17" s="48"/>
      <c r="Y17" s="48"/>
      <c r="Z17" s="49">
        <f>SUM(P17:Y17)</f>
        <v>35</v>
      </c>
      <c r="AA17" s="33">
        <v>35</v>
      </c>
      <c r="AB17" s="50">
        <f>Z17/AA17</f>
        <v>1</v>
      </c>
      <c r="AC17" s="51" t="str">
        <f>IF(Z17&gt;75%*AA17,"Победитель",IF(Z17&gt;50%*AA17,"Призёр","Участник"))</f>
        <v>Победитель</v>
      </c>
    </row>
    <row r="18" spans="1:30" x14ac:dyDescent="0.3">
      <c r="A18" s="32">
        <v>4</v>
      </c>
      <c r="B18" s="2" t="s">
        <v>14</v>
      </c>
      <c r="C18" s="2" t="s">
        <v>506</v>
      </c>
      <c r="D18" s="2" t="s">
        <v>200</v>
      </c>
      <c r="E18" s="2" t="s">
        <v>195</v>
      </c>
      <c r="F18" s="45" t="str">
        <f>LEFT(C18,1)</f>
        <v>О</v>
      </c>
      <c r="G18" s="45" t="str">
        <f>LEFT(D18,1)</f>
        <v>В</v>
      </c>
      <c r="H18" s="45" t="str">
        <f>LEFT(E18,1)</f>
        <v>С</v>
      </c>
      <c r="I18" s="6" t="s">
        <v>593</v>
      </c>
      <c r="J18" s="46" t="s">
        <v>346</v>
      </c>
      <c r="K18" s="2">
        <v>4</v>
      </c>
      <c r="L18" s="2" t="s">
        <v>507</v>
      </c>
      <c r="M18" s="33" t="s">
        <v>26</v>
      </c>
      <c r="N18" s="47" t="str">
        <f>CONCATENATE(L18,M18)</f>
        <v>Р0409С</v>
      </c>
      <c r="O18" s="47" t="str">
        <f>CONCATENATE(B18,"-",F18,G18,H18,"-",I18)</f>
        <v>Ж-ОВС-23062009</v>
      </c>
      <c r="P18" s="48">
        <v>7</v>
      </c>
      <c r="Q18" s="48">
        <v>7</v>
      </c>
      <c r="R18" s="48">
        <v>7</v>
      </c>
      <c r="S18" s="48">
        <v>7</v>
      </c>
      <c r="T18" s="48">
        <v>7</v>
      </c>
      <c r="U18" s="48"/>
      <c r="V18" s="48"/>
      <c r="W18" s="48"/>
      <c r="X18" s="48"/>
      <c r="Y18" s="48"/>
      <c r="Z18" s="49">
        <f>SUM(P18:Y18)</f>
        <v>35</v>
      </c>
      <c r="AA18" s="33">
        <v>35</v>
      </c>
      <c r="AB18" s="50">
        <f>Z18/AA18</f>
        <v>1</v>
      </c>
      <c r="AC18" s="51" t="str">
        <f>IF(Z18&gt;75%*AA18,"Победитель",IF(Z18&gt;50%*AA18,"Призёр","Участник"))</f>
        <v>Победитель</v>
      </c>
    </row>
    <row r="19" spans="1:30" x14ac:dyDescent="0.3">
      <c r="A19" s="32">
        <v>5</v>
      </c>
      <c r="B19" s="2" t="s">
        <v>35</v>
      </c>
      <c r="C19" s="2" t="s">
        <v>1148</v>
      </c>
      <c r="D19" s="2" t="s">
        <v>1105</v>
      </c>
      <c r="E19" s="2"/>
      <c r="F19" s="45" t="str">
        <f>LEFT(C19,1)</f>
        <v>У</v>
      </c>
      <c r="G19" s="45" t="str">
        <f>LEFT(D19,1)</f>
        <v>Р</v>
      </c>
      <c r="H19" s="45" t="str">
        <f>LEFT(E19,1)</f>
        <v/>
      </c>
      <c r="I19" s="6" t="s">
        <v>1149</v>
      </c>
      <c r="J19" s="2" t="s">
        <v>930</v>
      </c>
      <c r="K19" s="2">
        <v>4</v>
      </c>
      <c r="L19" s="2" t="s">
        <v>1150</v>
      </c>
      <c r="M19" s="33" t="s">
        <v>45</v>
      </c>
      <c r="N19" s="47" t="str">
        <f>CONCATENATE(L19,M19)</f>
        <v>Р0418Г</v>
      </c>
      <c r="O19" s="47" t="str">
        <f>CONCATENATE(B19,"-",F19,G19,H19,"-",I19)</f>
        <v>М-УР-23092009</v>
      </c>
      <c r="P19" s="48">
        <v>7</v>
      </c>
      <c r="Q19" s="48">
        <v>7</v>
      </c>
      <c r="R19" s="48">
        <v>6</v>
      </c>
      <c r="S19" s="48">
        <v>7</v>
      </c>
      <c r="T19" s="48">
        <v>7</v>
      </c>
      <c r="U19" s="48"/>
      <c r="V19" s="48"/>
      <c r="W19" s="48"/>
      <c r="X19" s="48"/>
      <c r="Y19" s="48"/>
      <c r="Z19" s="49">
        <f>SUM(P19:Y19)</f>
        <v>34</v>
      </c>
      <c r="AA19" s="33">
        <v>35</v>
      </c>
      <c r="AB19" s="50">
        <f>Z19/AA19</f>
        <v>0.97142857142857142</v>
      </c>
      <c r="AC19" s="51" t="str">
        <f>IF(Z19&gt;75%*AA19,"Победитель",IF(Z19&gt;50%*AA19,"Призёр","Участник"))</f>
        <v>Победитель</v>
      </c>
    </row>
    <row r="20" spans="1:30" x14ac:dyDescent="0.3">
      <c r="A20" s="32">
        <v>6</v>
      </c>
      <c r="B20" s="2" t="s">
        <v>14</v>
      </c>
      <c r="C20" s="2" t="s">
        <v>193</v>
      </c>
      <c r="D20" s="2" t="s">
        <v>194</v>
      </c>
      <c r="E20" s="2" t="s">
        <v>195</v>
      </c>
      <c r="F20" s="45" t="str">
        <f>LEFT(C20,1)</f>
        <v>В</v>
      </c>
      <c r="G20" s="45" t="str">
        <f>LEFT(D20,1)</f>
        <v>И</v>
      </c>
      <c r="H20" s="45" t="str">
        <f>LEFT(E20,1)</f>
        <v>С</v>
      </c>
      <c r="I20" s="2" t="s">
        <v>196</v>
      </c>
      <c r="J20" s="2" t="s">
        <v>197</v>
      </c>
      <c r="K20" s="1">
        <v>4</v>
      </c>
      <c r="L20" s="2" t="s">
        <v>198</v>
      </c>
      <c r="M20" s="33" t="s">
        <v>57</v>
      </c>
      <c r="N20" s="47" t="str">
        <f>CONCATENATE(L20,M20)</f>
        <v>Р 04 01В</v>
      </c>
      <c r="O20" s="47" t="str">
        <f>CONCATENATE(B20,"-",F20,G20,H20,"-",I20)</f>
        <v>Ж-ВИС-22072009</v>
      </c>
      <c r="P20" s="48">
        <v>7</v>
      </c>
      <c r="Q20" s="48">
        <v>7</v>
      </c>
      <c r="R20" s="48">
        <v>7</v>
      </c>
      <c r="S20" s="48">
        <v>7</v>
      </c>
      <c r="T20" s="48">
        <v>5</v>
      </c>
      <c r="U20" s="48"/>
      <c r="V20" s="48"/>
      <c r="W20" s="48"/>
      <c r="X20" s="48"/>
      <c r="Y20" s="48"/>
      <c r="Z20" s="49">
        <f>SUM(P20:Y20)</f>
        <v>33</v>
      </c>
      <c r="AA20" s="33">
        <v>35</v>
      </c>
      <c r="AB20" s="50">
        <f>Z20/AA20</f>
        <v>0.94285714285714284</v>
      </c>
      <c r="AC20" s="51" t="str">
        <f>IF(Z20&gt;75%*AA20,"Победитель",IF(Z20&gt;50%*AA20,"Призёр","Участник"))</f>
        <v>Победитель</v>
      </c>
      <c r="AD20" s="35"/>
    </row>
    <row r="21" spans="1:30" x14ac:dyDescent="0.3">
      <c r="A21" s="32">
        <v>7</v>
      </c>
      <c r="B21" s="2" t="s">
        <v>14</v>
      </c>
      <c r="C21" s="2" t="s">
        <v>32</v>
      </c>
      <c r="D21" s="2" t="s">
        <v>40</v>
      </c>
      <c r="E21" s="2" t="s">
        <v>34</v>
      </c>
      <c r="F21" s="45" t="str">
        <f>LEFT(C21,1)</f>
        <v>М</v>
      </c>
      <c r="G21" s="45" t="str">
        <f>LEFT(D21,1)</f>
        <v>М</v>
      </c>
      <c r="H21" s="45" t="str">
        <f>LEFT(E21,1)</f>
        <v>Е</v>
      </c>
      <c r="I21" s="14" t="s">
        <v>37</v>
      </c>
      <c r="J21" s="46" t="s">
        <v>38</v>
      </c>
      <c r="K21" s="1">
        <v>4</v>
      </c>
      <c r="L21" s="54" t="s">
        <v>41</v>
      </c>
      <c r="M21" s="9" t="s">
        <v>83</v>
      </c>
      <c r="N21" s="47" t="str">
        <f>CONCATENATE(L21,M21)</f>
        <v>Р0402К</v>
      </c>
      <c r="O21" s="47" t="str">
        <f>CONCATENATE(B21,"-",F21,G21,H21,"-",I21)</f>
        <v>Ж-ММЕ-21082009</v>
      </c>
      <c r="P21" s="53">
        <v>7</v>
      </c>
      <c r="Q21" s="53">
        <v>7</v>
      </c>
      <c r="R21" s="53">
        <v>7</v>
      </c>
      <c r="S21" s="53">
        <v>7</v>
      </c>
      <c r="T21" s="53">
        <v>5</v>
      </c>
      <c r="U21" s="53"/>
      <c r="V21" s="53"/>
      <c r="W21" s="53"/>
      <c r="X21" s="53"/>
      <c r="Y21" s="53"/>
      <c r="Z21" s="49">
        <f>SUM(P21:Y21)</f>
        <v>33</v>
      </c>
      <c r="AA21" s="33">
        <v>35</v>
      </c>
      <c r="AB21" s="50">
        <f>Z21/AA21</f>
        <v>0.94285714285714284</v>
      </c>
      <c r="AC21" s="51" t="str">
        <f>IF(Z21&gt;75%*AA21,"Победитель",IF(Z21&gt;50%*AA21,"Призёр","Участник"))</f>
        <v>Победитель</v>
      </c>
    </row>
    <row r="22" spans="1:30" x14ac:dyDescent="0.3">
      <c r="A22" s="32">
        <v>8</v>
      </c>
      <c r="B22" s="2" t="s">
        <v>14</v>
      </c>
      <c r="C22" s="2" t="s">
        <v>1151</v>
      </c>
      <c r="D22" s="2" t="s">
        <v>266</v>
      </c>
      <c r="E22" s="2" t="s">
        <v>262</v>
      </c>
      <c r="F22" s="45" t="str">
        <f>LEFT(C22,1)</f>
        <v>Г</v>
      </c>
      <c r="G22" s="45" t="str">
        <f>LEFT(D22,1)</f>
        <v>Д</v>
      </c>
      <c r="H22" s="45" t="str">
        <f>LEFT(E22,1)</f>
        <v>Д</v>
      </c>
      <c r="I22" s="6" t="s">
        <v>1152</v>
      </c>
      <c r="J22" s="2" t="s">
        <v>930</v>
      </c>
      <c r="K22" s="2">
        <v>4</v>
      </c>
      <c r="L22" s="2" t="s">
        <v>1153</v>
      </c>
      <c r="M22" s="33" t="s">
        <v>45</v>
      </c>
      <c r="N22" s="47" t="str">
        <f>CONCATENATE(L22,M22)</f>
        <v>Р0419Г</v>
      </c>
      <c r="O22" s="47" t="str">
        <f>CONCATENATE(B22,"-",F22,G22,H22,"-",I22)</f>
        <v>Ж-ГДД-08102009</v>
      </c>
      <c r="P22" s="48">
        <v>7</v>
      </c>
      <c r="Q22" s="48">
        <v>7</v>
      </c>
      <c r="R22" s="48">
        <v>6</v>
      </c>
      <c r="S22" s="48">
        <v>5</v>
      </c>
      <c r="T22" s="48">
        <v>7</v>
      </c>
      <c r="U22" s="48"/>
      <c r="V22" s="48"/>
      <c r="W22" s="48"/>
      <c r="X22" s="48"/>
      <c r="Y22" s="48"/>
      <c r="Z22" s="49">
        <f>SUM(P22:Y22)</f>
        <v>32</v>
      </c>
      <c r="AA22" s="33">
        <v>35</v>
      </c>
      <c r="AB22" s="50">
        <f>Z22/AA22</f>
        <v>0.91428571428571426</v>
      </c>
      <c r="AC22" s="51" t="str">
        <f>IF(Z22&gt;75%*AA22,"Победитель",IF(Z22&gt;50%*AA22,"Призёр","Участник"))</f>
        <v>Победитель</v>
      </c>
      <c r="AD22" s="35"/>
    </row>
    <row r="23" spans="1:30" x14ac:dyDescent="0.3">
      <c r="A23" s="32">
        <v>9</v>
      </c>
      <c r="B23" s="2" t="s">
        <v>35</v>
      </c>
      <c r="C23" s="2" t="s">
        <v>1853</v>
      </c>
      <c r="D23" s="2" t="s">
        <v>348</v>
      </c>
      <c r="E23" s="2" t="s">
        <v>188</v>
      </c>
      <c r="F23" s="45" t="str">
        <f>LEFT(C23,1)</f>
        <v>Е</v>
      </c>
      <c r="G23" s="45" t="str">
        <f>LEFT(D23,1)</f>
        <v>К</v>
      </c>
      <c r="H23" s="45" t="str">
        <f>LEFT(E23,1)</f>
        <v>Ю</v>
      </c>
      <c r="I23" s="6" t="s">
        <v>589</v>
      </c>
      <c r="J23" s="46" t="s">
        <v>1791</v>
      </c>
      <c r="K23" s="2">
        <v>4</v>
      </c>
      <c r="L23" s="46" t="s">
        <v>1854</v>
      </c>
      <c r="M23" s="33" t="s">
        <v>46</v>
      </c>
      <c r="N23" s="47" t="str">
        <f>CONCATENATE(L23,M23)</f>
        <v>р0454А</v>
      </c>
      <c r="O23" s="47" t="str">
        <f>CONCATENATE(B23,"-",F23,G23,H23,"-",I23)</f>
        <v>М-ЕКЮ-10022009</v>
      </c>
      <c r="P23" s="48">
        <v>7</v>
      </c>
      <c r="Q23" s="48">
        <v>7</v>
      </c>
      <c r="R23" s="48">
        <v>7</v>
      </c>
      <c r="S23" s="48">
        <v>5</v>
      </c>
      <c r="T23" s="48">
        <v>5</v>
      </c>
      <c r="U23" s="48"/>
      <c r="V23" s="48"/>
      <c r="W23" s="48"/>
      <c r="X23" s="48"/>
      <c r="Y23" s="48"/>
      <c r="Z23" s="49">
        <f>SUM(P23:Y23)</f>
        <v>31</v>
      </c>
      <c r="AA23" s="33">
        <v>35</v>
      </c>
      <c r="AB23" s="50">
        <f>Z23/AA23</f>
        <v>0.88571428571428568</v>
      </c>
      <c r="AC23" s="51" t="str">
        <f>IF(Z23&gt;75%*AA23,"Победитель",IF(Z23&gt;50%*AA23,"Призёр","Участник"))</f>
        <v>Победитель</v>
      </c>
      <c r="AD23" s="35"/>
    </row>
    <row r="24" spans="1:30" x14ac:dyDescent="0.3">
      <c r="A24" s="32">
        <v>10</v>
      </c>
      <c r="B24" s="2" t="s">
        <v>14</v>
      </c>
      <c r="C24" s="12" t="s">
        <v>1590</v>
      </c>
      <c r="D24" s="12" t="s">
        <v>221</v>
      </c>
      <c r="E24" s="12" t="s">
        <v>102</v>
      </c>
      <c r="F24" s="45" t="str">
        <f>LEFT(C24,1)</f>
        <v>К</v>
      </c>
      <c r="G24" s="45" t="str">
        <f>LEFT(D24,1)</f>
        <v>В</v>
      </c>
      <c r="H24" s="45" t="str">
        <f>LEFT(E24,1)</f>
        <v>П</v>
      </c>
      <c r="I24" s="12">
        <v>11012009</v>
      </c>
      <c r="J24" s="46" t="s">
        <v>1587</v>
      </c>
      <c r="K24" s="2">
        <v>4</v>
      </c>
      <c r="L24" s="46" t="s">
        <v>496</v>
      </c>
      <c r="M24" s="33" t="s">
        <v>35</v>
      </c>
      <c r="N24" s="47" t="str">
        <f>CONCATENATE(L24,M24)</f>
        <v>Р0404М</v>
      </c>
      <c r="O24" s="47" t="str">
        <f>CONCATENATE(B24,"-",F24,G24,H24,"-",I24)</f>
        <v>Ж-КВП-11012009</v>
      </c>
      <c r="P24" s="48">
        <v>7</v>
      </c>
      <c r="Q24" s="48">
        <v>7</v>
      </c>
      <c r="R24" s="48">
        <v>7</v>
      </c>
      <c r="S24" s="48">
        <v>7</v>
      </c>
      <c r="T24" s="48">
        <v>3</v>
      </c>
      <c r="U24" s="48"/>
      <c r="V24" s="48"/>
      <c r="W24" s="48"/>
      <c r="X24" s="48"/>
      <c r="Y24" s="48"/>
      <c r="Z24" s="49">
        <f>SUM(P24:Y24)</f>
        <v>31</v>
      </c>
      <c r="AA24" s="33">
        <v>35</v>
      </c>
      <c r="AB24" s="50">
        <f>Z24/AA24</f>
        <v>0.88571428571428568</v>
      </c>
      <c r="AC24" s="51" t="str">
        <f>IF(Z24&gt;75%*AA24,"Победитель",IF(Z24&gt;50%*AA24,"Призёр","Участник"))</f>
        <v>Победитель</v>
      </c>
      <c r="AD24" s="35"/>
    </row>
    <row r="25" spans="1:30" x14ac:dyDescent="0.3">
      <c r="A25" s="32">
        <v>11</v>
      </c>
      <c r="B25" s="2" t="s">
        <v>14</v>
      </c>
      <c r="C25" s="2" t="s">
        <v>502</v>
      </c>
      <c r="D25" s="2" t="s">
        <v>194</v>
      </c>
      <c r="E25" s="2" t="s">
        <v>369</v>
      </c>
      <c r="F25" s="45" t="str">
        <f>LEFT(C25,1)</f>
        <v>К</v>
      </c>
      <c r="G25" s="45" t="str">
        <f>LEFT(D25,1)</f>
        <v>И</v>
      </c>
      <c r="H25" s="45" t="str">
        <f>LEFT(E25,1)</f>
        <v>Н</v>
      </c>
      <c r="I25" s="6" t="s">
        <v>591</v>
      </c>
      <c r="J25" s="46" t="s">
        <v>346</v>
      </c>
      <c r="K25" s="2">
        <v>4</v>
      </c>
      <c r="L25" s="2" t="s">
        <v>503</v>
      </c>
      <c r="M25" s="33" t="s">
        <v>26</v>
      </c>
      <c r="N25" s="47" t="str">
        <f>CONCATENATE(L25,M25)</f>
        <v>Р0407С</v>
      </c>
      <c r="O25" s="47" t="str">
        <f>CONCATENATE(B25,"-",F25,G25,H25,"-",I25)</f>
        <v>Ж-КИН-28062009</v>
      </c>
      <c r="P25" s="48">
        <v>7</v>
      </c>
      <c r="Q25" s="48">
        <v>7</v>
      </c>
      <c r="R25" s="48">
        <v>5</v>
      </c>
      <c r="S25" s="48">
        <v>7</v>
      </c>
      <c r="T25" s="48">
        <v>5</v>
      </c>
      <c r="U25" s="48"/>
      <c r="V25" s="48"/>
      <c r="W25" s="48"/>
      <c r="X25" s="48"/>
      <c r="Y25" s="48"/>
      <c r="Z25" s="49">
        <f>SUM(P25:Y25)</f>
        <v>31</v>
      </c>
      <c r="AA25" s="33">
        <v>35</v>
      </c>
      <c r="AB25" s="50">
        <f>Z25/AA25</f>
        <v>0.88571428571428568</v>
      </c>
      <c r="AC25" s="51" t="str">
        <f>IF(Z25&gt;75%*AA25,"Победитель",IF(Z25&gt;50%*AA25,"Призёр","Участник"))</f>
        <v>Победитель</v>
      </c>
      <c r="AD25" s="35"/>
    </row>
    <row r="26" spans="1:30" x14ac:dyDescent="0.3">
      <c r="A26" s="32">
        <v>12</v>
      </c>
      <c r="B26" s="3" t="s">
        <v>35</v>
      </c>
      <c r="C26" s="3" t="s">
        <v>637</v>
      </c>
      <c r="D26" s="3" t="s">
        <v>168</v>
      </c>
      <c r="E26" s="3" t="s">
        <v>306</v>
      </c>
      <c r="F26" s="45" t="str">
        <f>LEFT(C26,1)</f>
        <v>М</v>
      </c>
      <c r="G26" s="45" t="str">
        <f>LEFT(D26,1)</f>
        <v>С</v>
      </c>
      <c r="H26" s="45" t="str">
        <f>LEFT(E26,1)</f>
        <v>С</v>
      </c>
      <c r="I26" s="14" t="s">
        <v>638</v>
      </c>
      <c r="J26" s="59" t="s">
        <v>925</v>
      </c>
      <c r="K26" s="3">
        <v>4</v>
      </c>
      <c r="L26" s="3" t="s">
        <v>509</v>
      </c>
      <c r="M26" s="33" t="s">
        <v>534</v>
      </c>
      <c r="N26" s="47" t="str">
        <f>CONCATENATE(L26,M26)</f>
        <v>Р0410О</v>
      </c>
      <c r="O26" s="47" t="str">
        <f>CONCATENATE(B26,"-",F26,G26,H26,"-",I26)</f>
        <v>М-МСС-10082009</v>
      </c>
      <c r="P26" s="48">
        <v>7</v>
      </c>
      <c r="Q26" s="48">
        <v>7</v>
      </c>
      <c r="R26" s="48">
        <v>6</v>
      </c>
      <c r="S26" s="48">
        <v>7</v>
      </c>
      <c r="T26" s="48">
        <v>3</v>
      </c>
      <c r="U26" s="48"/>
      <c r="V26" s="48"/>
      <c r="W26" s="48"/>
      <c r="X26" s="48"/>
      <c r="Y26" s="48"/>
      <c r="Z26" s="49">
        <f>SUM(P26:Y26)</f>
        <v>30</v>
      </c>
      <c r="AA26" s="33">
        <v>35</v>
      </c>
      <c r="AB26" s="50">
        <f>Z26/AA26</f>
        <v>0.8571428571428571</v>
      </c>
      <c r="AC26" s="51" t="str">
        <f>IF(Z26&gt;75%*AA26,"Победитель",IF(Z26&gt;50%*AA26,"Призёр","Участник"))</f>
        <v>Победитель</v>
      </c>
      <c r="AD26" s="35"/>
    </row>
    <row r="27" spans="1:30" x14ac:dyDescent="0.3">
      <c r="A27" s="32">
        <v>13</v>
      </c>
      <c r="B27" s="2" t="s">
        <v>14</v>
      </c>
      <c r="C27" s="2" t="s">
        <v>1265</v>
      </c>
      <c r="D27" s="2" t="s">
        <v>66</v>
      </c>
      <c r="E27" s="2" t="s">
        <v>262</v>
      </c>
      <c r="F27" s="45" t="str">
        <f>LEFT(C27,1)</f>
        <v>Н</v>
      </c>
      <c r="G27" s="45" t="str">
        <f>LEFT(D27,1)</f>
        <v>А</v>
      </c>
      <c r="H27" s="45" t="str">
        <f>LEFT(E27,1)</f>
        <v>Д</v>
      </c>
      <c r="I27" s="14" t="s">
        <v>1266</v>
      </c>
      <c r="J27" s="46" t="s">
        <v>1257</v>
      </c>
      <c r="K27" s="2">
        <v>4</v>
      </c>
      <c r="L27" s="56" t="s">
        <v>48</v>
      </c>
      <c r="M27" s="33" t="s">
        <v>143</v>
      </c>
      <c r="N27" s="47" t="str">
        <f>CONCATENATE(L27,M27)</f>
        <v>Р0403У</v>
      </c>
      <c r="O27" s="47" t="str">
        <f>CONCATENATE(B27,"-",F27,G27,H27,"-",I27)</f>
        <v>Ж-НАД-24052009</v>
      </c>
      <c r="P27" s="48">
        <v>7</v>
      </c>
      <c r="Q27" s="48">
        <v>7</v>
      </c>
      <c r="R27" s="48">
        <v>4</v>
      </c>
      <c r="S27" s="48">
        <v>7</v>
      </c>
      <c r="T27" s="48">
        <v>5</v>
      </c>
      <c r="U27" s="48"/>
      <c r="V27" s="48"/>
      <c r="W27" s="48"/>
      <c r="X27" s="48"/>
      <c r="Y27" s="48"/>
      <c r="Z27" s="49">
        <f>SUM(P27:Y27)</f>
        <v>30</v>
      </c>
      <c r="AA27" s="33">
        <v>35</v>
      </c>
      <c r="AB27" s="50">
        <f>Z27/AA27</f>
        <v>0.8571428571428571</v>
      </c>
      <c r="AC27" s="51" t="str">
        <f>IF(Z27&gt;75%*AA27,"Победитель",IF(Z27&gt;50%*AA27,"Призёр","Участник"))</f>
        <v>Победитель</v>
      </c>
    </row>
    <row r="28" spans="1:30" x14ac:dyDescent="0.3">
      <c r="A28" s="32">
        <v>14</v>
      </c>
      <c r="B28" s="2" t="s">
        <v>2057</v>
      </c>
      <c r="C28" s="2" t="s">
        <v>1288</v>
      </c>
      <c r="D28" s="2" t="s">
        <v>1289</v>
      </c>
      <c r="E28" s="2" t="s">
        <v>1290</v>
      </c>
      <c r="F28" s="45" t="str">
        <f>LEFT(C28,1)</f>
        <v>Ф</v>
      </c>
      <c r="G28" s="45" t="str">
        <f>LEFT(D28,1)</f>
        <v>Р</v>
      </c>
      <c r="H28" s="45" t="str">
        <f>LEFT(E28,1)</f>
        <v>И</v>
      </c>
      <c r="I28" s="6" t="s">
        <v>588</v>
      </c>
      <c r="J28" s="2" t="s">
        <v>1257</v>
      </c>
      <c r="K28" s="2">
        <v>4</v>
      </c>
      <c r="L28" s="2" t="s">
        <v>1138</v>
      </c>
      <c r="M28" s="33" t="s">
        <v>143</v>
      </c>
      <c r="N28" s="47" t="str">
        <f>CONCATENATE(L28,M28)</f>
        <v>Р0413У</v>
      </c>
      <c r="O28" s="47" t="str">
        <f>CONCATENATE(B28,"-",F28,G28,H28,"-",I28)</f>
        <v>М -ФРИ-09032009</v>
      </c>
      <c r="P28" s="48">
        <v>5</v>
      </c>
      <c r="Q28" s="48">
        <v>7</v>
      </c>
      <c r="R28" s="48">
        <v>6</v>
      </c>
      <c r="S28" s="48">
        <v>7</v>
      </c>
      <c r="T28" s="48">
        <v>5</v>
      </c>
      <c r="U28" s="48"/>
      <c r="V28" s="48"/>
      <c r="W28" s="48"/>
      <c r="X28" s="48"/>
      <c r="Y28" s="48"/>
      <c r="Z28" s="49">
        <f>SUM(P28:Y28)</f>
        <v>30</v>
      </c>
      <c r="AA28" s="33">
        <v>35</v>
      </c>
      <c r="AB28" s="50">
        <f>Z28/AA28</f>
        <v>0.8571428571428571</v>
      </c>
      <c r="AC28" s="51" t="str">
        <f>IF(Z28&gt;75%*AA28,"Победитель",IF(Z28&gt;50%*AA28,"Призёр","Участник"))</f>
        <v>Победитель</v>
      </c>
    </row>
    <row r="29" spans="1:30" x14ac:dyDescent="0.3">
      <c r="A29" s="32">
        <v>15</v>
      </c>
      <c r="B29" s="2" t="s">
        <v>35</v>
      </c>
      <c r="C29" s="2" t="s">
        <v>1789</v>
      </c>
      <c r="D29" s="2" t="s">
        <v>66</v>
      </c>
      <c r="E29" s="2" t="s">
        <v>848</v>
      </c>
      <c r="F29" s="45" t="str">
        <f>LEFT(C29,1)</f>
        <v>З</v>
      </c>
      <c r="G29" s="45" t="str">
        <f>LEFT(D29,1)</f>
        <v>А</v>
      </c>
      <c r="H29" s="45" t="str">
        <f>LEFT(E29,1)</f>
        <v>В</v>
      </c>
      <c r="I29" s="14" t="s">
        <v>1790</v>
      </c>
      <c r="J29" s="46" t="s">
        <v>1791</v>
      </c>
      <c r="K29" s="2">
        <v>4</v>
      </c>
      <c r="L29" s="46" t="s">
        <v>1792</v>
      </c>
      <c r="M29" s="33" t="s">
        <v>46</v>
      </c>
      <c r="N29" s="47" t="str">
        <f>CONCATENATE(L29,M29)</f>
        <v>р0402А</v>
      </c>
      <c r="O29" s="47" t="str">
        <f>CONCATENATE(B29,"-",F29,G29,H29,"-",I29)</f>
        <v>М-ЗАВ-17102009</v>
      </c>
      <c r="P29" s="48">
        <v>5</v>
      </c>
      <c r="Q29" s="48">
        <v>7</v>
      </c>
      <c r="R29" s="48">
        <v>7</v>
      </c>
      <c r="S29" s="48">
        <v>7</v>
      </c>
      <c r="T29" s="48">
        <v>3</v>
      </c>
      <c r="U29" s="48"/>
      <c r="V29" s="48"/>
      <c r="W29" s="48"/>
      <c r="X29" s="48"/>
      <c r="Y29" s="48"/>
      <c r="Z29" s="49">
        <f>SUM(P29:Y29)</f>
        <v>29</v>
      </c>
      <c r="AA29" s="33">
        <v>35</v>
      </c>
      <c r="AB29" s="50">
        <f>Z29/AA29</f>
        <v>0.82857142857142863</v>
      </c>
      <c r="AC29" s="51" t="str">
        <f>IF(Z29&gt;75%*AA29,"Победитель",IF(Z29&gt;50%*AA29,"Призёр","Участник"))</f>
        <v>Победитель</v>
      </c>
    </row>
    <row r="30" spans="1:30" x14ac:dyDescent="0.3">
      <c r="A30" s="32">
        <v>16</v>
      </c>
      <c r="B30" s="2" t="s">
        <v>14</v>
      </c>
      <c r="C30" s="2" t="s">
        <v>1115</v>
      </c>
      <c r="D30" s="2" t="s">
        <v>326</v>
      </c>
      <c r="E30" s="2" t="s">
        <v>627</v>
      </c>
      <c r="F30" s="45" t="str">
        <f>LEFT(C30,1)</f>
        <v>Б</v>
      </c>
      <c r="G30" s="45" t="str">
        <f>LEFT(D30,1)</f>
        <v>К</v>
      </c>
      <c r="H30" s="45" t="str">
        <f>LEFT(E30,1)</f>
        <v>О</v>
      </c>
      <c r="I30" s="6" t="s">
        <v>1116</v>
      </c>
      <c r="J30" s="2" t="s">
        <v>930</v>
      </c>
      <c r="K30" s="2">
        <v>4</v>
      </c>
      <c r="L30" s="2" t="s">
        <v>48</v>
      </c>
      <c r="M30" s="33" t="s">
        <v>45</v>
      </c>
      <c r="N30" s="47" t="str">
        <f>CONCATENATE(L30,M30)</f>
        <v>Р0403Г</v>
      </c>
      <c r="O30" s="47" t="str">
        <f>CONCATENATE(B30,"-",F30,G30,H30,"-",I30)</f>
        <v>Ж-БКО-21052009</v>
      </c>
      <c r="P30" s="48">
        <v>3</v>
      </c>
      <c r="Q30" s="48">
        <v>7</v>
      </c>
      <c r="R30" s="48">
        <v>7</v>
      </c>
      <c r="S30" s="48">
        <v>7</v>
      </c>
      <c r="T30" s="48">
        <v>5</v>
      </c>
      <c r="U30" s="48"/>
      <c r="V30" s="48"/>
      <c r="W30" s="48"/>
      <c r="X30" s="48"/>
      <c r="Y30" s="48"/>
      <c r="Z30" s="49">
        <f>SUM(P30:Y30)</f>
        <v>29</v>
      </c>
      <c r="AA30" s="33">
        <v>35</v>
      </c>
      <c r="AB30" s="50">
        <f>Z30/AA30</f>
        <v>0.82857142857142863</v>
      </c>
      <c r="AC30" s="51" t="str">
        <f>IF(Z30&gt;75%*AA30,"Победитель",IF(Z30&gt;50%*AA30,"Призёр","Участник"))</f>
        <v>Победитель</v>
      </c>
    </row>
    <row r="31" spans="1:30" x14ac:dyDescent="0.3">
      <c r="A31" s="32">
        <v>17</v>
      </c>
      <c r="B31" s="2" t="s">
        <v>35</v>
      </c>
      <c r="C31" s="2" t="s">
        <v>1122</v>
      </c>
      <c r="D31" s="2" t="s">
        <v>1123</v>
      </c>
      <c r="E31" s="2" t="s">
        <v>1124</v>
      </c>
      <c r="F31" s="45" t="str">
        <f>LEFT(C31,1)</f>
        <v>Л</v>
      </c>
      <c r="G31" s="45" t="str">
        <f>LEFT(D31,1)</f>
        <v>Е</v>
      </c>
      <c r="H31" s="45" t="str">
        <f>LEFT(E31,1)</f>
        <v>Р</v>
      </c>
      <c r="I31" s="6" t="s">
        <v>1125</v>
      </c>
      <c r="J31" s="2" t="s">
        <v>930</v>
      </c>
      <c r="K31" s="2">
        <v>4</v>
      </c>
      <c r="L31" s="2" t="s">
        <v>503</v>
      </c>
      <c r="M31" s="33" t="s">
        <v>45</v>
      </c>
      <c r="N31" s="47" t="str">
        <f>CONCATENATE(L31,M31)</f>
        <v>Р0407Г</v>
      </c>
      <c r="O31" s="47" t="str">
        <f>CONCATENATE(B31,"-",F31,G31,H31,"-",I31)</f>
        <v>М-ЛЕР-05052009</v>
      </c>
      <c r="P31" s="48">
        <v>7</v>
      </c>
      <c r="Q31" s="48">
        <v>4</v>
      </c>
      <c r="R31" s="48">
        <v>6</v>
      </c>
      <c r="S31" s="48">
        <v>7</v>
      </c>
      <c r="T31" s="48">
        <v>5</v>
      </c>
      <c r="U31" s="48"/>
      <c r="V31" s="48"/>
      <c r="W31" s="48"/>
      <c r="X31" s="48"/>
      <c r="Y31" s="48"/>
      <c r="Z31" s="49">
        <f>SUM(P31:Y31)</f>
        <v>29</v>
      </c>
      <c r="AA31" s="33">
        <v>35</v>
      </c>
      <c r="AB31" s="50">
        <f>Z31/AA31</f>
        <v>0.82857142857142863</v>
      </c>
      <c r="AC31" s="51" t="str">
        <f>IF(Z31&gt;75%*AA31,"Победитель",IF(Z31&gt;50%*AA31,"Призёр","Участник"))</f>
        <v>Победитель</v>
      </c>
    </row>
    <row r="32" spans="1:30" x14ac:dyDescent="0.3">
      <c r="A32" s="32">
        <v>18</v>
      </c>
      <c r="B32" s="2" t="s">
        <v>14</v>
      </c>
      <c r="C32" s="2" t="s">
        <v>1139</v>
      </c>
      <c r="D32" s="2" t="s">
        <v>156</v>
      </c>
      <c r="E32" s="2" t="s">
        <v>262</v>
      </c>
      <c r="F32" s="45" t="str">
        <f>LEFT(C32,1)</f>
        <v>Г</v>
      </c>
      <c r="G32" s="45" t="str">
        <f>LEFT(D32,1)</f>
        <v>С</v>
      </c>
      <c r="H32" s="45" t="str">
        <f>LEFT(E32,1)</f>
        <v>Д</v>
      </c>
      <c r="I32" s="6" t="s">
        <v>1140</v>
      </c>
      <c r="J32" s="2" t="s">
        <v>930</v>
      </c>
      <c r="K32" s="2">
        <v>4</v>
      </c>
      <c r="L32" s="2" t="s">
        <v>1141</v>
      </c>
      <c r="M32" s="33" t="s">
        <v>45</v>
      </c>
      <c r="N32" s="47" t="str">
        <f>CONCATENATE(L32,M32)</f>
        <v>Р0414Г</v>
      </c>
      <c r="O32" s="47" t="str">
        <f>CONCATENATE(B32,"-",F32,G32,H32,"-",I32)</f>
        <v>Ж-ГСД-06082009</v>
      </c>
      <c r="P32" s="48">
        <v>7</v>
      </c>
      <c r="Q32" s="48">
        <v>7</v>
      </c>
      <c r="R32" s="48">
        <v>3</v>
      </c>
      <c r="S32" s="48">
        <v>7</v>
      </c>
      <c r="T32" s="48">
        <v>5</v>
      </c>
      <c r="U32" s="48"/>
      <c r="V32" s="48"/>
      <c r="W32" s="48"/>
      <c r="X32" s="48"/>
      <c r="Y32" s="48"/>
      <c r="Z32" s="49">
        <f>SUM(P32:Y32)</f>
        <v>29</v>
      </c>
      <c r="AA32" s="33">
        <v>35</v>
      </c>
      <c r="AB32" s="50">
        <f>Z32/AA32</f>
        <v>0.82857142857142863</v>
      </c>
      <c r="AC32" s="51" t="str">
        <f>IF(Z32&gt;75%*AA32,"Победитель",IF(Z32&gt;50%*AA32,"Призёр","Участник"))</f>
        <v>Победитель</v>
      </c>
    </row>
    <row r="33" spans="1:29" x14ac:dyDescent="0.3">
      <c r="A33" s="32">
        <v>19</v>
      </c>
      <c r="B33" s="2" t="s">
        <v>2057</v>
      </c>
      <c r="C33" s="2" t="s">
        <v>1260</v>
      </c>
      <c r="D33" s="2" t="s">
        <v>1261</v>
      </c>
      <c r="E33" s="2" t="s">
        <v>1005</v>
      </c>
      <c r="F33" s="45" t="str">
        <f>LEFT(C33,1)</f>
        <v>К</v>
      </c>
      <c r="G33" s="45" t="str">
        <f>LEFT(D33,1)</f>
        <v>Е</v>
      </c>
      <c r="H33" s="45" t="str">
        <f>LEFT(E33,1)</f>
        <v>М</v>
      </c>
      <c r="I33" s="14" t="s">
        <v>1262</v>
      </c>
      <c r="J33" s="46" t="s">
        <v>1257</v>
      </c>
      <c r="K33" s="2">
        <v>4</v>
      </c>
      <c r="L33" s="56" t="s">
        <v>503</v>
      </c>
      <c r="M33" s="33" t="s">
        <v>143</v>
      </c>
      <c r="N33" s="47" t="str">
        <f>CONCATENATE(L33,M33)</f>
        <v>Р0407У</v>
      </c>
      <c r="O33" s="47" t="str">
        <f>CONCATENATE(B33,"-",F33,G33,H33,"-",I33)</f>
        <v>М -КЕМ-08112009</v>
      </c>
      <c r="P33" s="48">
        <v>7</v>
      </c>
      <c r="Q33" s="48">
        <v>7</v>
      </c>
      <c r="R33" s="48">
        <v>5</v>
      </c>
      <c r="S33" s="48">
        <v>5</v>
      </c>
      <c r="T33" s="48">
        <v>5</v>
      </c>
      <c r="U33" s="48"/>
      <c r="V33" s="48"/>
      <c r="W33" s="48"/>
      <c r="X33" s="48"/>
      <c r="Y33" s="48"/>
      <c r="Z33" s="49">
        <f>SUM(P33:Y33)</f>
        <v>29</v>
      </c>
      <c r="AA33" s="33">
        <v>35</v>
      </c>
      <c r="AB33" s="50">
        <f>Z33/AA33</f>
        <v>0.82857142857142863</v>
      </c>
      <c r="AC33" s="51" t="str">
        <f>IF(Z33&gt;75%*AA33,"Победитель",IF(Z33&gt;50%*AA33,"Призёр","Участник"))</f>
        <v>Победитель</v>
      </c>
    </row>
    <row r="34" spans="1:29" x14ac:dyDescent="0.3">
      <c r="A34" s="32">
        <v>20</v>
      </c>
      <c r="B34" s="2" t="s">
        <v>2057</v>
      </c>
      <c r="C34" s="2" t="s">
        <v>1292</v>
      </c>
      <c r="D34" s="2" t="s">
        <v>1293</v>
      </c>
      <c r="E34" s="2" t="s">
        <v>1005</v>
      </c>
      <c r="F34" s="45" t="str">
        <f>LEFT(C34,1)</f>
        <v>Я</v>
      </c>
      <c r="G34" s="45" t="str">
        <f>LEFT(D34,1)</f>
        <v>Д</v>
      </c>
      <c r="H34" s="45" t="str">
        <f>LEFT(E34,1)</f>
        <v>М</v>
      </c>
      <c r="I34" s="6">
        <v>15012009</v>
      </c>
      <c r="J34" s="2" t="s">
        <v>1257</v>
      </c>
      <c r="K34" s="2">
        <v>4</v>
      </c>
      <c r="L34" s="2" t="s">
        <v>513</v>
      </c>
      <c r="M34" s="33" t="s">
        <v>143</v>
      </c>
      <c r="N34" s="47" t="str">
        <f>CONCATENATE(L34,M34)</f>
        <v>Р0411У</v>
      </c>
      <c r="O34" s="47" t="str">
        <f>CONCATENATE(B34,"-",F34,G34,H34,"-",I34)</f>
        <v>М -ЯДМ-15012009</v>
      </c>
      <c r="P34" s="48">
        <v>5</v>
      </c>
      <c r="Q34" s="48">
        <v>7</v>
      </c>
      <c r="R34" s="48">
        <v>5</v>
      </c>
      <c r="S34" s="48">
        <v>7</v>
      </c>
      <c r="T34" s="48">
        <v>5</v>
      </c>
      <c r="U34" s="48"/>
      <c r="V34" s="48"/>
      <c r="W34" s="48"/>
      <c r="X34" s="48"/>
      <c r="Y34" s="48"/>
      <c r="Z34" s="49">
        <f>SUM(P34:Y34)</f>
        <v>29</v>
      </c>
      <c r="AA34" s="33">
        <v>35</v>
      </c>
      <c r="AB34" s="50">
        <f>Z34/AA34</f>
        <v>0.82857142857142863</v>
      </c>
      <c r="AC34" s="51" t="str">
        <f>IF(Z34&gt;75%*AA34,"Победитель",IF(Z34&gt;50%*AA34,"Призёр","Участник"))</f>
        <v>Победитель</v>
      </c>
    </row>
    <row r="35" spans="1:29" x14ac:dyDescent="0.3">
      <c r="A35" s="32">
        <v>21</v>
      </c>
      <c r="B35" s="2" t="s">
        <v>14</v>
      </c>
      <c r="C35" s="2" t="s">
        <v>779</v>
      </c>
      <c r="D35" s="2" t="s">
        <v>230</v>
      </c>
      <c r="E35" s="2" t="s">
        <v>217</v>
      </c>
      <c r="F35" s="45" t="str">
        <f>LEFT(C35,1)</f>
        <v>М</v>
      </c>
      <c r="G35" s="45" t="str">
        <f>LEFT(D35,1)</f>
        <v>К</v>
      </c>
      <c r="H35" s="45" t="str">
        <f>LEFT(E35,1)</f>
        <v>Д</v>
      </c>
      <c r="I35" s="6" t="s">
        <v>1152</v>
      </c>
      <c r="J35" s="2" t="s">
        <v>1257</v>
      </c>
      <c r="K35" s="2">
        <v>4</v>
      </c>
      <c r="L35" s="2" t="s">
        <v>1158</v>
      </c>
      <c r="M35" s="33" t="s">
        <v>143</v>
      </c>
      <c r="N35" s="47" t="str">
        <f>CONCATENATE(L35,M35)</f>
        <v>Р0421У</v>
      </c>
      <c r="O35" s="47" t="str">
        <f>CONCATENATE(B35,"-",F35,G35,H35,"-",I35)</f>
        <v>Ж-МКД-08102009</v>
      </c>
      <c r="P35" s="48">
        <v>7</v>
      </c>
      <c r="Q35" s="48">
        <v>7</v>
      </c>
      <c r="R35" s="48">
        <v>5</v>
      </c>
      <c r="S35" s="48">
        <v>7</v>
      </c>
      <c r="T35" s="48">
        <v>3</v>
      </c>
      <c r="U35" s="48"/>
      <c r="V35" s="48"/>
      <c r="W35" s="48"/>
      <c r="X35" s="48"/>
      <c r="Y35" s="48"/>
      <c r="Z35" s="49">
        <f>SUM(P35:Y35)</f>
        <v>29</v>
      </c>
      <c r="AA35" s="33">
        <v>35</v>
      </c>
      <c r="AB35" s="50">
        <f>Z35/AA35</f>
        <v>0.82857142857142863</v>
      </c>
      <c r="AC35" s="51" t="str">
        <f>IF(Z35&gt;75%*AA35,"Победитель",IF(Z35&gt;50%*AA35,"Призёр","Участник"))</f>
        <v>Победитель</v>
      </c>
    </row>
    <row r="36" spans="1:29" x14ac:dyDescent="0.3">
      <c r="A36" s="32">
        <v>22</v>
      </c>
      <c r="B36" s="2" t="s">
        <v>35</v>
      </c>
      <c r="C36" s="2" t="s">
        <v>1802</v>
      </c>
      <c r="D36" s="2" t="s">
        <v>309</v>
      </c>
      <c r="E36" s="2" t="s">
        <v>402</v>
      </c>
      <c r="F36" s="45" t="str">
        <f>LEFT(C36,1)</f>
        <v>М</v>
      </c>
      <c r="G36" s="45" t="str">
        <f>LEFT(D36,1)</f>
        <v>Н</v>
      </c>
      <c r="H36" s="45" t="str">
        <f>LEFT(E36,1)</f>
        <v>М</v>
      </c>
      <c r="I36" s="14" t="s">
        <v>1803</v>
      </c>
      <c r="J36" s="46" t="s">
        <v>1791</v>
      </c>
      <c r="K36" s="2">
        <v>4</v>
      </c>
      <c r="L36" s="46" t="s">
        <v>1804</v>
      </c>
      <c r="M36" s="33" t="s">
        <v>46</v>
      </c>
      <c r="N36" s="47" t="str">
        <f>CONCATENATE(L36,M36)</f>
        <v>р0453А</v>
      </c>
      <c r="O36" s="47" t="str">
        <f>CONCATENATE(B36,"-",F36,G36,H36,"-",I36)</f>
        <v>М-МНМ-22042009</v>
      </c>
      <c r="P36" s="48">
        <v>3</v>
      </c>
      <c r="Q36" s="48">
        <v>7</v>
      </c>
      <c r="R36" s="48">
        <v>6</v>
      </c>
      <c r="S36" s="48">
        <v>7</v>
      </c>
      <c r="T36" s="48">
        <v>5</v>
      </c>
      <c r="U36" s="48"/>
      <c r="V36" s="48"/>
      <c r="W36" s="48"/>
      <c r="X36" s="48"/>
      <c r="Y36" s="48"/>
      <c r="Z36" s="49">
        <f>SUM(P36:Y36)</f>
        <v>28</v>
      </c>
      <c r="AA36" s="33">
        <v>35</v>
      </c>
      <c r="AB36" s="50">
        <f>Z36/AA36</f>
        <v>0.8</v>
      </c>
      <c r="AC36" s="51" t="str">
        <f>IF(Z36&gt;75%*AA36,"Победитель",IF(Z36&gt;50%*AA36,"Призёр","Участник"))</f>
        <v>Победитель</v>
      </c>
    </row>
    <row r="37" spans="1:29" x14ac:dyDescent="0.3">
      <c r="A37" s="32">
        <v>23</v>
      </c>
      <c r="B37" s="2" t="s">
        <v>35</v>
      </c>
      <c r="C37" s="2" t="s">
        <v>1799</v>
      </c>
      <c r="D37" s="2" t="s">
        <v>1573</v>
      </c>
      <c r="E37" s="2" t="s">
        <v>292</v>
      </c>
      <c r="F37" s="45" t="str">
        <f>LEFT(C37,1)</f>
        <v>Р</v>
      </c>
      <c r="G37" s="45" t="str">
        <f>LEFT(D37,1)</f>
        <v>В</v>
      </c>
      <c r="H37" s="45" t="str">
        <f>LEFT(E37,1)</f>
        <v>А</v>
      </c>
      <c r="I37" s="14" t="s">
        <v>1800</v>
      </c>
      <c r="J37" s="46" t="s">
        <v>1791</v>
      </c>
      <c r="K37" s="2">
        <v>4</v>
      </c>
      <c r="L37" s="46" t="s">
        <v>1801</v>
      </c>
      <c r="M37" s="33" t="s">
        <v>46</v>
      </c>
      <c r="N37" s="47" t="str">
        <f>CONCATENATE(L37,M37)</f>
        <v>р0455А</v>
      </c>
      <c r="O37" s="47" t="str">
        <f>CONCATENATE(B37,"-",F37,G37,H37,"-",I37)</f>
        <v>М-РВА-02102009</v>
      </c>
      <c r="P37" s="48">
        <v>7</v>
      </c>
      <c r="Q37" s="48">
        <v>7</v>
      </c>
      <c r="R37" s="48">
        <v>4</v>
      </c>
      <c r="S37" s="48">
        <v>7</v>
      </c>
      <c r="T37" s="48">
        <v>3</v>
      </c>
      <c r="U37" s="48"/>
      <c r="V37" s="48"/>
      <c r="W37" s="48"/>
      <c r="X37" s="48"/>
      <c r="Y37" s="48"/>
      <c r="Z37" s="49">
        <f>SUM(P37:Y37)</f>
        <v>28</v>
      </c>
      <c r="AA37" s="33">
        <v>35</v>
      </c>
      <c r="AB37" s="50">
        <f>Z37/AA37</f>
        <v>0.8</v>
      </c>
      <c r="AC37" s="51" t="str">
        <f>IF(Z37&gt;75%*AA37,"Победитель",IF(Z37&gt;50%*AA37,"Призёр","Участник"))</f>
        <v>Победитель</v>
      </c>
    </row>
    <row r="38" spans="1:29" x14ac:dyDescent="0.3">
      <c r="A38" s="32">
        <v>24</v>
      </c>
      <c r="B38" s="2" t="s">
        <v>14</v>
      </c>
      <c r="C38" s="2" t="s">
        <v>1113</v>
      </c>
      <c r="D38" s="2" t="s">
        <v>700</v>
      </c>
      <c r="E38" s="2" t="s">
        <v>627</v>
      </c>
      <c r="F38" s="45" t="str">
        <f>LEFT(C38,1)</f>
        <v>Б</v>
      </c>
      <c r="G38" s="45" t="str">
        <f>LEFT(D38,1)</f>
        <v>О</v>
      </c>
      <c r="H38" s="45" t="str">
        <f>LEFT(E38,1)</f>
        <v>О</v>
      </c>
      <c r="I38" s="6" t="s">
        <v>1114</v>
      </c>
      <c r="J38" s="2" t="s">
        <v>930</v>
      </c>
      <c r="K38" s="2">
        <v>4</v>
      </c>
      <c r="L38" s="2" t="s">
        <v>41</v>
      </c>
      <c r="M38" s="33" t="s">
        <v>45</v>
      </c>
      <c r="N38" s="47" t="str">
        <f>CONCATENATE(L38,M38)</f>
        <v>Р0402Г</v>
      </c>
      <c r="O38" s="47" t="str">
        <f>CONCATENATE(B38,"-",F38,G38,H38,"-",I38)</f>
        <v>Ж-БОО-09012009</v>
      </c>
      <c r="P38" s="48">
        <v>5</v>
      </c>
      <c r="Q38" s="48">
        <v>4</v>
      </c>
      <c r="R38" s="48">
        <v>7</v>
      </c>
      <c r="S38" s="48">
        <v>7</v>
      </c>
      <c r="T38" s="48">
        <v>5</v>
      </c>
      <c r="U38" s="48"/>
      <c r="V38" s="48"/>
      <c r="W38" s="48"/>
      <c r="X38" s="48"/>
      <c r="Y38" s="48"/>
      <c r="Z38" s="49">
        <f>SUM(P38:Y38)</f>
        <v>28</v>
      </c>
      <c r="AA38" s="33">
        <v>35</v>
      </c>
      <c r="AB38" s="50">
        <f>Z38/AA38</f>
        <v>0.8</v>
      </c>
      <c r="AC38" s="51" t="str">
        <f>IF(Z38&gt;75%*AA38,"Победитель",IF(Z38&gt;50%*AA38,"Призёр","Участник"))</f>
        <v>Победитель</v>
      </c>
    </row>
    <row r="39" spans="1:29" x14ac:dyDescent="0.3">
      <c r="A39" s="32">
        <v>25</v>
      </c>
      <c r="B39" s="2" t="s">
        <v>35</v>
      </c>
      <c r="C39" s="2" t="s">
        <v>1132</v>
      </c>
      <c r="D39" s="2" t="s">
        <v>1133</v>
      </c>
      <c r="E39" s="2" t="s">
        <v>292</v>
      </c>
      <c r="F39" s="45" t="str">
        <f>LEFT(C39,1)</f>
        <v>Ф</v>
      </c>
      <c r="G39" s="45" t="str">
        <f>LEFT(D39,1)</f>
        <v>А</v>
      </c>
      <c r="H39" s="45" t="str">
        <f>LEFT(E39,1)</f>
        <v>А</v>
      </c>
      <c r="I39" s="6" t="s">
        <v>593</v>
      </c>
      <c r="J39" s="2" t="s">
        <v>930</v>
      </c>
      <c r="K39" s="2">
        <v>4</v>
      </c>
      <c r="L39" s="2" t="s">
        <v>513</v>
      </c>
      <c r="M39" s="33" t="s">
        <v>45</v>
      </c>
      <c r="N39" s="47" t="str">
        <f>CONCATENATE(L39,M39)</f>
        <v>Р0411Г</v>
      </c>
      <c r="O39" s="47" t="str">
        <f>CONCATENATE(B39,"-",F39,G39,H39,"-",I39)</f>
        <v>М-ФАА-23062009</v>
      </c>
      <c r="P39" s="48">
        <v>5</v>
      </c>
      <c r="Q39" s="48">
        <v>7</v>
      </c>
      <c r="R39" s="48">
        <v>6</v>
      </c>
      <c r="S39" s="48">
        <v>7</v>
      </c>
      <c r="T39" s="48">
        <v>3</v>
      </c>
      <c r="U39" s="48"/>
      <c r="V39" s="48"/>
      <c r="W39" s="48"/>
      <c r="X39" s="48"/>
      <c r="Y39" s="48"/>
      <c r="Z39" s="49">
        <f>SUM(P39:Y39)</f>
        <v>28</v>
      </c>
      <c r="AA39" s="33">
        <v>35</v>
      </c>
      <c r="AB39" s="50">
        <f>Z39/AA39</f>
        <v>0.8</v>
      </c>
      <c r="AC39" s="51" t="str">
        <f>IF(Z39&gt;75%*AA39,"Победитель",IF(Z39&gt;50%*AA39,"Призёр","Участник"))</f>
        <v>Победитель</v>
      </c>
    </row>
    <row r="40" spans="1:29" x14ac:dyDescent="0.3">
      <c r="A40" s="32">
        <v>26</v>
      </c>
      <c r="B40" s="3" t="s">
        <v>35</v>
      </c>
      <c r="C40" s="3" t="s">
        <v>634</v>
      </c>
      <c r="D40" s="3" t="s">
        <v>635</v>
      </c>
      <c r="E40" s="3" t="s">
        <v>56</v>
      </c>
      <c r="F40" s="45" t="str">
        <f>LEFT(C40,1)</f>
        <v>О</v>
      </c>
      <c r="G40" s="45" t="str">
        <f>LEFT(D40,1)</f>
        <v>Л</v>
      </c>
      <c r="H40" s="45" t="str">
        <f>LEFT(E40,1)</f>
        <v>А</v>
      </c>
      <c r="I40" s="14" t="s">
        <v>636</v>
      </c>
      <c r="J40" s="59" t="s">
        <v>925</v>
      </c>
      <c r="K40" s="3">
        <v>4</v>
      </c>
      <c r="L40" s="3" t="s">
        <v>507</v>
      </c>
      <c r="M40" s="33" t="s">
        <v>534</v>
      </c>
      <c r="N40" s="47" t="str">
        <f>CONCATENATE(L40,M40)</f>
        <v>Р0409О</v>
      </c>
      <c r="O40" s="47" t="str">
        <f>CONCATENATE(B40,"-",F40,G40,H40,"-",I40)</f>
        <v>М-ОЛА-19112009</v>
      </c>
      <c r="P40" s="48">
        <v>7</v>
      </c>
      <c r="Q40" s="48">
        <v>7</v>
      </c>
      <c r="R40" s="48">
        <v>4</v>
      </c>
      <c r="S40" s="48">
        <v>5</v>
      </c>
      <c r="T40" s="48">
        <v>5</v>
      </c>
      <c r="U40" s="48"/>
      <c r="V40" s="48"/>
      <c r="W40" s="48"/>
      <c r="X40" s="48"/>
      <c r="Y40" s="48"/>
      <c r="Z40" s="49">
        <f>SUM(P40:Y40)</f>
        <v>28</v>
      </c>
      <c r="AA40" s="33">
        <v>35</v>
      </c>
      <c r="AB40" s="50">
        <f>Z40/AA40</f>
        <v>0.8</v>
      </c>
      <c r="AC40" s="51" t="str">
        <f>IF(Z40&gt;75%*AA40,"Победитель",IF(Z40&gt;50%*AA40,"Призёр","Участник"))</f>
        <v>Победитель</v>
      </c>
    </row>
    <row r="41" spans="1:29" x14ac:dyDescent="0.3">
      <c r="A41" s="32">
        <v>27</v>
      </c>
      <c r="B41" s="2" t="s">
        <v>35</v>
      </c>
      <c r="C41" s="2" t="s">
        <v>499</v>
      </c>
      <c r="D41" s="2" t="s">
        <v>500</v>
      </c>
      <c r="E41" s="2" t="s">
        <v>127</v>
      </c>
      <c r="F41" s="45" t="str">
        <f>LEFT(C41,1)</f>
        <v>К</v>
      </c>
      <c r="G41" s="45" t="str">
        <f>LEFT(D41,1)</f>
        <v>С</v>
      </c>
      <c r="H41" s="45" t="str">
        <f>LEFT(E41,1)</f>
        <v>В</v>
      </c>
      <c r="I41" s="6" t="s">
        <v>590</v>
      </c>
      <c r="J41" s="46" t="s">
        <v>346</v>
      </c>
      <c r="K41" s="2">
        <v>4</v>
      </c>
      <c r="L41" s="2" t="s">
        <v>501</v>
      </c>
      <c r="M41" s="33" t="s">
        <v>26</v>
      </c>
      <c r="N41" s="47" t="str">
        <f>CONCATENATE(L41,M41)</f>
        <v>Р0406С</v>
      </c>
      <c r="O41" s="47" t="str">
        <f>CONCATENATE(B41,"-",F41,G41,H41,"-",I41)</f>
        <v>М-КСВ-14092009</v>
      </c>
      <c r="P41" s="48">
        <v>5</v>
      </c>
      <c r="Q41" s="48">
        <v>4</v>
      </c>
      <c r="R41" s="48">
        <v>7</v>
      </c>
      <c r="S41" s="48">
        <v>7</v>
      </c>
      <c r="T41" s="48">
        <v>5</v>
      </c>
      <c r="U41" s="48"/>
      <c r="V41" s="48"/>
      <c r="W41" s="48"/>
      <c r="X41" s="48"/>
      <c r="Y41" s="48"/>
      <c r="Z41" s="49">
        <f>SUM(P41:Y41)</f>
        <v>28</v>
      </c>
      <c r="AA41" s="33">
        <v>35</v>
      </c>
      <c r="AB41" s="50">
        <f>Z41/AA41</f>
        <v>0.8</v>
      </c>
      <c r="AC41" s="51" t="str">
        <f>IF(Z41&gt;75%*AA41,"Победитель",IF(Z41&gt;50%*AA41,"Призёр","Участник"))</f>
        <v>Победитель</v>
      </c>
    </row>
    <row r="42" spans="1:29" x14ac:dyDescent="0.3">
      <c r="A42" s="32">
        <v>28</v>
      </c>
      <c r="B42" s="2" t="s">
        <v>2057</v>
      </c>
      <c r="C42" s="2" t="s">
        <v>1267</v>
      </c>
      <c r="D42" s="2" t="s">
        <v>1268</v>
      </c>
      <c r="E42" s="2" t="s">
        <v>1168</v>
      </c>
      <c r="F42" s="45" t="str">
        <f>LEFT(C42,1)</f>
        <v>Р</v>
      </c>
      <c r="G42" s="45" t="str">
        <f>LEFT(D42,1)</f>
        <v xml:space="preserve"> </v>
      </c>
      <c r="H42" s="45" t="str">
        <f>LEFT(E42,1)</f>
        <v>А</v>
      </c>
      <c r="I42" s="14" t="s">
        <v>1269</v>
      </c>
      <c r="J42" s="46" t="s">
        <v>1257</v>
      </c>
      <c r="K42" s="2">
        <v>4</v>
      </c>
      <c r="L42" s="56" t="s">
        <v>509</v>
      </c>
      <c r="M42" s="33" t="s">
        <v>143</v>
      </c>
      <c r="N42" s="47" t="str">
        <f>CONCATENATE(L42,M42)</f>
        <v>Р0410У</v>
      </c>
      <c r="O42" s="47" t="str">
        <f>CONCATENATE(B42,"-",F42,G42,H42,"-",I42)</f>
        <v>М -Р А-07042009</v>
      </c>
      <c r="P42" s="48">
        <v>5</v>
      </c>
      <c r="Q42" s="48">
        <v>7</v>
      </c>
      <c r="R42" s="48">
        <v>6</v>
      </c>
      <c r="S42" s="48">
        <v>5</v>
      </c>
      <c r="T42" s="48">
        <v>5</v>
      </c>
      <c r="U42" s="48"/>
      <c r="V42" s="48"/>
      <c r="W42" s="48"/>
      <c r="X42" s="48"/>
      <c r="Y42" s="48"/>
      <c r="Z42" s="49">
        <f>SUM(P42:Y42)</f>
        <v>28</v>
      </c>
      <c r="AA42" s="33">
        <v>35</v>
      </c>
      <c r="AB42" s="50">
        <f>Z42/AA42</f>
        <v>0.8</v>
      </c>
      <c r="AC42" s="51" t="str">
        <f>IF(Z42&gt;75%*AA42,"Победитель",IF(Z42&gt;50%*AA42,"Призёр","Участник"))</f>
        <v>Победитель</v>
      </c>
    </row>
    <row r="43" spans="1:29" x14ac:dyDescent="0.3">
      <c r="A43" s="32">
        <v>29</v>
      </c>
      <c r="B43" s="2" t="s">
        <v>14</v>
      </c>
      <c r="C43" s="2" t="s">
        <v>1279</v>
      </c>
      <c r="D43" s="2" t="s">
        <v>1088</v>
      </c>
      <c r="E43" s="2" t="s">
        <v>358</v>
      </c>
      <c r="F43" s="45" t="str">
        <f>LEFT(C43,1)</f>
        <v>Г</v>
      </c>
      <c r="G43" s="45" t="str">
        <f>LEFT(D43,1)</f>
        <v>К</v>
      </c>
      <c r="H43" s="45" t="str">
        <f>LEFT(E43,1)</f>
        <v>И</v>
      </c>
      <c r="I43" s="14" t="s">
        <v>1280</v>
      </c>
      <c r="J43" s="46" t="s">
        <v>1257</v>
      </c>
      <c r="K43" s="2">
        <v>4</v>
      </c>
      <c r="L43" s="2" t="s">
        <v>515</v>
      </c>
      <c r="M43" s="33" t="s">
        <v>143</v>
      </c>
      <c r="N43" s="47" t="str">
        <f>CONCATENATE(L43,M43)</f>
        <v>Р0412У</v>
      </c>
      <c r="O43" s="47" t="str">
        <f>CONCATENATE(B43,"-",F43,G43,H43,"-",I43)</f>
        <v>Ж-ГКИ-17092009</v>
      </c>
      <c r="P43" s="48">
        <v>7</v>
      </c>
      <c r="Q43" s="48">
        <v>4</v>
      </c>
      <c r="R43" s="48">
        <v>7</v>
      </c>
      <c r="S43" s="48">
        <v>7</v>
      </c>
      <c r="T43" s="48">
        <v>3</v>
      </c>
      <c r="U43" s="48"/>
      <c r="V43" s="48"/>
      <c r="W43" s="48"/>
      <c r="X43" s="48"/>
      <c r="Y43" s="48"/>
      <c r="Z43" s="49">
        <f>SUM(P43:Y43)</f>
        <v>28</v>
      </c>
      <c r="AA43" s="33">
        <v>35</v>
      </c>
      <c r="AB43" s="50">
        <f>Z43/AA43</f>
        <v>0.8</v>
      </c>
      <c r="AC43" s="51" t="str">
        <f>IF(Z43&gt;75%*AA43,"Победитель",IF(Z43&gt;50%*AA43,"Призёр","Участник"))</f>
        <v>Победитель</v>
      </c>
    </row>
    <row r="44" spans="1:29" x14ac:dyDescent="0.3">
      <c r="A44" s="32">
        <v>30</v>
      </c>
      <c r="B44" s="2" t="s">
        <v>14</v>
      </c>
      <c r="C44" s="2" t="s">
        <v>2204</v>
      </c>
      <c r="D44" s="2" t="s">
        <v>2205</v>
      </c>
      <c r="E44" s="2" t="s">
        <v>34</v>
      </c>
      <c r="F44" s="45" t="str">
        <f>LEFT(C44,1)</f>
        <v>А</v>
      </c>
      <c r="G44" s="45" t="str">
        <f>LEFT(D44,1)</f>
        <v>Т</v>
      </c>
      <c r="H44" s="45" t="str">
        <f>LEFT(E44,1)</f>
        <v>Е</v>
      </c>
      <c r="I44" s="14" t="s">
        <v>2206</v>
      </c>
      <c r="J44" s="46" t="s">
        <v>2207</v>
      </c>
      <c r="K44" s="2">
        <v>4</v>
      </c>
      <c r="L44" s="2" t="s">
        <v>498</v>
      </c>
      <c r="M44" s="9" t="s">
        <v>2230</v>
      </c>
      <c r="N44" s="47" t="str">
        <f>CONCATENATE(L44,M44)</f>
        <v>Р0405Ч</v>
      </c>
      <c r="O44" s="47" t="str">
        <f>CONCATENATE(B44,"-",F44,G44,H44,"-",I44)</f>
        <v>Ж-АТЕ-05082009</v>
      </c>
      <c r="P44" s="53">
        <v>3</v>
      </c>
      <c r="Q44" s="53">
        <v>7</v>
      </c>
      <c r="R44" s="53">
        <v>6</v>
      </c>
      <c r="S44" s="53">
        <v>7</v>
      </c>
      <c r="T44" s="53">
        <v>5</v>
      </c>
      <c r="U44" s="53"/>
      <c r="V44" s="53"/>
      <c r="W44" s="53"/>
      <c r="X44" s="53"/>
      <c r="Y44" s="53"/>
      <c r="Z44" s="49">
        <f>SUM(P44:Y44)</f>
        <v>28</v>
      </c>
      <c r="AA44" s="33">
        <v>35</v>
      </c>
      <c r="AB44" s="50">
        <f>Z44/AA44</f>
        <v>0.8</v>
      </c>
      <c r="AC44" s="51" t="str">
        <f>IF(Z44&gt;75%*AA44,"Победитель",IF(Z44&gt;50%*AA44,"Призёр","Участник"))</f>
        <v>Победитель</v>
      </c>
    </row>
    <row r="45" spans="1:29" x14ac:dyDescent="0.3">
      <c r="A45" s="32">
        <v>31</v>
      </c>
      <c r="B45" s="2" t="s">
        <v>35</v>
      </c>
      <c r="C45" s="2" t="s">
        <v>1821</v>
      </c>
      <c r="D45" s="2" t="s">
        <v>695</v>
      </c>
      <c r="E45" s="2" t="s">
        <v>1822</v>
      </c>
      <c r="F45" s="45" t="str">
        <f>LEFT(C45,1)</f>
        <v>С</v>
      </c>
      <c r="G45" s="45" t="str">
        <f>LEFT(D45,1)</f>
        <v>Н</v>
      </c>
      <c r="H45" s="45" t="str">
        <f>LEFT(E45,1)</f>
        <v>Я</v>
      </c>
      <c r="I45" s="14" t="s">
        <v>1823</v>
      </c>
      <c r="J45" s="46" t="s">
        <v>1791</v>
      </c>
      <c r="K45" s="2">
        <v>4</v>
      </c>
      <c r="L45" s="46" t="s">
        <v>1824</v>
      </c>
      <c r="M45" s="33" t="s">
        <v>46</v>
      </c>
      <c r="N45" s="47" t="str">
        <f>CONCATENATE(L45,M45)</f>
        <v>р0403А</v>
      </c>
      <c r="O45" s="47" t="str">
        <f>CONCATENATE(B45,"-",F45,G45,H45,"-",I45)</f>
        <v>М-СНЯ-22052009</v>
      </c>
      <c r="P45" s="48">
        <v>7</v>
      </c>
      <c r="Q45" s="48">
        <v>4</v>
      </c>
      <c r="R45" s="48">
        <v>6</v>
      </c>
      <c r="S45" s="48">
        <v>7</v>
      </c>
      <c r="T45" s="48">
        <v>3</v>
      </c>
      <c r="U45" s="48"/>
      <c r="V45" s="48"/>
      <c r="W45" s="48"/>
      <c r="X45" s="48"/>
      <c r="Y45" s="48"/>
      <c r="Z45" s="49">
        <f>SUM(P45:Y45)</f>
        <v>27</v>
      </c>
      <c r="AA45" s="33">
        <v>35</v>
      </c>
      <c r="AB45" s="50">
        <f>Z45/AA45</f>
        <v>0.77142857142857146</v>
      </c>
      <c r="AC45" s="51" t="str">
        <f>IF(Z45&gt;75%*AA45,"Победитель",IF(Z45&gt;50%*AA45,"Призёр","Участник"))</f>
        <v>Победитель</v>
      </c>
    </row>
    <row r="46" spans="1:29" x14ac:dyDescent="0.3">
      <c r="A46" s="32">
        <v>32</v>
      </c>
      <c r="B46" s="2" t="s">
        <v>14</v>
      </c>
      <c r="C46" s="2" t="s">
        <v>1271</v>
      </c>
      <c r="D46" s="2" t="s">
        <v>1272</v>
      </c>
      <c r="E46" s="2" t="s">
        <v>195</v>
      </c>
      <c r="F46" s="45" t="str">
        <f>LEFT(C46,1)</f>
        <v>Ш</v>
      </c>
      <c r="G46" s="45" t="str">
        <f>LEFT(D46,1)</f>
        <v>А</v>
      </c>
      <c r="H46" s="45" t="str">
        <f>LEFT(E46,1)</f>
        <v>С</v>
      </c>
      <c r="I46" s="6">
        <v>25122009</v>
      </c>
      <c r="J46" s="2" t="s">
        <v>1257</v>
      </c>
      <c r="K46" s="2">
        <v>4</v>
      </c>
      <c r="L46" s="2" t="s">
        <v>505</v>
      </c>
      <c r="M46" s="33" t="s">
        <v>143</v>
      </c>
      <c r="N46" s="47" t="str">
        <f>CONCATENATE(L46,M46)</f>
        <v>Р0408У</v>
      </c>
      <c r="O46" s="47" t="str">
        <f>CONCATENATE(B46,"-",F46,G46,H46,"-",I46)</f>
        <v>Ж-ШАС-25122009</v>
      </c>
      <c r="P46" s="48">
        <v>7</v>
      </c>
      <c r="Q46" s="48">
        <v>7</v>
      </c>
      <c r="R46" s="48">
        <v>6</v>
      </c>
      <c r="S46" s="48">
        <v>6</v>
      </c>
      <c r="T46" s="48">
        <v>1</v>
      </c>
      <c r="U46" s="48"/>
      <c r="V46" s="48"/>
      <c r="W46" s="48"/>
      <c r="X46" s="48"/>
      <c r="Y46" s="48"/>
      <c r="Z46" s="49">
        <f>SUM(P46:Y46)</f>
        <v>27</v>
      </c>
      <c r="AA46" s="33">
        <v>35</v>
      </c>
      <c r="AB46" s="50">
        <f>Z46/AA46</f>
        <v>0.77142857142857146</v>
      </c>
      <c r="AC46" s="51" t="str">
        <f>IF(Z46&gt;75%*AA46,"Победитель",IF(Z46&gt;50%*AA46,"Призёр","Участник"))</f>
        <v>Победитель</v>
      </c>
    </row>
    <row r="47" spans="1:29" x14ac:dyDescent="0.3">
      <c r="A47" s="32">
        <v>33</v>
      </c>
      <c r="B47" s="2" t="s">
        <v>14</v>
      </c>
      <c r="C47" s="2" t="s">
        <v>1281</v>
      </c>
      <c r="D47" s="2" t="s">
        <v>266</v>
      </c>
      <c r="E47" s="2" t="s">
        <v>247</v>
      </c>
      <c r="F47" s="45" t="str">
        <f>LEFT(C47,1)</f>
        <v>Д</v>
      </c>
      <c r="G47" s="45" t="str">
        <f>LEFT(D47,1)</f>
        <v>Д</v>
      </c>
      <c r="H47" s="45" t="str">
        <f>LEFT(E47,1)</f>
        <v>В</v>
      </c>
      <c r="I47" s="14" t="s">
        <v>37</v>
      </c>
      <c r="J47" s="46" t="s">
        <v>1257</v>
      </c>
      <c r="K47" s="2">
        <v>4</v>
      </c>
      <c r="L47" s="2" t="s">
        <v>1155</v>
      </c>
      <c r="M47" s="33" t="s">
        <v>143</v>
      </c>
      <c r="N47" s="47" t="str">
        <f>CONCATENATE(L47,M47)</f>
        <v>Р0420У</v>
      </c>
      <c r="O47" s="47" t="str">
        <f>CONCATENATE(B47,"-",F47,G47,H47,"-",I47)</f>
        <v>Ж-ДДВ-21082009</v>
      </c>
      <c r="P47" s="48">
        <v>7</v>
      </c>
      <c r="Q47" s="48">
        <v>7</v>
      </c>
      <c r="R47" s="48">
        <v>6</v>
      </c>
      <c r="S47" s="48">
        <v>7</v>
      </c>
      <c r="T47" s="48">
        <v>0</v>
      </c>
      <c r="U47" s="48"/>
      <c r="V47" s="48"/>
      <c r="W47" s="48"/>
      <c r="X47" s="48"/>
      <c r="Y47" s="48"/>
      <c r="Z47" s="49">
        <f>SUM(P47:Y47)</f>
        <v>27</v>
      </c>
      <c r="AA47" s="33">
        <v>35</v>
      </c>
      <c r="AB47" s="50">
        <f>Z47/AA47</f>
        <v>0.77142857142857146</v>
      </c>
      <c r="AC47" s="51" t="str">
        <f>IF(Z47&gt;75%*AA47,"Победитель",IF(Z47&gt;50%*AA47,"Призёр","Участник"))</f>
        <v>Победитель</v>
      </c>
    </row>
    <row r="48" spans="1:29" x14ac:dyDescent="0.3">
      <c r="A48" s="32">
        <v>34</v>
      </c>
      <c r="B48" s="2" t="s">
        <v>14</v>
      </c>
      <c r="C48" s="2" t="s">
        <v>1829</v>
      </c>
      <c r="D48" s="2" t="s">
        <v>73</v>
      </c>
      <c r="E48" s="2" t="s">
        <v>1830</v>
      </c>
      <c r="F48" s="45" t="str">
        <f>LEFT(C48,1)</f>
        <v>А</v>
      </c>
      <c r="G48" s="45" t="str">
        <f>LEFT(D48,1)</f>
        <v>А</v>
      </c>
      <c r="H48" s="45" t="str">
        <f>LEFT(E48,1)</f>
        <v>К</v>
      </c>
      <c r="I48" s="6" t="s">
        <v>1831</v>
      </c>
      <c r="J48" s="46" t="s">
        <v>1791</v>
      </c>
      <c r="K48" s="2">
        <v>4</v>
      </c>
      <c r="L48" s="46" t="s">
        <v>1832</v>
      </c>
      <c r="M48" s="33" t="s">
        <v>46</v>
      </c>
      <c r="N48" s="47" t="str">
        <f>CONCATENATE(L48,M48)</f>
        <v>р0411А</v>
      </c>
      <c r="O48" s="47" t="str">
        <f>CONCATENATE(B48,"-",F48,G48,H48,"-",I48)</f>
        <v>Ж-ААК-19092009</v>
      </c>
      <c r="P48" s="48">
        <v>7</v>
      </c>
      <c r="Q48" s="48">
        <v>7</v>
      </c>
      <c r="R48" s="48">
        <v>4</v>
      </c>
      <c r="S48" s="48">
        <v>7</v>
      </c>
      <c r="T48" s="48">
        <v>1</v>
      </c>
      <c r="U48" s="48"/>
      <c r="V48" s="48"/>
      <c r="W48" s="48"/>
      <c r="X48" s="48"/>
      <c r="Y48" s="48"/>
      <c r="Z48" s="49">
        <f>SUM(P48:Y48)</f>
        <v>26</v>
      </c>
      <c r="AA48" s="33">
        <v>35</v>
      </c>
      <c r="AB48" s="50">
        <f>Z48/AA48</f>
        <v>0.74285714285714288</v>
      </c>
      <c r="AC48" s="51" t="str">
        <f>IF(Z48&gt;75%*AA48,"Победитель",IF(Z48&gt;50%*AA48,"Призёр","Участник"))</f>
        <v>Призёр</v>
      </c>
    </row>
    <row r="49" spans="1:29" x14ac:dyDescent="0.3">
      <c r="A49" s="32">
        <v>35</v>
      </c>
      <c r="B49" s="2" t="s">
        <v>14</v>
      </c>
      <c r="C49" s="2" t="s">
        <v>1842</v>
      </c>
      <c r="D49" s="2" t="s">
        <v>1843</v>
      </c>
      <c r="E49" s="2" t="s">
        <v>119</v>
      </c>
      <c r="F49" s="45" t="str">
        <f>LEFT(C49,1)</f>
        <v>К</v>
      </c>
      <c r="G49" s="45" t="str">
        <f>LEFT(D49,1)</f>
        <v>Я</v>
      </c>
      <c r="H49" s="45" t="str">
        <f>LEFT(E49,1)</f>
        <v>В</v>
      </c>
      <c r="I49" s="6" t="s">
        <v>1844</v>
      </c>
      <c r="J49" s="46" t="s">
        <v>1791</v>
      </c>
      <c r="K49" s="2">
        <v>4</v>
      </c>
      <c r="L49" s="46" t="s">
        <v>1845</v>
      </c>
      <c r="M49" s="33" t="s">
        <v>46</v>
      </c>
      <c r="N49" s="47" t="str">
        <f>CONCATENATE(L49,M49)</f>
        <v>р0412А</v>
      </c>
      <c r="O49" s="47" t="str">
        <f>CONCATENATE(B49,"-",F49,G49,H49,"-",I49)</f>
        <v>Ж-КЯВ-04042009</v>
      </c>
      <c r="P49" s="48">
        <v>7</v>
      </c>
      <c r="Q49" s="48">
        <v>7</v>
      </c>
      <c r="R49" s="48">
        <v>6</v>
      </c>
      <c r="S49" s="48">
        <v>5</v>
      </c>
      <c r="T49" s="48">
        <v>1</v>
      </c>
      <c r="U49" s="48"/>
      <c r="V49" s="48"/>
      <c r="W49" s="48"/>
      <c r="X49" s="48"/>
      <c r="Y49" s="48"/>
      <c r="Z49" s="49">
        <f>SUM(P49:Y49)</f>
        <v>26</v>
      </c>
      <c r="AA49" s="33">
        <v>35</v>
      </c>
      <c r="AB49" s="50">
        <f>Z49/AA49</f>
        <v>0.74285714285714288</v>
      </c>
      <c r="AC49" s="51" t="str">
        <f>IF(Z49&gt;75%*AA49,"Победитель",IF(Z49&gt;50%*AA49,"Призёр","Участник"))</f>
        <v>Призёр</v>
      </c>
    </row>
    <row r="50" spans="1:29" x14ac:dyDescent="0.3">
      <c r="A50" s="32">
        <v>36</v>
      </c>
      <c r="B50" s="2" t="s">
        <v>35</v>
      </c>
      <c r="C50" s="2" t="s">
        <v>1744</v>
      </c>
      <c r="D50" s="2" t="s">
        <v>1133</v>
      </c>
      <c r="E50" s="2" t="s">
        <v>115</v>
      </c>
      <c r="F50" s="45" t="str">
        <f>LEFT(C50,1)</f>
        <v>Д</v>
      </c>
      <c r="G50" s="45" t="str">
        <f>LEFT(D50,1)</f>
        <v>А</v>
      </c>
      <c r="H50" s="45" t="str">
        <f>LEFT(E50,1)</f>
        <v>И</v>
      </c>
      <c r="I50" s="6" t="s">
        <v>1839</v>
      </c>
      <c r="J50" s="46" t="s">
        <v>1791</v>
      </c>
      <c r="K50" s="2">
        <v>4</v>
      </c>
      <c r="L50" s="46" t="s">
        <v>1840</v>
      </c>
      <c r="M50" s="33" t="s">
        <v>46</v>
      </c>
      <c r="N50" s="47" t="str">
        <f>CONCATENATE(L50,M50)</f>
        <v>р0414А</v>
      </c>
      <c r="O50" s="47" t="str">
        <f>CONCATENATE(B50,"-",F50,G50,H50,"-",I50)</f>
        <v>М-ДАИ-22082009</v>
      </c>
      <c r="P50" s="48">
        <v>7</v>
      </c>
      <c r="Q50" s="48">
        <v>4</v>
      </c>
      <c r="R50" s="48">
        <v>3</v>
      </c>
      <c r="S50" s="48">
        <v>7</v>
      </c>
      <c r="T50" s="48">
        <v>5</v>
      </c>
      <c r="U50" s="48"/>
      <c r="V50" s="48"/>
      <c r="W50" s="48"/>
      <c r="X50" s="48"/>
      <c r="Y50" s="48"/>
      <c r="Z50" s="49">
        <f>SUM(P50:Y50)</f>
        <v>26</v>
      </c>
      <c r="AA50" s="33">
        <v>35</v>
      </c>
      <c r="AB50" s="50">
        <f>Z50/AA50</f>
        <v>0.74285714285714288</v>
      </c>
      <c r="AC50" s="51" t="str">
        <f>IF(Z50&gt;75%*AA50,"Победитель",IF(Z50&gt;50%*AA50,"Призёр","Участник"))</f>
        <v>Призёр</v>
      </c>
    </row>
    <row r="51" spans="1:29" x14ac:dyDescent="0.3">
      <c r="A51" s="32">
        <v>37</v>
      </c>
      <c r="B51" s="58" t="s">
        <v>14</v>
      </c>
      <c r="C51" s="55" t="s">
        <v>451</v>
      </c>
      <c r="D51" s="55" t="s">
        <v>221</v>
      </c>
      <c r="E51" s="55" t="s">
        <v>102</v>
      </c>
      <c r="F51" s="45" t="str">
        <f>LEFT(C51,1)</f>
        <v>П</v>
      </c>
      <c r="G51" s="45" t="str">
        <f>LEFT(D51,1)</f>
        <v>В</v>
      </c>
      <c r="H51" s="45" t="str">
        <f>LEFT(E51,1)</f>
        <v>П</v>
      </c>
      <c r="I51" s="11">
        <v>3092009</v>
      </c>
      <c r="J51" s="46" t="s">
        <v>1551</v>
      </c>
      <c r="K51" s="2">
        <v>4</v>
      </c>
      <c r="L51" s="46" t="s">
        <v>1166</v>
      </c>
      <c r="M51" s="33" t="s">
        <v>36</v>
      </c>
      <c r="N51" s="47" t="str">
        <f>CONCATENATE(L51,M51)</f>
        <v>Р0423Л</v>
      </c>
      <c r="O51" s="47" t="str">
        <f>CONCATENATE(B51,"-",F51,G51,H51,"-",I51)</f>
        <v>Ж-ПВП-3092009</v>
      </c>
      <c r="P51" s="48">
        <v>3</v>
      </c>
      <c r="Q51" s="48">
        <v>7</v>
      </c>
      <c r="R51" s="48">
        <v>6</v>
      </c>
      <c r="S51" s="48">
        <v>7</v>
      </c>
      <c r="T51" s="48">
        <v>3</v>
      </c>
      <c r="U51" s="48"/>
      <c r="V51" s="48"/>
      <c r="W51" s="48"/>
      <c r="X51" s="48"/>
      <c r="Y51" s="48"/>
      <c r="Z51" s="49">
        <f>SUM(P51:Y51)</f>
        <v>26</v>
      </c>
      <c r="AA51" s="33">
        <v>35</v>
      </c>
      <c r="AB51" s="50">
        <f>Z51/AA51</f>
        <v>0.74285714285714288</v>
      </c>
      <c r="AC51" s="51" t="str">
        <f>IF(Z51&gt;75%*AA51,"Победитель",IF(Z51&gt;50%*AA51,"Призёр","Участник"))</f>
        <v>Призёр</v>
      </c>
    </row>
    <row r="52" spans="1:29" x14ac:dyDescent="0.3">
      <c r="A52" s="32">
        <v>38</v>
      </c>
      <c r="B52" s="2" t="s">
        <v>14</v>
      </c>
      <c r="C52" s="12" t="s">
        <v>1594</v>
      </c>
      <c r="D52" s="12" t="s">
        <v>200</v>
      </c>
      <c r="E52" s="12" t="s">
        <v>601</v>
      </c>
      <c r="F52" s="45" t="str">
        <f>LEFT(C52,1)</f>
        <v>Т</v>
      </c>
      <c r="G52" s="45" t="str">
        <f>LEFT(D52,1)</f>
        <v>В</v>
      </c>
      <c r="H52" s="45" t="str">
        <f>LEFT(E52,1)</f>
        <v>А</v>
      </c>
      <c r="I52" s="12">
        <v>2112009</v>
      </c>
      <c r="J52" s="46" t="s">
        <v>1587</v>
      </c>
      <c r="K52" s="2">
        <v>4</v>
      </c>
      <c r="L52" s="46" t="s">
        <v>503</v>
      </c>
      <c r="M52" s="33" t="s">
        <v>35</v>
      </c>
      <c r="N52" s="47" t="str">
        <f>CONCATENATE(L52,M52)</f>
        <v>Р0407М</v>
      </c>
      <c r="O52" s="47" t="str">
        <f>CONCATENATE(B52,"-",F52,G52,H52,"-",I52)</f>
        <v>Ж-ТВА-2112009</v>
      </c>
      <c r="P52" s="48">
        <v>7</v>
      </c>
      <c r="Q52" s="48">
        <v>7</v>
      </c>
      <c r="R52" s="48">
        <v>5</v>
      </c>
      <c r="S52" s="48">
        <v>7</v>
      </c>
      <c r="T52" s="48">
        <v>0</v>
      </c>
      <c r="U52" s="48"/>
      <c r="V52" s="48"/>
      <c r="W52" s="48"/>
      <c r="X52" s="48"/>
      <c r="Y52" s="48"/>
      <c r="Z52" s="49">
        <f>SUM(P52:Y52)</f>
        <v>26</v>
      </c>
      <c r="AA52" s="33">
        <v>35</v>
      </c>
      <c r="AB52" s="50">
        <f>Z52/AA52</f>
        <v>0.74285714285714288</v>
      </c>
      <c r="AC52" s="51" t="str">
        <f>IF(Z52&gt;75%*AA52,"Победитель",IF(Z52&gt;50%*AA52,"Призёр","Участник"))</f>
        <v>Призёр</v>
      </c>
    </row>
    <row r="53" spans="1:29" x14ac:dyDescent="0.3">
      <c r="A53" s="32">
        <v>39</v>
      </c>
      <c r="B53" s="2" t="s">
        <v>14</v>
      </c>
      <c r="C53" s="2" t="s">
        <v>1286</v>
      </c>
      <c r="D53" s="2" t="s">
        <v>669</v>
      </c>
      <c r="E53" s="2" t="s">
        <v>1287</v>
      </c>
      <c r="F53" s="45" t="str">
        <f>LEFT(C53,1)</f>
        <v>М</v>
      </c>
      <c r="G53" s="45" t="str">
        <f>LEFT(D53,1)</f>
        <v>Е</v>
      </c>
      <c r="H53" s="45" t="str">
        <f>LEFT(E53,1)</f>
        <v>Е</v>
      </c>
      <c r="I53" s="6" t="s">
        <v>213</v>
      </c>
      <c r="J53" s="2" t="s">
        <v>1257</v>
      </c>
      <c r="K53" s="2">
        <v>4</v>
      </c>
      <c r="L53" s="2" t="s">
        <v>1143</v>
      </c>
      <c r="M53" s="33" t="s">
        <v>143</v>
      </c>
      <c r="N53" s="47" t="str">
        <f>CONCATENATE(L53,M53)</f>
        <v>Р0415У</v>
      </c>
      <c r="O53" s="47" t="str">
        <f>CONCATENATE(B53,"-",F53,G53,H53,"-",I53)</f>
        <v>Ж-МЕЕ-07112009</v>
      </c>
      <c r="P53" s="48">
        <v>7</v>
      </c>
      <c r="Q53" s="48">
        <v>7</v>
      </c>
      <c r="R53" s="48">
        <v>5</v>
      </c>
      <c r="S53" s="48">
        <v>7</v>
      </c>
      <c r="T53" s="48">
        <v>0</v>
      </c>
      <c r="U53" s="48"/>
      <c r="V53" s="48"/>
      <c r="W53" s="48"/>
      <c r="X53" s="48"/>
      <c r="Y53" s="48"/>
      <c r="Z53" s="49">
        <f>SUM(P53:Y53)</f>
        <v>26</v>
      </c>
      <c r="AA53" s="33">
        <v>35</v>
      </c>
      <c r="AB53" s="50">
        <f>Z53/AA53</f>
        <v>0.74285714285714288</v>
      </c>
      <c r="AC53" s="51" t="str">
        <f>IF(Z53&gt;75%*AA53,"Победитель",IF(Z53&gt;50%*AA53,"Призёр","Участник"))</f>
        <v>Призёр</v>
      </c>
    </row>
    <row r="54" spans="1:29" x14ac:dyDescent="0.3">
      <c r="A54" s="32">
        <v>40</v>
      </c>
      <c r="B54" s="2" t="s">
        <v>14</v>
      </c>
      <c r="C54" s="2" t="s">
        <v>1284</v>
      </c>
      <c r="D54" s="2" t="s">
        <v>50</v>
      </c>
      <c r="E54" s="2" t="s">
        <v>138</v>
      </c>
      <c r="F54" s="45" t="str">
        <f>LEFT(C54,1)</f>
        <v>К</v>
      </c>
      <c r="G54" s="45" t="str">
        <f>LEFT(D54,1)</f>
        <v>А</v>
      </c>
      <c r="H54" s="45" t="str">
        <f>LEFT(E54,1)</f>
        <v>В</v>
      </c>
      <c r="I54" s="6">
        <v>14062009</v>
      </c>
      <c r="J54" s="2" t="s">
        <v>1257</v>
      </c>
      <c r="K54" s="2">
        <v>4</v>
      </c>
      <c r="L54" s="2" t="s">
        <v>1150</v>
      </c>
      <c r="M54" s="33" t="s">
        <v>143</v>
      </c>
      <c r="N54" s="47" t="str">
        <f>CONCATENATE(L54,M54)</f>
        <v>Р0418У</v>
      </c>
      <c r="O54" s="47" t="str">
        <f>CONCATENATE(B54,"-",F54,G54,H54,"-",I54)</f>
        <v>Ж-КАВ-14062009</v>
      </c>
      <c r="P54" s="48">
        <v>7</v>
      </c>
      <c r="Q54" s="48">
        <v>7</v>
      </c>
      <c r="R54" s="48">
        <v>5</v>
      </c>
      <c r="S54" s="48">
        <v>7</v>
      </c>
      <c r="T54" s="48">
        <v>0</v>
      </c>
      <c r="U54" s="48"/>
      <c r="V54" s="48"/>
      <c r="W54" s="48"/>
      <c r="X54" s="48"/>
      <c r="Y54" s="48"/>
      <c r="Z54" s="49">
        <f>SUM(P54:Y54)</f>
        <v>26</v>
      </c>
      <c r="AA54" s="33">
        <v>35</v>
      </c>
      <c r="AB54" s="50">
        <f>Z54/AA54</f>
        <v>0.74285714285714288</v>
      </c>
      <c r="AC54" s="51" t="str">
        <f>IF(Z54&gt;75%*AA54,"Победитель",IF(Z54&gt;50%*AA54,"Призёр","Участник"))</f>
        <v>Призёр</v>
      </c>
    </row>
    <row r="55" spans="1:29" x14ac:dyDescent="0.3">
      <c r="A55" s="32">
        <v>41</v>
      </c>
      <c r="B55" s="2" t="s">
        <v>35</v>
      </c>
      <c r="C55" s="2" t="s">
        <v>1111</v>
      </c>
      <c r="D55" s="2" t="s">
        <v>305</v>
      </c>
      <c r="E55" s="2" t="s">
        <v>44</v>
      </c>
      <c r="F55" s="45" t="str">
        <f>LEFT(C55,1)</f>
        <v>А</v>
      </c>
      <c r="G55" s="45" t="str">
        <f>LEFT(D55,1)</f>
        <v>Т</v>
      </c>
      <c r="H55" s="45" t="str">
        <f>LEFT(E55,1)</f>
        <v>А</v>
      </c>
      <c r="I55" s="14" t="s">
        <v>1112</v>
      </c>
      <c r="J55" s="46" t="s">
        <v>930</v>
      </c>
      <c r="K55" s="2">
        <v>4</v>
      </c>
      <c r="L55" s="2" t="s">
        <v>39</v>
      </c>
      <c r="M55" s="33" t="s">
        <v>45</v>
      </c>
      <c r="N55" s="47" t="str">
        <f>CONCATENATE(L55,M55)</f>
        <v>Р0401Г</v>
      </c>
      <c r="O55" s="47" t="str">
        <f>CONCATENATE(B55,"-",F55,G55,H55,"-",I55)</f>
        <v>М-АТА-05042009</v>
      </c>
      <c r="P55" s="48">
        <v>7</v>
      </c>
      <c r="Q55" s="48">
        <v>7</v>
      </c>
      <c r="R55" s="48">
        <v>5</v>
      </c>
      <c r="S55" s="48">
        <v>5</v>
      </c>
      <c r="T55" s="48">
        <v>1</v>
      </c>
      <c r="U55" s="48"/>
      <c r="V55" s="48"/>
      <c r="W55" s="48"/>
      <c r="X55" s="48"/>
      <c r="Y55" s="48"/>
      <c r="Z55" s="49">
        <f>SUM(P55:Y55)</f>
        <v>25</v>
      </c>
      <c r="AA55" s="33">
        <v>35</v>
      </c>
      <c r="AB55" s="50">
        <f>Z55/AA55</f>
        <v>0.7142857142857143</v>
      </c>
      <c r="AC55" s="51" t="str">
        <f>IF(Z55&gt;75%*AA55,"Победитель",IF(Z55&gt;50%*AA55,"Призёр","Участник"))</f>
        <v>Призёр</v>
      </c>
    </row>
    <row r="56" spans="1:29" x14ac:dyDescent="0.3">
      <c r="A56" s="32">
        <v>42</v>
      </c>
      <c r="B56" s="2" t="s">
        <v>14</v>
      </c>
      <c r="C56" s="2" t="s">
        <v>1118</v>
      </c>
      <c r="D56" s="2" t="s">
        <v>40</v>
      </c>
      <c r="E56" s="2" t="s">
        <v>601</v>
      </c>
      <c r="F56" s="45" t="str">
        <f>LEFT(C56,1)</f>
        <v>Г</v>
      </c>
      <c r="G56" s="45" t="str">
        <f>LEFT(D56,1)</f>
        <v>М</v>
      </c>
      <c r="H56" s="45" t="str">
        <f>LEFT(E56,1)</f>
        <v>А</v>
      </c>
      <c r="I56" s="6" t="s">
        <v>1119</v>
      </c>
      <c r="J56" s="2" t="s">
        <v>930</v>
      </c>
      <c r="K56" s="2">
        <v>4</v>
      </c>
      <c r="L56" s="2" t="s">
        <v>498</v>
      </c>
      <c r="M56" s="33" t="s">
        <v>45</v>
      </c>
      <c r="N56" s="47" t="str">
        <f>CONCATENATE(L56,M56)</f>
        <v>Р0405Г</v>
      </c>
      <c r="O56" s="47" t="str">
        <f>CONCATENATE(B56,"-",F56,G56,H56,"-",I56)</f>
        <v>Ж-ГМА-01092009</v>
      </c>
      <c r="P56" s="48">
        <v>5</v>
      </c>
      <c r="Q56" s="48">
        <v>7</v>
      </c>
      <c r="R56" s="48">
        <v>6</v>
      </c>
      <c r="S56" s="48">
        <v>7</v>
      </c>
      <c r="T56" s="48">
        <v>0</v>
      </c>
      <c r="U56" s="48"/>
      <c r="V56" s="48"/>
      <c r="W56" s="48"/>
      <c r="X56" s="48"/>
      <c r="Y56" s="48"/>
      <c r="Z56" s="49">
        <f>SUM(P56:Y56)</f>
        <v>25</v>
      </c>
      <c r="AA56" s="33">
        <v>35</v>
      </c>
      <c r="AB56" s="50">
        <f>Z56/AA56</f>
        <v>0.7142857142857143</v>
      </c>
      <c r="AC56" s="51" t="str">
        <f>IF(Z56&gt;75%*AA56,"Победитель",IF(Z56&gt;50%*AA56,"Призёр","Участник"))</f>
        <v>Призёр</v>
      </c>
    </row>
    <row r="57" spans="1:29" x14ac:dyDescent="0.3">
      <c r="A57" s="32">
        <v>43</v>
      </c>
      <c r="B57" s="2" t="s">
        <v>35</v>
      </c>
      <c r="C57" s="2" t="s">
        <v>1136</v>
      </c>
      <c r="D57" s="2" t="s">
        <v>385</v>
      </c>
      <c r="E57" s="2" t="s">
        <v>1137</v>
      </c>
      <c r="F57" s="45" t="str">
        <f>LEFT(C57,1)</f>
        <v>Т</v>
      </c>
      <c r="G57" s="45" t="str">
        <f>LEFT(D57,1)</f>
        <v>В</v>
      </c>
      <c r="H57" s="45" t="str">
        <f>LEFT(E57,1)</f>
        <v>В</v>
      </c>
      <c r="I57" s="6" t="s">
        <v>37</v>
      </c>
      <c r="J57" s="2" t="s">
        <v>930</v>
      </c>
      <c r="K57" s="2">
        <v>4</v>
      </c>
      <c r="L57" s="2" t="s">
        <v>1138</v>
      </c>
      <c r="M57" s="33" t="s">
        <v>45</v>
      </c>
      <c r="N57" s="47" t="str">
        <f>CONCATENATE(L57,M57)</f>
        <v>Р0413Г</v>
      </c>
      <c r="O57" s="47" t="str">
        <f>CONCATENATE(B57,"-",F57,G57,H57,"-",I57)</f>
        <v>М-ТВВ-21082009</v>
      </c>
      <c r="P57" s="48">
        <v>7</v>
      </c>
      <c r="Q57" s="48">
        <v>4</v>
      </c>
      <c r="R57" s="48">
        <v>7</v>
      </c>
      <c r="S57" s="48">
        <v>7</v>
      </c>
      <c r="T57" s="48">
        <v>0</v>
      </c>
      <c r="U57" s="48"/>
      <c r="V57" s="48"/>
      <c r="W57" s="48"/>
      <c r="X57" s="48"/>
      <c r="Y57" s="48"/>
      <c r="Z57" s="49">
        <f>SUM(P57:Y57)</f>
        <v>25</v>
      </c>
      <c r="AA57" s="33">
        <v>35</v>
      </c>
      <c r="AB57" s="50">
        <f>Z57/AA57</f>
        <v>0.7142857142857143</v>
      </c>
      <c r="AC57" s="51" t="str">
        <f>IF(Z57&gt;75%*AA57,"Победитель",IF(Z57&gt;50%*AA57,"Призёр","Участник"))</f>
        <v>Призёр</v>
      </c>
    </row>
    <row r="58" spans="1:29" x14ac:dyDescent="0.3">
      <c r="A58" s="32">
        <v>44</v>
      </c>
      <c r="B58" s="2" t="s">
        <v>14</v>
      </c>
      <c r="C58" s="55" t="s">
        <v>1553</v>
      </c>
      <c r="D58" s="55" t="s">
        <v>246</v>
      </c>
      <c r="E58" s="55" t="s">
        <v>97</v>
      </c>
      <c r="F58" s="45" t="str">
        <f>LEFT(C58,1)</f>
        <v>Б</v>
      </c>
      <c r="G58" s="45" t="str">
        <f>LEFT(D58,1)</f>
        <v>А</v>
      </c>
      <c r="H58" s="45" t="str">
        <f>LEFT(E58,1)</f>
        <v>А</v>
      </c>
      <c r="I58" s="10">
        <v>16032009</v>
      </c>
      <c r="J58" s="46" t="s">
        <v>1551</v>
      </c>
      <c r="K58" s="2">
        <v>4</v>
      </c>
      <c r="L58" s="46" t="s">
        <v>48</v>
      </c>
      <c r="M58" s="33" t="s">
        <v>36</v>
      </c>
      <c r="N58" s="47" t="str">
        <f>CONCATENATE(L58,M58)</f>
        <v>Р0403Л</v>
      </c>
      <c r="O58" s="47" t="str">
        <f>CONCATENATE(B58,"-",F58,G58,H58,"-",I58)</f>
        <v>Ж-БАА-16032009</v>
      </c>
      <c r="P58" s="48">
        <v>5</v>
      </c>
      <c r="Q58" s="48">
        <v>7</v>
      </c>
      <c r="R58" s="48">
        <v>3</v>
      </c>
      <c r="S58" s="48">
        <v>7</v>
      </c>
      <c r="T58" s="48">
        <v>3</v>
      </c>
      <c r="U58" s="48"/>
      <c r="V58" s="48"/>
      <c r="W58" s="48"/>
      <c r="X58" s="48"/>
      <c r="Y58" s="48"/>
      <c r="Z58" s="49">
        <f>SUM(P58:Y58)</f>
        <v>25</v>
      </c>
      <c r="AA58" s="33">
        <v>35</v>
      </c>
      <c r="AB58" s="50">
        <f>Z58/AA58</f>
        <v>0.7142857142857143</v>
      </c>
      <c r="AC58" s="51" t="str">
        <f>IF(Z58&gt;75%*AA58,"Победитель",IF(Z58&gt;50%*AA58,"Призёр","Участник"))</f>
        <v>Призёр</v>
      </c>
    </row>
    <row r="59" spans="1:29" x14ac:dyDescent="0.3">
      <c r="A59" s="32">
        <v>45</v>
      </c>
      <c r="B59" s="2" t="s">
        <v>35</v>
      </c>
      <c r="C59" s="57" t="s">
        <v>1556</v>
      </c>
      <c r="D59" s="57" t="s">
        <v>417</v>
      </c>
      <c r="E59" s="57" t="s">
        <v>437</v>
      </c>
      <c r="F59" s="45" t="str">
        <f>LEFT(C59,1)</f>
        <v>В</v>
      </c>
      <c r="G59" s="45" t="str">
        <f>LEFT(D59,1)</f>
        <v>А</v>
      </c>
      <c r="H59" s="45" t="str">
        <f>LEFT(E59,1)</f>
        <v>Р</v>
      </c>
      <c r="I59" s="10">
        <v>12082009</v>
      </c>
      <c r="J59" s="46" t="s">
        <v>1551</v>
      </c>
      <c r="K59" s="2">
        <v>4</v>
      </c>
      <c r="L59" s="56" t="s">
        <v>501</v>
      </c>
      <c r="M59" s="33" t="s">
        <v>36</v>
      </c>
      <c r="N59" s="47" t="str">
        <f>CONCATENATE(L59,M59)</f>
        <v>Р0406Л</v>
      </c>
      <c r="O59" s="47" t="str">
        <f>CONCATENATE(B59,"-",F59,G59,H59,"-",I59)</f>
        <v>М-ВАР-12082009</v>
      </c>
      <c r="P59" s="48">
        <v>5</v>
      </c>
      <c r="Q59" s="48">
        <v>4</v>
      </c>
      <c r="R59" s="48">
        <v>4</v>
      </c>
      <c r="S59" s="48">
        <v>7</v>
      </c>
      <c r="T59" s="48">
        <v>5</v>
      </c>
      <c r="U59" s="48"/>
      <c r="V59" s="48"/>
      <c r="W59" s="48"/>
      <c r="X59" s="48"/>
      <c r="Y59" s="48"/>
      <c r="Z59" s="49">
        <f>SUM(P59:Y59)</f>
        <v>25</v>
      </c>
      <c r="AA59" s="33">
        <v>35</v>
      </c>
      <c r="AB59" s="50">
        <f>Z59/AA59</f>
        <v>0.7142857142857143</v>
      </c>
      <c r="AC59" s="51" t="str">
        <f>IF(Z59&gt;75%*AA59,"Победитель",IF(Z59&gt;50%*AA59,"Призёр","Участник"))</f>
        <v>Призёр</v>
      </c>
    </row>
    <row r="60" spans="1:29" x14ac:dyDescent="0.3">
      <c r="A60" s="32">
        <v>46</v>
      </c>
      <c r="B60" s="2" t="s">
        <v>14</v>
      </c>
      <c r="C60" s="57" t="s">
        <v>961</v>
      </c>
      <c r="D60" s="57" t="s">
        <v>40</v>
      </c>
      <c r="E60" s="57" t="s">
        <v>97</v>
      </c>
      <c r="F60" s="45" t="str">
        <f>LEFT(C60,1)</f>
        <v>Г</v>
      </c>
      <c r="G60" s="45" t="str">
        <f>LEFT(D60,1)</f>
        <v>М</v>
      </c>
      <c r="H60" s="45" t="str">
        <f>LEFT(E60,1)</f>
        <v>А</v>
      </c>
      <c r="I60" s="10">
        <v>30052009</v>
      </c>
      <c r="J60" s="46" t="s">
        <v>1551</v>
      </c>
      <c r="K60" s="2">
        <v>4</v>
      </c>
      <c r="L60" s="46" t="s">
        <v>507</v>
      </c>
      <c r="M60" s="33" t="s">
        <v>36</v>
      </c>
      <c r="N60" s="47" t="str">
        <f>CONCATENATE(L60,M60)</f>
        <v>Р0409Л</v>
      </c>
      <c r="O60" s="47" t="str">
        <f>CONCATENATE(B60,"-",F60,G60,H60,"-",I60)</f>
        <v>Ж-ГМА-30052009</v>
      </c>
      <c r="P60" s="48">
        <v>3</v>
      </c>
      <c r="Q60" s="48">
        <v>7</v>
      </c>
      <c r="R60" s="48">
        <v>5</v>
      </c>
      <c r="S60" s="48">
        <v>5</v>
      </c>
      <c r="T60" s="48">
        <v>5</v>
      </c>
      <c r="U60" s="48"/>
      <c r="V60" s="48"/>
      <c r="W60" s="48"/>
      <c r="X60" s="48"/>
      <c r="Y60" s="48"/>
      <c r="Z60" s="49">
        <f>SUM(P60:Y60)</f>
        <v>25</v>
      </c>
      <c r="AA60" s="33">
        <v>35</v>
      </c>
      <c r="AB60" s="50">
        <f>Z60/AA60</f>
        <v>0.7142857142857143</v>
      </c>
      <c r="AC60" s="51" t="str">
        <f>IF(Z60&gt;75%*AA60,"Победитель",IF(Z60&gt;50%*AA60,"Призёр","Участник"))</f>
        <v>Призёр</v>
      </c>
    </row>
    <row r="61" spans="1:29" x14ac:dyDescent="0.3">
      <c r="A61" s="32">
        <v>47</v>
      </c>
      <c r="B61" s="2" t="s">
        <v>14</v>
      </c>
      <c r="C61" s="12" t="s">
        <v>853</v>
      </c>
      <c r="D61" s="12" t="s">
        <v>777</v>
      </c>
      <c r="E61" s="12" t="s">
        <v>1596</v>
      </c>
      <c r="F61" s="45" t="str">
        <f>LEFT(C61,1)</f>
        <v>К</v>
      </c>
      <c r="G61" s="45" t="str">
        <f>LEFT(D61,1)</f>
        <v>У</v>
      </c>
      <c r="H61" s="45" t="str">
        <f>LEFT(E61,1)</f>
        <v>С</v>
      </c>
      <c r="I61" s="12">
        <v>29042009</v>
      </c>
      <c r="J61" s="46" t="s">
        <v>1587</v>
      </c>
      <c r="K61" s="2">
        <v>4</v>
      </c>
      <c r="L61" s="46" t="s">
        <v>509</v>
      </c>
      <c r="M61" s="33" t="s">
        <v>35</v>
      </c>
      <c r="N61" s="47" t="str">
        <f>CONCATENATE(L61,M61)</f>
        <v>Р0410М</v>
      </c>
      <c r="O61" s="47" t="str">
        <f>CONCATENATE(B61,"-",F61,G61,H61,"-",I61)</f>
        <v>Ж-КУС-29042009</v>
      </c>
      <c r="P61" s="48">
        <v>5</v>
      </c>
      <c r="Q61" s="48">
        <v>7</v>
      </c>
      <c r="R61" s="48">
        <v>6</v>
      </c>
      <c r="S61" s="48">
        <v>7</v>
      </c>
      <c r="T61" s="48">
        <v>0</v>
      </c>
      <c r="U61" s="48"/>
      <c r="V61" s="48"/>
      <c r="W61" s="48"/>
      <c r="X61" s="48"/>
      <c r="Y61" s="48"/>
      <c r="Z61" s="49">
        <f>SUM(P61:Y61)</f>
        <v>25</v>
      </c>
      <c r="AA61" s="33">
        <v>35</v>
      </c>
      <c r="AB61" s="50">
        <f>Z61/AA61</f>
        <v>0.7142857142857143</v>
      </c>
      <c r="AC61" s="51" t="str">
        <f>IF(Z61&gt;75%*AA61,"Победитель",IF(Z61&gt;50%*AA61,"Призёр","Участник"))</f>
        <v>Призёр</v>
      </c>
    </row>
    <row r="62" spans="1:29" x14ac:dyDescent="0.3">
      <c r="A62" s="32">
        <v>48</v>
      </c>
      <c r="B62" s="2" t="s">
        <v>2057</v>
      </c>
      <c r="C62" s="2" t="s">
        <v>1285</v>
      </c>
      <c r="D62" s="2" t="s">
        <v>183</v>
      </c>
      <c r="E62" s="2" t="s">
        <v>172</v>
      </c>
      <c r="F62" s="45" t="str">
        <f>LEFT(C62,1)</f>
        <v>К</v>
      </c>
      <c r="G62" s="45" t="str">
        <f>LEFT(D62,1)</f>
        <v>М</v>
      </c>
      <c r="H62" s="45" t="str">
        <f>LEFT(E62,1)</f>
        <v>Д</v>
      </c>
      <c r="I62" s="6">
        <v>28062009</v>
      </c>
      <c r="J62" s="2" t="s">
        <v>1257</v>
      </c>
      <c r="K62" s="2">
        <v>4</v>
      </c>
      <c r="L62" s="2" t="s">
        <v>1147</v>
      </c>
      <c r="M62" s="33" t="s">
        <v>143</v>
      </c>
      <c r="N62" s="47" t="str">
        <f>CONCATENATE(L62,M62)</f>
        <v>Р0417У</v>
      </c>
      <c r="O62" s="47" t="str">
        <f>CONCATENATE(B62,"-",F62,G62,H62,"-",I62)</f>
        <v>М -КМД-28062009</v>
      </c>
      <c r="P62" s="48">
        <v>7</v>
      </c>
      <c r="Q62" s="48">
        <v>7</v>
      </c>
      <c r="R62" s="48">
        <v>6</v>
      </c>
      <c r="S62" s="48">
        <v>5</v>
      </c>
      <c r="T62" s="48">
        <v>0</v>
      </c>
      <c r="U62" s="48"/>
      <c r="V62" s="48"/>
      <c r="W62" s="48"/>
      <c r="X62" s="48"/>
      <c r="Y62" s="48"/>
      <c r="Z62" s="49">
        <f>SUM(P62:Y62)</f>
        <v>25</v>
      </c>
      <c r="AA62" s="33">
        <v>35</v>
      </c>
      <c r="AB62" s="50">
        <f>Z62/AA62</f>
        <v>0.7142857142857143</v>
      </c>
      <c r="AC62" s="51" t="str">
        <f>IF(Z62&gt;75%*AA62,"Победитель",IF(Z62&gt;50%*AA62,"Призёр","Участник"))</f>
        <v>Призёр</v>
      </c>
    </row>
    <row r="63" spans="1:29" x14ac:dyDescent="0.3">
      <c r="A63" s="32">
        <v>49</v>
      </c>
      <c r="B63" s="2" t="s">
        <v>14</v>
      </c>
      <c r="C63" s="2" t="s">
        <v>1805</v>
      </c>
      <c r="D63" s="2" t="s">
        <v>266</v>
      </c>
      <c r="E63" s="2" t="s">
        <v>102</v>
      </c>
      <c r="F63" s="45" t="str">
        <f>LEFT(C63,1)</f>
        <v>Ш</v>
      </c>
      <c r="G63" s="45" t="str">
        <f>LEFT(D63,1)</f>
        <v>Д</v>
      </c>
      <c r="H63" s="45" t="str">
        <f>LEFT(E63,1)</f>
        <v>П</v>
      </c>
      <c r="I63" s="6" t="s">
        <v>586</v>
      </c>
      <c r="J63" s="46" t="s">
        <v>1791</v>
      </c>
      <c r="K63" s="2">
        <v>4</v>
      </c>
      <c r="L63" s="46" t="s">
        <v>1806</v>
      </c>
      <c r="M63" s="33" t="s">
        <v>46</v>
      </c>
      <c r="N63" s="47" t="str">
        <f>CONCATENATE(L63,M63)</f>
        <v>р0459А</v>
      </c>
      <c r="O63" s="47" t="str">
        <f>CONCATENATE(B63,"-",F63,G63,H63,"-",I63)</f>
        <v>Ж-ШДП-25052009</v>
      </c>
      <c r="P63" s="48">
        <v>5</v>
      </c>
      <c r="Q63" s="48">
        <v>7</v>
      </c>
      <c r="R63" s="48">
        <v>4</v>
      </c>
      <c r="S63" s="48">
        <v>7</v>
      </c>
      <c r="T63" s="48">
        <v>1</v>
      </c>
      <c r="U63" s="48"/>
      <c r="V63" s="48"/>
      <c r="W63" s="48"/>
      <c r="X63" s="48"/>
      <c r="Y63" s="48"/>
      <c r="Z63" s="49">
        <f>SUM(P63:Y63)</f>
        <v>24</v>
      </c>
      <c r="AA63" s="33">
        <v>35</v>
      </c>
      <c r="AB63" s="50">
        <f>Z63/AA63</f>
        <v>0.68571428571428572</v>
      </c>
      <c r="AC63" s="51" t="str">
        <f>IF(Z63&gt;75%*AA63,"Победитель",IF(Z63&gt;50%*AA63,"Призёр","Участник"))</f>
        <v>Призёр</v>
      </c>
    </row>
    <row r="64" spans="1:29" x14ac:dyDescent="0.3">
      <c r="A64" s="32">
        <v>50</v>
      </c>
      <c r="B64" s="2" t="s">
        <v>35</v>
      </c>
      <c r="C64" s="2" t="s">
        <v>1130</v>
      </c>
      <c r="D64" s="2" t="s">
        <v>614</v>
      </c>
      <c r="E64" s="2" t="s">
        <v>437</v>
      </c>
      <c r="F64" s="45" t="str">
        <f>LEFT(C64,1)</f>
        <v>С</v>
      </c>
      <c r="G64" s="45" t="str">
        <f>LEFT(D64,1)</f>
        <v>Д</v>
      </c>
      <c r="H64" s="45" t="str">
        <f>LEFT(E64,1)</f>
        <v>Р</v>
      </c>
      <c r="I64" s="6" t="s">
        <v>1131</v>
      </c>
      <c r="J64" s="2" t="s">
        <v>930</v>
      </c>
      <c r="K64" s="2">
        <v>4</v>
      </c>
      <c r="L64" s="2" t="s">
        <v>509</v>
      </c>
      <c r="M64" s="33" t="s">
        <v>45</v>
      </c>
      <c r="N64" s="47" t="str">
        <f>CONCATENATE(L64,M64)</f>
        <v>Р0410Г</v>
      </c>
      <c r="O64" s="47" t="str">
        <f>CONCATENATE(B64,"-",F64,G64,H64,"-",I64)</f>
        <v>М-СДР-07032009</v>
      </c>
      <c r="P64" s="48">
        <v>5</v>
      </c>
      <c r="Q64" s="48">
        <v>7</v>
      </c>
      <c r="R64" s="48">
        <v>4</v>
      </c>
      <c r="S64" s="48">
        <v>7</v>
      </c>
      <c r="T64" s="48">
        <v>1</v>
      </c>
      <c r="U64" s="48"/>
      <c r="V64" s="48"/>
      <c r="W64" s="48"/>
      <c r="X64" s="48"/>
      <c r="Y64" s="48"/>
      <c r="Z64" s="49">
        <f>SUM(P64:Y64)</f>
        <v>24</v>
      </c>
      <c r="AA64" s="33">
        <v>35</v>
      </c>
      <c r="AB64" s="50">
        <f>Z64/AA64</f>
        <v>0.68571428571428572</v>
      </c>
      <c r="AC64" s="51" t="str">
        <f>IF(Z64&gt;75%*AA64,"Победитель",IF(Z64&gt;50%*AA64,"Призёр","Участник"))</f>
        <v>Призёр</v>
      </c>
    </row>
    <row r="65" spans="1:29" x14ac:dyDescent="0.3">
      <c r="A65" s="32">
        <v>51</v>
      </c>
      <c r="B65" s="2" t="s">
        <v>14</v>
      </c>
      <c r="C65" s="12" t="s">
        <v>1586</v>
      </c>
      <c r="D65" s="12" t="s">
        <v>77</v>
      </c>
      <c r="E65" s="12" t="s">
        <v>97</v>
      </c>
      <c r="F65" s="45" t="str">
        <f>LEFT(C65,1)</f>
        <v>С</v>
      </c>
      <c r="G65" s="45" t="str">
        <f>LEFT(D65,1)</f>
        <v>Е</v>
      </c>
      <c r="H65" s="45" t="str">
        <f>LEFT(E65,1)</f>
        <v>А</v>
      </c>
      <c r="I65" s="12">
        <v>3072009</v>
      </c>
      <c r="J65" s="46" t="s">
        <v>1587</v>
      </c>
      <c r="K65" s="2">
        <v>4</v>
      </c>
      <c r="L65" s="46" t="s">
        <v>39</v>
      </c>
      <c r="M65" s="33" t="s">
        <v>35</v>
      </c>
      <c r="N65" s="47" t="str">
        <f>CONCATENATE(L65,M65)</f>
        <v>Р0401М</v>
      </c>
      <c r="O65" s="47" t="str">
        <f>CONCATENATE(B65,"-",F65,G65,H65,"-",I65)</f>
        <v>Ж-СЕА-3072009</v>
      </c>
      <c r="P65" s="48">
        <v>5</v>
      </c>
      <c r="Q65" s="48">
        <v>7</v>
      </c>
      <c r="R65" s="48">
        <v>5</v>
      </c>
      <c r="S65" s="48">
        <v>7</v>
      </c>
      <c r="T65" s="48">
        <v>0</v>
      </c>
      <c r="U65" s="48"/>
      <c r="V65" s="48"/>
      <c r="W65" s="48"/>
      <c r="X65" s="48"/>
      <c r="Y65" s="48"/>
      <c r="Z65" s="49">
        <f>SUM(P65:Y65)</f>
        <v>24</v>
      </c>
      <c r="AA65" s="33">
        <v>35</v>
      </c>
      <c r="AB65" s="50">
        <f>Z65/AA65</f>
        <v>0.68571428571428572</v>
      </c>
      <c r="AC65" s="51" t="str">
        <f>IF(Z65&gt;75%*AA65,"Победитель",IF(Z65&gt;50%*AA65,"Призёр","Участник"))</f>
        <v>Призёр</v>
      </c>
    </row>
    <row r="66" spans="1:29" x14ac:dyDescent="0.3">
      <c r="A66" s="32">
        <v>52</v>
      </c>
      <c r="B66" s="2" t="s">
        <v>35</v>
      </c>
      <c r="C66" s="12" t="s">
        <v>1592</v>
      </c>
      <c r="D66" s="12" t="s">
        <v>256</v>
      </c>
      <c r="E66" s="12" t="s">
        <v>1593</v>
      </c>
      <c r="F66" s="45" t="str">
        <f>LEFT(C66,1)</f>
        <v>М</v>
      </c>
      <c r="G66" s="45" t="str">
        <f>LEFT(D66,1)</f>
        <v>М</v>
      </c>
      <c r="H66" s="45" t="str">
        <f>LEFT(E66,1)</f>
        <v>О</v>
      </c>
      <c r="I66" s="12">
        <v>26082009</v>
      </c>
      <c r="J66" s="46" t="s">
        <v>1587</v>
      </c>
      <c r="K66" s="2">
        <v>4</v>
      </c>
      <c r="L66" s="46" t="s">
        <v>501</v>
      </c>
      <c r="M66" s="33" t="s">
        <v>35</v>
      </c>
      <c r="N66" s="47" t="str">
        <f>CONCATENATE(L66,M66)</f>
        <v>Р0406М</v>
      </c>
      <c r="O66" s="47" t="str">
        <f>CONCATENATE(B66,"-",F66,G66,H66,"-",I66)</f>
        <v>М-ММО-26082009</v>
      </c>
      <c r="P66" s="48">
        <v>5</v>
      </c>
      <c r="Q66" s="48">
        <v>7</v>
      </c>
      <c r="R66" s="48">
        <v>7</v>
      </c>
      <c r="S66" s="48">
        <v>5</v>
      </c>
      <c r="T66" s="48">
        <v>0</v>
      </c>
      <c r="U66" s="48"/>
      <c r="V66" s="48"/>
      <c r="W66" s="48"/>
      <c r="X66" s="48"/>
      <c r="Y66" s="48"/>
      <c r="Z66" s="49">
        <f>SUM(P66:Y66)</f>
        <v>24</v>
      </c>
      <c r="AA66" s="33">
        <v>35</v>
      </c>
      <c r="AB66" s="50">
        <f>Z66/AA66</f>
        <v>0.68571428571428572</v>
      </c>
      <c r="AC66" s="51" t="str">
        <f>IF(Z66&gt;75%*AA66,"Победитель",IF(Z66&gt;50%*AA66,"Призёр","Участник"))</f>
        <v>Призёр</v>
      </c>
    </row>
    <row r="67" spans="1:29" x14ac:dyDescent="0.3">
      <c r="A67" s="32">
        <v>53</v>
      </c>
      <c r="B67" s="2" t="s">
        <v>35</v>
      </c>
      <c r="C67" s="12" t="s">
        <v>1597</v>
      </c>
      <c r="D67" s="12" t="s">
        <v>472</v>
      </c>
      <c r="E67" s="12" t="s">
        <v>172</v>
      </c>
      <c r="F67" s="45" t="str">
        <f>LEFT(C67,1)</f>
        <v>К</v>
      </c>
      <c r="G67" s="45" t="str">
        <f>LEFT(D67,1)</f>
        <v>А</v>
      </c>
      <c r="H67" s="45" t="str">
        <f>LEFT(E67,1)</f>
        <v>Д</v>
      </c>
      <c r="I67" s="12">
        <v>15102009</v>
      </c>
      <c r="J67" s="46" t="s">
        <v>1587</v>
      </c>
      <c r="K67" s="2">
        <v>4</v>
      </c>
      <c r="L67" s="46" t="s">
        <v>513</v>
      </c>
      <c r="M67" s="33" t="s">
        <v>35</v>
      </c>
      <c r="N67" s="47" t="str">
        <f>CONCATENATE(L67,M67)</f>
        <v>Р0411М</v>
      </c>
      <c r="O67" s="47" t="str">
        <f>CONCATENATE(B67,"-",F67,G67,H67,"-",I67)</f>
        <v>М-КАД-15102009</v>
      </c>
      <c r="P67" s="48">
        <v>0</v>
      </c>
      <c r="Q67" s="48">
        <v>7</v>
      </c>
      <c r="R67" s="48">
        <v>7</v>
      </c>
      <c r="S67" s="48">
        <v>7</v>
      </c>
      <c r="T67" s="48">
        <v>3</v>
      </c>
      <c r="U67" s="48"/>
      <c r="V67" s="48"/>
      <c r="W67" s="48"/>
      <c r="X67" s="48"/>
      <c r="Y67" s="48"/>
      <c r="Z67" s="49">
        <f>SUM(P67:Y67)</f>
        <v>24</v>
      </c>
      <c r="AA67" s="33">
        <v>35</v>
      </c>
      <c r="AB67" s="50">
        <f>Z67/AA67</f>
        <v>0.68571428571428572</v>
      </c>
      <c r="AC67" s="51" t="str">
        <f>IF(Z67&gt;75%*AA67,"Победитель",IF(Z67&gt;50%*AA67,"Призёр","Участник"))</f>
        <v>Призёр</v>
      </c>
    </row>
    <row r="68" spans="1:29" x14ac:dyDescent="0.3">
      <c r="A68" s="32">
        <v>54</v>
      </c>
      <c r="B68" s="2" t="s">
        <v>35</v>
      </c>
      <c r="C68" s="2" t="s">
        <v>504</v>
      </c>
      <c r="D68" s="2" t="s">
        <v>239</v>
      </c>
      <c r="E68" s="2" t="s">
        <v>448</v>
      </c>
      <c r="F68" s="45" t="str">
        <f>LEFT(C68,1)</f>
        <v>А</v>
      </c>
      <c r="G68" s="45" t="str">
        <f>LEFT(D68,1)</f>
        <v>Ю</v>
      </c>
      <c r="H68" s="45" t="str">
        <f>LEFT(E68,1)</f>
        <v>П</v>
      </c>
      <c r="I68" s="6" t="s">
        <v>592</v>
      </c>
      <c r="J68" s="46" t="s">
        <v>346</v>
      </c>
      <c r="K68" s="2">
        <v>4</v>
      </c>
      <c r="L68" s="2" t="s">
        <v>505</v>
      </c>
      <c r="M68" s="33" t="s">
        <v>26</v>
      </c>
      <c r="N68" s="47" t="str">
        <f>CONCATENATE(L68,M68)</f>
        <v>Р0408С</v>
      </c>
      <c r="O68" s="47" t="str">
        <f>CONCATENATE(B68,"-",F68,G68,H68,"-",I68)</f>
        <v>М-АЮП-29122009</v>
      </c>
      <c r="P68" s="48">
        <v>0</v>
      </c>
      <c r="Q68" s="48">
        <v>7</v>
      </c>
      <c r="R68" s="48">
        <v>5</v>
      </c>
      <c r="S68" s="48">
        <v>7</v>
      </c>
      <c r="T68" s="48">
        <v>5</v>
      </c>
      <c r="U68" s="48"/>
      <c r="V68" s="48"/>
      <c r="W68" s="48"/>
      <c r="X68" s="48"/>
      <c r="Y68" s="48"/>
      <c r="Z68" s="49">
        <f>SUM(P68:Y68)</f>
        <v>24</v>
      </c>
      <c r="AA68" s="33">
        <v>35</v>
      </c>
      <c r="AB68" s="50">
        <f>Z68/AA68</f>
        <v>0.68571428571428572</v>
      </c>
      <c r="AC68" s="51" t="str">
        <f>IF(Z68&gt;75%*AA68,"Победитель",IF(Z68&gt;50%*AA68,"Призёр","Участник"))</f>
        <v>Призёр</v>
      </c>
    </row>
    <row r="69" spans="1:29" x14ac:dyDescent="0.3">
      <c r="A69" s="32">
        <v>55</v>
      </c>
      <c r="B69" s="2" t="s">
        <v>14</v>
      </c>
      <c r="C69" s="2" t="s">
        <v>1263</v>
      </c>
      <c r="D69" s="2" t="s">
        <v>246</v>
      </c>
      <c r="E69" s="2" t="s">
        <v>262</v>
      </c>
      <c r="F69" s="45" t="str">
        <f>LEFT(C69,1)</f>
        <v>А</v>
      </c>
      <c r="G69" s="45" t="str">
        <f>LEFT(D69,1)</f>
        <v>А</v>
      </c>
      <c r="H69" s="45" t="str">
        <f>LEFT(E69,1)</f>
        <v>Д</v>
      </c>
      <c r="I69" s="14" t="s">
        <v>1264</v>
      </c>
      <c r="J69" s="46" t="s">
        <v>1257</v>
      </c>
      <c r="K69" s="2">
        <v>4</v>
      </c>
      <c r="L69" s="56" t="s">
        <v>501</v>
      </c>
      <c r="M69" s="33" t="s">
        <v>143</v>
      </c>
      <c r="N69" s="47" t="str">
        <f>CONCATENATE(L69,M69)</f>
        <v>Р0406У</v>
      </c>
      <c r="O69" s="47" t="str">
        <f>CONCATENATE(B69,"-",F69,G69,H69,"-",I69)</f>
        <v>Ж-ААД-03012009</v>
      </c>
      <c r="P69" s="48">
        <v>3</v>
      </c>
      <c r="Q69" s="48">
        <v>7</v>
      </c>
      <c r="R69" s="48">
        <v>6</v>
      </c>
      <c r="S69" s="48">
        <v>5</v>
      </c>
      <c r="T69" s="48">
        <v>3</v>
      </c>
      <c r="U69" s="48"/>
      <c r="V69" s="48"/>
      <c r="W69" s="48"/>
      <c r="X69" s="48"/>
      <c r="Y69" s="48"/>
      <c r="Z69" s="49">
        <f>SUM(P69:Y69)</f>
        <v>24</v>
      </c>
      <c r="AA69" s="33">
        <v>35</v>
      </c>
      <c r="AB69" s="50">
        <f>Z69/AA69</f>
        <v>0.68571428571428572</v>
      </c>
      <c r="AC69" s="51" t="str">
        <f>IF(Z69&gt;75%*AA69,"Победитель",IF(Z69&gt;50%*AA69,"Призёр","Участник"))</f>
        <v>Призёр</v>
      </c>
    </row>
    <row r="70" spans="1:29" x14ac:dyDescent="0.3">
      <c r="A70" s="32">
        <v>56</v>
      </c>
      <c r="B70" s="2" t="s">
        <v>14</v>
      </c>
      <c r="C70" s="2" t="s">
        <v>1277</v>
      </c>
      <c r="D70" s="2" t="s">
        <v>50</v>
      </c>
      <c r="E70" s="2" t="s">
        <v>351</v>
      </c>
      <c r="F70" s="45" t="str">
        <f>LEFT(C70,1)</f>
        <v>Б</v>
      </c>
      <c r="G70" s="45" t="str">
        <f>LEFT(D70,1)</f>
        <v>А</v>
      </c>
      <c r="H70" s="45" t="str">
        <f>LEFT(E70,1)</f>
        <v>Ю</v>
      </c>
      <c r="I70" s="14" t="s">
        <v>1278</v>
      </c>
      <c r="J70" s="46" t="s">
        <v>1257</v>
      </c>
      <c r="K70" s="2">
        <v>4</v>
      </c>
      <c r="L70" s="2" t="s">
        <v>1145</v>
      </c>
      <c r="M70" s="33" t="s">
        <v>143</v>
      </c>
      <c r="N70" s="47" t="str">
        <f>CONCATENATE(L70,M70)</f>
        <v>Р0416У</v>
      </c>
      <c r="O70" s="47" t="str">
        <f>CONCATENATE(B70,"-",F70,G70,H70,"-",I70)</f>
        <v>Ж-БАЮ-04012010</v>
      </c>
      <c r="P70" s="48">
        <v>7</v>
      </c>
      <c r="Q70" s="48">
        <v>7</v>
      </c>
      <c r="R70" s="48">
        <v>3</v>
      </c>
      <c r="S70" s="48">
        <v>7</v>
      </c>
      <c r="T70" s="48">
        <v>0</v>
      </c>
      <c r="U70" s="48"/>
      <c r="V70" s="48"/>
      <c r="W70" s="48"/>
      <c r="X70" s="48"/>
      <c r="Y70" s="48"/>
      <c r="Z70" s="49">
        <f>SUM(P70:Y70)</f>
        <v>24</v>
      </c>
      <c r="AA70" s="33">
        <v>35</v>
      </c>
      <c r="AB70" s="50">
        <f>Z70/AA70</f>
        <v>0.68571428571428572</v>
      </c>
      <c r="AC70" s="51" t="str">
        <f>IF(Z70&gt;75%*AA70,"Победитель",IF(Z70&gt;50%*AA70,"Призёр","Участник"))</f>
        <v>Призёр</v>
      </c>
    </row>
    <row r="71" spans="1:29" x14ac:dyDescent="0.3">
      <c r="A71" s="32">
        <v>57</v>
      </c>
      <c r="B71" s="2" t="s">
        <v>14</v>
      </c>
      <c r="C71" s="2" t="s">
        <v>1291</v>
      </c>
      <c r="D71" s="2" t="s">
        <v>211</v>
      </c>
      <c r="E71" s="2" t="s">
        <v>78</v>
      </c>
      <c r="F71" s="45" t="str">
        <f>LEFT(C71,1)</f>
        <v>Ф</v>
      </c>
      <c r="G71" s="45" t="str">
        <f>LEFT(D71,1)</f>
        <v>П</v>
      </c>
      <c r="H71" s="45" t="str">
        <f>LEFT(E71,1)</f>
        <v>А</v>
      </c>
      <c r="I71" s="6">
        <v>11022009</v>
      </c>
      <c r="J71" s="2" t="s">
        <v>1257</v>
      </c>
      <c r="K71" s="2">
        <v>4</v>
      </c>
      <c r="L71" s="2" t="s">
        <v>1153</v>
      </c>
      <c r="M71" s="33" t="s">
        <v>143</v>
      </c>
      <c r="N71" s="47" t="str">
        <f>CONCATENATE(L71,M71)</f>
        <v>Р0419У</v>
      </c>
      <c r="O71" s="47" t="str">
        <f>CONCATENATE(B71,"-",F71,G71,H71,"-",I71)</f>
        <v>Ж-ФПА-11022009</v>
      </c>
      <c r="P71" s="48">
        <v>7</v>
      </c>
      <c r="Q71" s="48">
        <v>7</v>
      </c>
      <c r="R71" s="48">
        <v>5</v>
      </c>
      <c r="S71" s="48">
        <v>5</v>
      </c>
      <c r="T71" s="48">
        <v>0</v>
      </c>
      <c r="U71" s="48"/>
      <c r="V71" s="48"/>
      <c r="W71" s="48"/>
      <c r="X71" s="48"/>
      <c r="Y71" s="48"/>
      <c r="Z71" s="49">
        <f>SUM(P71:Y71)</f>
        <v>24</v>
      </c>
      <c r="AA71" s="33">
        <v>35</v>
      </c>
      <c r="AB71" s="50">
        <f>Z71/AA71</f>
        <v>0.68571428571428572</v>
      </c>
      <c r="AC71" s="51" t="str">
        <f>IF(Z71&gt;75%*AA71,"Победитель",IF(Z71&gt;50%*AA71,"Призёр","Участник"))</f>
        <v>Призёр</v>
      </c>
    </row>
    <row r="72" spans="1:29" x14ac:dyDescent="0.3">
      <c r="A72" s="32">
        <v>58</v>
      </c>
      <c r="B72" s="2" t="s">
        <v>14</v>
      </c>
      <c r="C72" s="2" t="s">
        <v>2321</v>
      </c>
      <c r="D72" s="2" t="s">
        <v>137</v>
      </c>
      <c r="E72" s="2" t="s">
        <v>97</v>
      </c>
      <c r="F72" s="45" t="str">
        <f>LEFT(C72,1)</f>
        <v>П</v>
      </c>
      <c r="G72" s="45" t="str">
        <f>LEFT(D72,1)</f>
        <v>Е</v>
      </c>
      <c r="H72" s="45" t="str">
        <f>LEFT(E72,1)</f>
        <v>А</v>
      </c>
      <c r="I72" s="2" t="s">
        <v>2322</v>
      </c>
      <c r="J72" s="2" t="s">
        <v>2323</v>
      </c>
      <c r="K72" s="1">
        <v>4</v>
      </c>
      <c r="L72" s="2" t="s">
        <v>39</v>
      </c>
      <c r="M72" s="33" t="s">
        <v>2212</v>
      </c>
      <c r="N72" s="47" t="str">
        <f>CONCATENATE(L72,M72)</f>
        <v>Р0401Ф</v>
      </c>
      <c r="O72" s="47" t="str">
        <f>CONCATENATE(B72,"-",F72,G72,H72,"-",I72)</f>
        <v>Ж-ПЕА-13112008</v>
      </c>
      <c r="P72" s="48">
        <v>7</v>
      </c>
      <c r="Q72" s="48">
        <v>7</v>
      </c>
      <c r="R72" s="48">
        <v>5</v>
      </c>
      <c r="S72" s="48">
        <v>5</v>
      </c>
      <c r="T72" s="48">
        <v>0</v>
      </c>
      <c r="U72" s="48"/>
      <c r="V72" s="48"/>
      <c r="W72" s="48"/>
      <c r="X72" s="48"/>
      <c r="Y72" s="48"/>
      <c r="Z72" s="49">
        <f>SUM(P72:Y72)</f>
        <v>24</v>
      </c>
      <c r="AA72" s="33">
        <v>35</v>
      </c>
      <c r="AB72" s="50">
        <f>Z72/AA72</f>
        <v>0.68571428571428572</v>
      </c>
      <c r="AC72" s="51" t="str">
        <f>IF(Z72&gt;75%*AA72,"Победитель",IF(Z72&gt;50%*AA72,"Призёр","Участник"))</f>
        <v>Призёр</v>
      </c>
    </row>
    <row r="73" spans="1:29" x14ac:dyDescent="0.3">
      <c r="A73" s="32">
        <v>59</v>
      </c>
      <c r="B73" s="2" t="s">
        <v>14</v>
      </c>
      <c r="C73" s="2" t="s">
        <v>1009</v>
      </c>
      <c r="D73" s="2" t="s">
        <v>266</v>
      </c>
      <c r="E73" s="2" t="s">
        <v>195</v>
      </c>
      <c r="F73" s="45" t="str">
        <f>LEFT(C73,1)</f>
        <v>И</v>
      </c>
      <c r="G73" s="45" t="str">
        <f>LEFT(D73,1)</f>
        <v>Д</v>
      </c>
      <c r="H73" s="45" t="str">
        <f>LEFT(E73,1)</f>
        <v>С</v>
      </c>
      <c r="I73" s="14" t="s">
        <v>1819</v>
      </c>
      <c r="J73" s="46" t="s">
        <v>1791</v>
      </c>
      <c r="K73" s="2">
        <v>4</v>
      </c>
      <c r="L73" s="46" t="s">
        <v>1820</v>
      </c>
      <c r="M73" s="33" t="s">
        <v>46</v>
      </c>
      <c r="N73" s="47" t="str">
        <f>CONCATENATE(L73,M73)</f>
        <v>р0458А</v>
      </c>
      <c r="O73" s="47" t="str">
        <f>CONCATENATE(B73,"-",F73,G73,H73,"-",I73)</f>
        <v>Ж-ИДС-26122008</v>
      </c>
      <c r="P73" s="48">
        <v>5</v>
      </c>
      <c r="Q73" s="48">
        <v>7</v>
      </c>
      <c r="R73" s="48">
        <v>1</v>
      </c>
      <c r="S73" s="48">
        <v>7</v>
      </c>
      <c r="T73" s="48">
        <v>3</v>
      </c>
      <c r="U73" s="48"/>
      <c r="V73" s="48"/>
      <c r="W73" s="48"/>
      <c r="X73" s="48"/>
      <c r="Y73" s="48"/>
      <c r="Z73" s="49">
        <f>SUM(P73:Y73)</f>
        <v>23</v>
      </c>
      <c r="AA73" s="33">
        <v>35</v>
      </c>
      <c r="AB73" s="50">
        <f>Z73/AA73</f>
        <v>0.65714285714285714</v>
      </c>
      <c r="AC73" s="51" t="str">
        <f>IF(Z73&gt;75%*AA73,"Победитель",IF(Z73&gt;50%*AA73,"Призёр","Участник"))</f>
        <v>Призёр</v>
      </c>
    </row>
    <row r="74" spans="1:29" x14ac:dyDescent="0.3">
      <c r="A74" s="32">
        <v>60</v>
      </c>
      <c r="B74" s="2" t="s">
        <v>14</v>
      </c>
      <c r="C74" s="2" t="s">
        <v>199</v>
      </c>
      <c r="D74" s="2" t="s">
        <v>200</v>
      </c>
      <c r="E74" s="2" t="s">
        <v>67</v>
      </c>
      <c r="F74" s="45" t="str">
        <f>LEFT(C74,1)</f>
        <v>К</v>
      </c>
      <c r="G74" s="45" t="str">
        <f>LEFT(D74,1)</f>
        <v>В</v>
      </c>
      <c r="H74" s="45" t="str">
        <f>LEFT(E74,1)</f>
        <v>М</v>
      </c>
      <c r="I74" s="2" t="s">
        <v>201</v>
      </c>
      <c r="J74" s="2" t="s">
        <v>197</v>
      </c>
      <c r="K74" s="1">
        <v>4</v>
      </c>
      <c r="L74" s="2" t="s">
        <v>202</v>
      </c>
      <c r="M74" s="33" t="s">
        <v>57</v>
      </c>
      <c r="N74" s="47" t="str">
        <f>CONCATENATE(L74,M74)</f>
        <v>Р 04 02В</v>
      </c>
      <c r="O74" s="47" t="str">
        <f>CONCATENATE(B74,"-",F74,G74,H74,"-",I74)</f>
        <v>Ж-КВМ-16052009</v>
      </c>
      <c r="P74" s="48">
        <v>0</v>
      </c>
      <c r="Q74" s="48">
        <v>7</v>
      </c>
      <c r="R74" s="48">
        <v>6</v>
      </c>
      <c r="S74" s="48">
        <v>5</v>
      </c>
      <c r="T74" s="48">
        <v>5</v>
      </c>
      <c r="U74" s="48"/>
      <c r="V74" s="48"/>
      <c r="W74" s="48"/>
      <c r="X74" s="48"/>
      <c r="Y74" s="48"/>
      <c r="Z74" s="49">
        <f>SUM(P74:Y74)</f>
        <v>23</v>
      </c>
      <c r="AA74" s="33">
        <v>35</v>
      </c>
      <c r="AB74" s="50">
        <f>Z74/AA74</f>
        <v>0.65714285714285714</v>
      </c>
      <c r="AC74" s="51" t="str">
        <f>IF(Z74&gt;75%*AA74,"Победитель",IF(Z74&gt;50%*AA74,"Призёр","Участник"))</f>
        <v>Призёр</v>
      </c>
    </row>
    <row r="75" spans="1:29" x14ac:dyDescent="0.3">
      <c r="A75" s="32">
        <v>61</v>
      </c>
      <c r="B75" s="2" t="s">
        <v>14</v>
      </c>
      <c r="C75" s="57" t="s">
        <v>1555</v>
      </c>
      <c r="D75" s="57" t="s">
        <v>680</v>
      </c>
      <c r="E75" s="57" t="s">
        <v>848</v>
      </c>
      <c r="F75" s="45" t="str">
        <f>LEFT(C75,1)</f>
        <v>В</v>
      </c>
      <c r="G75" s="45" t="str">
        <f>LEFT(D75,1)</f>
        <v>В</v>
      </c>
      <c r="H75" s="45" t="str">
        <f>LEFT(E75,1)</f>
        <v>В</v>
      </c>
      <c r="I75" s="10">
        <v>30062009</v>
      </c>
      <c r="J75" s="46" t="s">
        <v>1551</v>
      </c>
      <c r="K75" s="2">
        <v>4</v>
      </c>
      <c r="L75" s="46" t="s">
        <v>498</v>
      </c>
      <c r="M75" s="33" t="s">
        <v>36</v>
      </c>
      <c r="N75" s="47" t="str">
        <f>CONCATENATE(L75,M75)</f>
        <v>Р0405Л</v>
      </c>
      <c r="O75" s="47" t="str">
        <f>CONCATENATE(B75,"-",F75,G75,H75,"-",I75)</f>
        <v>Ж-ВВВ-30062009</v>
      </c>
      <c r="P75" s="48">
        <v>0</v>
      </c>
      <c r="Q75" s="48">
        <v>7</v>
      </c>
      <c r="R75" s="48">
        <v>4</v>
      </c>
      <c r="S75" s="48">
        <v>7</v>
      </c>
      <c r="T75" s="48">
        <v>5</v>
      </c>
      <c r="U75" s="48"/>
      <c r="V75" s="48"/>
      <c r="W75" s="48"/>
      <c r="X75" s="48"/>
      <c r="Y75" s="48"/>
      <c r="Z75" s="49">
        <f>SUM(P75:Y75)</f>
        <v>23</v>
      </c>
      <c r="AA75" s="33">
        <v>35</v>
      </c>
      <c r="AB75" s="50">
        <f>Z75/AA75</f>
        <v>0.65714285714285714</v>
      </c>
      <c r="AC75" s="51" t="str">
        <f>IF(Z75&gt;75%*AA75,"Победитель",IF(Z75&gt;50%*AA75,"Призёр","Участник"))</f>
        <v>Призёр</v>
      </c>
    </row>
    <row r="76" spans="1:29" x14ac:dyDescent="0.3">
      <c r="A76" s="32">
        <v>62</v>
      </c>
      <c r="B76" s="2" t="s">
        <v>35</v>
      </c>
      <c r="C76" s="2" t="s">
        <v>1568</v>
      </c>
      <c r="D76" s="2" t="s">
        <v>385</v>
      </c>
      <c r="E76" s="2" t="s">
        <v>62</v>
      </c>
      <c r="F76" s="45" t="str">
        <f>LEFT(C76,1)</f>
        <v>К</v>
      </c>
      <c r="G76" s="45" t="str">
        <f>LEFT(D76,1)</f>
        <v>В</v>
      </c>
      <c r="H76" s="45" t="str">
        <f>LEFT(E76,1)</f>
        <v>Е</v>
      </c>
      <c r="I76" s="10">
        <v>21022009</v>
      </c>
      <c r="J76" s="46" t="s">
        <v>1551</v>
      </c>
      <c r="K76" s="2">
        <v>4</v>
      </c>
      <c r="L76" s="56" t="s">
        <v>1147</v>
      </c>
      <c r="M76" s="33" t="s">
        <v>36</v>
      </c>
      <c r="N76" s="47" t="str">
        <f>CONCATENATE(L76,M76)</f>
        <v>Р0417Л</v>
      </c>
      <c r="O76" s="47" t="str">
        <f>CONCATENATE(B76,"-",F76,G76,H76,"-",I76)</f>
        <v>М-КВЕ-21022009</v>
      </c>
      <c r="P76" s="48">
        <v>0</v>
      </c>
      <c r="Q76" s="48">
        <v>7</v>
      </c>
      <c r="R76" s="48">
        <v>4</v>
      </c>
      <c r="S76" s="48">
        <v>7</v>
      </c>
      <c r="T76" s="48">
        <v>5</v>
      </c>
      <c r="U76" s="48"/>
      <c r="V76" s="48"/>
      <c r="W76" s="48"/>
      <c r="X76" s="48"/>
      <c r="Y76" s="48"/>
      <c r="Z76" s="49">
        <f>SUM(P76:Y76)</f>
        <v>23</v>
      </c>
      <c r="AA76" s="33">
        <v>35</v>
      </c>
      <c r="AB76" s="50">
        <f>Z76/AA76</f>
        <v>0.65714285714285714</v>
      </c>
      <c r="AC76" s="51" t="str">
        <f>IF(Z76&gt;75%*AA76,"Победитель",IF(Z76&gt;50%*AA76,"Призёр","Участник"))</f>
        <v>Призёр</v>
      </c>
    </row>
    <row r="77" spans="1:29" x14ac:dyDescent="0.3">
      <c r="A77" s="32">
        <v>63</v>
      </c>
      <c r="B77" s="3" t="s">
        <v>14</v>
      </c>
      <c r="C77" s="3" t="s">
        <v>629</v>
      </c>
      <c r="D77" s="3" t="s">
        <v>630</v>
      </c>
      <c r="E77" s="3" t="s">
        <v>247</v>
      </c>
      <c r="F77" s="45" t="str">
        <f>LEFT(C77,1)</f>
        <v>С</v>
      </c>
      <c r="G77" s="45" t="str">
        <f>LEFT(D77,1)</f>
        <v>С</v>
      </c>
      <c r="H77" s="45" t="str">
        <f>LEFT(E77,1)</f>
        <v>В</v>
      </c>
      <c r="I77" s="13" t="s">
        <v>631</v>
      </c>
      <c r="J77" s="59" t="s">
        <v>925</v>
      </c>
      <c r="K77" s="3">
        <v>4</v>
      </c>
      <c r="L77" s="3" t="s">
        <v>503</v>
      </c>
      <c r="M77" s="33" t="s">
        <v>534</v>
      </c>
      <c r="N77" s="47" t="str">
        <f>CONCATENATE(L77,M77)</f>
        <v>Р0407О</v>
      </c>
      <c r="O77" s="47" t="str">
        <f>CONCATENATE(B77,"-",F77,G77,H77,"-",I77)</f>
        <v>Ж-ССВ-18102009</v>
      </c>
      <c r="P77" s="48">
        <v>3</v>
      </c>
      <c r="Q77" s="48">
        <v>7</v>
      </c>
      <c r="R77" s="48">
        <v>6</v>
      </c>
      <c r="S77" s="48">
        <v>7</v>
      </c>
      <c r="T77" s="48">
        <v>0</v>
      </c>
      <c r="U77" s="48"/>
      <c r="V77" s="48"/>
      <c r="W77" s="48"/>
      <c r="X77" s="48"/>
      <c r="Y77" s="48"/>
      <c r="Z77" s="49">
        <f>SUM(P77:Y77)</f>
        <v>23</v>
      </c>
      <c r="AA77" s="33">
        <v>35</v>
      </c>
      <c r="AB77" s="50">
        <f>Z77/AA77</f>
        <v>0.65714285714285714</v>
      </c>
      <c r="AC77" s="51" t="str">
        <f>IF(Z77&gt;75%*AA77,"Победитель",IF(Z77&gt;50%*AA77,"Призёр","Участник"))</f>
        <v>Призёр</v>
      </c>
    </row>
    <row r="78" spans="1:29" x14ac:dyDescent="0.3">
      <c r="A78" s="32">
        <v>64</v>
      </c>
      <c r="B78" s="2" t="s">
        <v>14</v>
      </c>
      <c r="C78" s="2" t="s">
        <v>1270</v>
      </c>
      <c r="D78" s="2" t="s">
        <v>414</v>
      </c>
      <c r="E78" s="2" t="s">
        <v>247</v>
      </c>
      <c r="F78" s="45" t="str">
        <f>LEFT(C78,1)</f>
        <v>Ш</v>
      </c>
      <c r="G78" s="45" t="str">
        <f>LEFT(D78,1)</f>
        <v>Ю</v>
      </c>
      <c r="H78" s="45" t="str">
        <f>LEFT(E78,1)</f>
        <v>В</v>
      </c>
      <c r="I78" s="6">
        <v>30052009</v>
      </c>
      <c r="J78" s="2" t="s">
        <v>1257</v>
      </c>
      <c r="K78" s="2">
        <v>4</v>
      </c>
      <c r="L78" s="2" t="s">
        <v>39</v>
      </c>
      <c r="M78" s="33" t="s">
        <v>143</v>
      </c>
      <c r="N78" s="47" t="str">
        <f>CONCATENATE(L78,M78)</f>
        <v>Р0401У</v>
      </c>
      <c r="O78" s="47" t="str">
        <f>CONCATENATE(B78,"-",F78,G78,H78,"-",I78)</f>
        <v>Ж-ШЮВ-30052009</v>
      </c>
      <c r="P78" s="48">
        <v>3</v>
      </c>
      <c r="Q78" s="48">
        <v>7</v>
      </c>
      <c r="R78" s="48">
        <v>6</v>
      </c>
      <c r="S78" s="48">
        <v>7</v>
      </c>
      <c r="T78" s="48">
        <v>0</v>
      </c>
      <c r="U78" s="48"/>
      <c r="V78" s="48"/>
      <c r="W78" s="48"/>
      <c r="X78" s="48"/>
      <c r="Y78" s="48"/>
      <c r="Z78" s="49">
        <f>SUM(P78:Y78)</f>
        <v>23</v>
      </c>
      <c r="AA78" s="33">
        <v>35</v>
      </c>
      <c r="AB78" s="50">
        <f>Z78/AA78</f>
        <v>0.65714285714285714</v>
      </c>
      <c r="AC78" s="51" t="str">
        <f>IF(Z78&gt;75%*AA78,"Победитель",IF(Z78&gt;50%*AA78,"Призёр","Участник"))</f>
        <v>Призёр</v>
      </c>
    </row>
    <row r="79" spans="1:29" x14ac:dyDescent="0.3">
      <c r="A79" s="32">
        <v>65</v>
      </c>
      <c r="B79" s="2" t="s">
        <v>14</v>
      </c>
      <c r="C79" s="2" t="s">
        <v>2211</v>
      </c>
      <c r="D79" s="2" t="s">
        <v>1843</v>
      </c>
      <c r="E79" s="2" t="s">
        <v>217</v>
      </c>
      <c r="F79" s="45" t="str">
        <f>LEFT(C79,1)</f>
        <v>Ф</v>
      </c>
      <c r="G79" s="45" t="str">
        <f>LEFT(D79,1)</f>
        <v>Я</v>
      </c>
      <c r="H79" s="45" t="str">
        <f>LEFT(E79,1)</f>
        <v>Д</v>
      </c>
      <c r="I79" s="6" t="s">
        <v>519</v>
      </c>
      <c r="J79" s="46" t="s">
        <v>2207</v>
      </c>
      <c r="K79" s="2">
        <v>4</v>
      </c>
      <c r="L79" s="2" t="s">
        <v>496</v>
      </c>
      <c r="M79" s="9" t="s">
        <v>2230</v>
      </c>
      <c r="N79" s="47" t="str">
        <f>CONCATENATE(L79,M79)</f>
        <v>Р0404Ч</v>
      </c>
      <c r="O79" s="47" t="str">
        <f>CONCATENATE(B79,"-",F79,G79,H79,"-",I79)</f>
        <v>Ж-ФЯД-25022009</v>
      </c>
      <c r="P79" s="48">
        <v>7</v>
      </c>
      <c r="Q79" s="48">
        <v>4</v>
      </c>
      <c r="R79" s="48">
        <v>3</v>
      </c>
      <c r="S79" s="48">
        <v>7</v>
      </c>
      <c r="T79" s="48">
        <v>2</v>
      </c>
      <c r="U79" s="48"/>
      <c r="V79" s="48"/>
      <c r="W79" s="48"/>
      <c r="X79" s="48"/>
      <c r="Y79" s="48"/>
      <c r="Z79" s="49">
        <f>SUM(P79:Y79)</f>
        <v>23</v>
      </c>
      <c r="AA79" s="33">
        <v>35</v>
      </c>
      <c r="AB79" s="50">
        <f>Z79/AA79</f>
        <v>0.65714285714285714</v>
      </c>
      <c r="AC79" s="51" t="str">
        <f>IF(Z79&gt;75%*AA79,"Победитель",IF(Z79&gt;50%*AA79,"Призёр","Участник"))</f>
        <v>Призёр</v>
      </c>
    </row>
    <row r="80" spans="1:29" x14ac:dyDescent="0.3">
      <c r="A80" s="32">
        <v>66</v>
      </c>
      <c r="B80" s="2" t="s">
        <v>35</v>
      </c>
      <c r="C80" s="37" t="s">
        <v>1557</v>
      </c>
      <c r="D80" s="57" t="s">
        <v>1558</v>
      </c>
      <c r="E80" s="2" t="s">
        <v>1559</v>
      </c>
      <c r="F80" s="45" t="str">
        <f>LEFT(C80,1)</f>
        <v>Г</v>
      </c>
      <c r="G80" s="45" t="str">
        <f>LEFT(D80,1)</f>
        <v>Э</v>
      </c>
      <c r="H80" s="45" t="str">
        <f>LEFT(E80,1)</f>
        <v>Н</v>
      </c>
      <c r="I80" s="10">
        <v>16022009</v>
      </c>
      <c r="J80" s="46" t="s">
        <v>1551</v>
      </c>
      <c r="K80" s="2">
        <v>4</v>
      </c>
      <c r="L80" s="46" t="s">
        <v>503</v>
      </c>
      <c r="M80" s="33" t="s">
        <v>36</v>
      </c>
      <c r="N80" s="47" t="str">
        <f>CONCATENATE(L80,M80)</f>
        <v>Р0407Л</v>
      </c>
      <c r="O80" s="47" t="str">
        <f>CONCATENATE(B80,"-",F80,G80,H80,"-",I80)</f>
        <v>М-ГЭН-16022009</v>
      </c>
      <c r="P80" s="48">
        <v>0</v>
      </c>
      <c r="Q80" s="48">
        <v>7</v>
      </c>
      <c r="R80" s="48">
        <v>5</v>
      </c>
      <c r="S80" s="48">
        <v>7</v>
      </c>
      <c r="T80" s="48">
        <v>3</v>
      </c>
      <c r="U80" s="48"/>
      <c r="V80" s="48"/>
      <c r="W80" s="48"/>
      <c r="X80" s="48"/>
      <c r="Y80" s="48"/>
      <c r="Z80" s="49">
        <f>SUM(P80:Y80)</f>
        <v>22</v>
      </c>
      <c r="AA80" s="33">
        <v>35</v>
      </c>
      <c r="AB80" s="50">
        <f>Z80/AA80</f>
        <v>0.62857142857142856</v>
      </c>
      <c r="AC80" s="51" t="str">
        <f>IF(Z80&gt;75%*AA80,"Победитель",IF(Z80&gt;50%*AA80,"Призёр","Участник"))</f>
        <v>Призёр</v>
      </c>
    </row>
    <row r="81" spans="1:29" x14ac:dyDescent="0.3">
      <c r="A81" s="32">
        <v>67</v>
      </c>
      <c r="B81" s="2" t="s">
        <v>35</v>
      </c>
      <c r="C81" s="57" t="s">
        <v>275</v>
      </c>
      <c r="D81" s="57" t="s">
        <v>1573</v>
      </c>
      <c r="E81" s="57" t="s">
        <v>1574</v>
      </c>
      <c r="F81" s="45" t="str">
        <f>LEFT(C81,1)</f>
        <v>С</v>
      </c>
      <c r="G81" s="45" t="str">
        <f>LEFT(D81,1)</f>
        <v>В</v>
      </c>
      <c r="H81" s="45" t="str">
        <f>LEFT(E81,1)</f>
        <v>С</v>
      </c>
      <c r="I81" s="10">
        <v>4072009</v>
      </c>
      <c r="J81" s="46" t="s">
        <v>1551</v>
      </c>
      <c r="K81" s="2">
        <v>4</v>
      </c>
      <c r="L81" s="56" t="s">
        <v>1575</v>
      </c>
      <c r="M81" s="33" t="s">
        <v>36</v>
      </c>
      <c r="N81" s="47" t="str">
        <f>CONCATENATE(L81,M81)</f>
        <v>Р0424Л</v>
      </c>
      <c r="O81" s="47" t="str">
        <f>CONCATENATE(B81,"-",F81,G81,H81,"-",I81)</f>
        <v>М-СВС-4072009</v>
      </c>
      <c r="P81" s="48">
        <v>3</v>
      </c>
      <c r="Q81" s="48">
        <v>7</v>
      </c>
      <c r="R81" s="48">
        <v>4</v>
      </c>
      <c r="S81" s="48">
        <v>7</v>
      </c>
      <c r="T81" s="48">
        <v>1</v>
      </c>
      <c r="U81" s="48"/>
      <c r="V81" s="48"/>
      <c r="W81" s="48"/>
      <c r="X81" s="48"/>
      <c r="Y81" s="48"/>
      <c r="Z81" s="49">
        <f>SUM(P81:Y81)</f>
        <v>22</v>
      </c>
      <c r="AA81" s="33">
        <v>35</v>
      </c>
      <c r="AB81" s="50">
        <f>Z81/AA81</f>
        <v>0.62857142857142856</v>
      </c>
      <c r="AC81" s="51" t="str">
        <f>IF(Z81&gt;75%*AA81,"Победитель",IF(Z81&gt;50%*AA81,"Призёр","Участник"))</f>
        <v>Призёр</v>
      </c>
    </row>
    <row r="82" spans="1:29" x14ac:dyDescent="0.3">
      <c r="A82" s="32">
        <v>68</v>
      </c>
      <c r="B82" s="2" t="s">
        <v>35</v>
      </c>
      <c r="C82" s="12" t="s">
        <v>1600</v>
      </c>
      <c r="D82" s="12" t="s">
        <v>1601</v>
      </c>
      <c r="E82" s="12" t="s">
        <v>188</v>
      </c>
      <c r="F82" s="45" t="str">
        <f>LEFT(C82,1)</f>
        <v>Ш</v>
      </c>
      <c r="G82" s="45" t="str">
        <f>LEFT(D82,1)</f>
        <v>В</v>
      </c>
      <c r="H82" s="45" t="str">
        <f>LEFT(E82,1)</f>
        <v>Ю</v>
      </c>
      <c r="I82" s="12">
        <v>20092009</v>
      </c>
      <c r="J82" s="46" t="s">
        <v>1587</v>
      </c>
      <c r="K82" s="2">
        <v>4</v>
      </c>
      <c r="L82" s="46" t="s">
        <v>1141</v>
      </c>
      <c r="M82" s="33" t="s">
        <v>35</v>
      </c>
      <c r="N82" s="47" t="str">
        <f>CONCATENATE(L82,M82)</f>
        <v>Р0414М</v>
      </c>
      <c r="O82" s="47" t="str">
        <f>CONCATENATE(B82,"-",F82,G82,H82,"-",I82)</f>
        <v>М-ШВЮ-20092009</v>
      </c>
      <c r="P82" s="48">
        <v>0</v>
      </c>
      <c r="Q82" s="48">
        <v>7</v>
      </c>
      <c r="R82" s="48">
        <v>3</v>
      </c>
      <c r="S82" s="48">
        <v>7</v>
      </c>
      <c r="T82" s="48">
        <v>5</v>
      </c>
      <c r="U82" s="48"/>
      <c r="V82" s="48"/>
      <c r="W82" s="48"/>
      <c r="X82" s="48"/>
      <c r="Y82" s="48"/>
      <c r="Z82" s="49">
        <f>SUM(P82:Y82)</f>
        <v>22</v>
      </c>
      <c r="AA82" s="33">
        <v>35</v>
      </c>
      <c r="AB82" s="50">
        <f>Z82/AA82</f>
        <v>0.62857142857142856</v>
      </c>
      <c r="AC82" s="51" t="str">
        <f>IF(Z82&gt;75%*AA82,"Победитель",IF(Z82&gt;50%*AA82,"Призёр","Участник"))</f>
        <v>Призёр</v>
      </c>
    </row>
    <row r="83" spans="1:29" x14ac:dyDescent="0.3">
      <c r="A83" s="32">
        <v>69</v>
      </c>
      <c r="B83" s="2" t="s">
        <v>2057</v>
      </c>
      <c r="C83" s="2" t="s">
        <v>1258</v>
      </c>
      <c r="D83" s="2" t="s">
        <v>1030</v>
      </c>
      <c r="E83" s="2" t="s">
        <v>62</v>
      </c>
      <c r="F83" s="45" t="str">
        <f>LEFT(C83,1)</f>
        <v>Б</v>
      </c>
      <c r="G83" s="45" t="str">
        <f>LEFT(D83,1)</f>
        <v>В</v>
      </c>
      <c r="H83" s="45" t="str">
        <f>LEFT(E83,1)</f>
        <v>Е</v>
      </c>
      <c r="I83" s="14" t="s">
        <v>1259</v>
      </c>
      <c r="J83" s="46" t="s">
        <v>1257</v>
      </c>
      <c r="K83" s="2">
        <v>4</v>
      </c>
      <c r="L83" s="46" t="s">
        <v>41</v>
      </c>
      <c r="M83" s="33" t="s">
        <v>143</v>
      </c>
      <c r="N83" s="47" t="str">
        <f>CONCATENATE(L83,M83)</f>
        <v>Р0402У</v>
      </c>
      <c r="O83" s="47" t="str">
        <f>CONCATENATE(B83,"-",F83,G83,H83,"-",I83)</f>
        <v>М -БВЕ-02112009</v>
      </c>
      <c r="P83" s="48">
        <v>5</v>
      </c>
      <c r="Q83" s="48">
        <v>7</v>
      </c>
      <c r="R83" s="48">
        <v>0</v>
      </c>
      <c r="S83" s="48">
        <v>7</v>
      </c>
      <c r="T83" s="48">
        <v>3</v>
      </c>
      <c r="U83" s="48"/>
      <c r="V83" s="48"/>
      <c r="W83" s="48"/>
      <c r="X83" s="48"/>
      <c r="Y83" s="48"/>
      <c r="Z83" s="49">
        <f>SUM(P83:Y83)</f>
        <v>22</v>
      </c>
      <c r="AA83" s="33">
        <v>35</v>
      </c>
      <c r="AB83" s="50">
        <f>Z83/AA83</f>
        <v>0.62857142857142856</v>
      </c>
      <c r="AC83" s="51" t="str">
        <f>IF(Z83&gt;75%*AA83,"Победитель",IF(Z83&gt;50%*AA83,"Призёр","Участник"))</f>
        <v>Призёр</v>
      </c>
    </row>
    <row r="84" spans="1:29" x14ac:dyDescent="0.3">
      <c r="A84" s="32">
        <v>70</v>
      </c>
      <c r="B84" s="2" t="s">
        <v>14</v>
      </c>
      <c r="C84" s="2" t="s">
        <v>1793</v>
      </c>
      <c r="D84" s="2" t="s">
        <v>1794</v>
      </c>
      <c r="E84" s="2" t="s">
        <v>217</v>
      </c>
      <c r="F84" s="45" t="str">
        <f>LEFT(C84,1)</f>
        <v>Ж</v>
      </c>
      <c r="G84" s="45" t="str">
        <f>LEFT(D84,1)</f>
        <v>М</v>
      </c>
      <c r="H84" s="45" t="str">
        <f>LEFT(E84,1)</f>
        <v>Д</v>
      </c>
      <c r="I84" s="14" t="s">
        <v>1795</v>
      </c>
      <c r="J84" s="46" t="s">
        <v>1791</v>
      </c>
      <c r="K84" s="2">
        <v>4</v>
      </c>
      <c r="L84" s="46" t="s">
        <v>1796</v>
      </c>
      <c r="M84" s="33" t="s">
        <v>46</v>
      </c>
      <c r="N84" s="47" t="str">
        <f>CONCATENATE(L84,M84)</f>
        <v>р0401А</v>
      </c>
      <c r="O84" s="47" t="str">
        <f>CONCATENATE(B84,"-",F84,G84,H84,"-",I84)</f>
        <v>Ж-ЖМД-04022009</v>
      </c>
      <c r="P84" s="48">
        <v>0</v>
      </c>
      <c r="Q84" s="48">
        <v>7</v>
      </c>
      <c r="R84" s="48">
        <v>4</v>
      </c>
      <c r="S84" s="48">
        <v>7</v>
      </c>
      <c r="T84" s="48">
        <v>3</v>
      </c>
      <c r="U84" s="48"/>
      <c r="V84" s="48"/>
      <c r="W84" s="48"/>
      <c r="X84" s="48"/>
      <c r="Y84" s="48"/>
      <c r="Z84" s="49">
        <f>SUM(P84:Y84)</f>
        <v>21</v>
      </c>
      <c r="AA84" s="33">
        <v>35</v>
      </c>
      <c r="AB84" s="50">
        <f>Z84/AA84</f>
        <v>0.6</v>
      </c>
      <c r="AC84" s="51" t="str">
        <f>IF(Z84&gt;75%*AA84,"Победитель",IF(Z84&gt;50%*AA84,"Призёр","Участник"))</f>
        <v>Призёр</v>
      </c>
    </row>
    <row r="85" spans="1:29" x14ac:dyDescent="0.3">
      <c r="A85" s="32">
        <v>71</v>
      </c>
      <c r="B85" s="2" t="s">
        <v>35</v>
      </c>
      <c r="C85" s="2" t="s">
        <v>1815</v>
      </c>
      <c r="D85" s="2" t="s">
        <v>938</v>
      </c>
      <c r="E85" s="2" t="s">
        <v>1816</v>
      </c>
      <c r="F85" s="45" t="str">
        <f>LEFT(C85,1)</f>
        <v>С</v>
      </c>
      <c r="G85" s="45" t="str">
        <f>LEFT(D85,1)</f>
        <v>Г</v>
      </c>
      <c r="H85" s="45" t="str">
        <f>LEFT(E85,1)</f>
        <v>Д</v>
      </c>
      <c r="I85" s="14" t="s">
        <v>1817</v>
      </c>
      <c r="J85" s="46" t="s">
        <v>1791</v>
      </c>
      <c r="K85" s="2">
        <v>4</v>
      </c>
      <c r="L85" s="46" t="s">
        <v>1818</v>
      </c>
      <c r="M85" s="33" t="s">
        <v>46</v>
      </c>
      <c r="N85" s="47" t="str">
        <f>CONCATENATE(L85,M85)</f>
        <v>р0404А</v>
      </c>
      <c r="O85" s="47" t="str">
        <f>CONCATENATE(B85,"-",F85,G85,H85,"-",I85)</f>
        <v>М-СГД-06122009</v>
      </c>
      <c r="P85" s="48">
        <v>0</v>
      </c>
      <c r="Q85" s="48">
        <v>7</v>
      </c>
      <c r="R85" s="48">
        <v>4</v>
      </c>
      <c r="S85" s="48">
        <v>5</v>
      </c>
      <c r="T85" s="48">
        <v>5</v>
      </c>
      <c r="U85" s="48"/>
      <c r="V85" s="48"/>
      <c r="W85" s="48"/>
      <c r="X85" s="48"/>
      <c r="Y85" s="48"/>
      <c r="Z85" s="49">
        <f>SUM(P85:Y85)</f>
        <v>21</v>
      </c>
      <c r="AA85" s="33">
        <v>35</v>
      </c>
      <c r="AB85" s="50">
        <f>Z85/AA85</f>
        <v>0.6</v>
      </c>
      <c r="AC85" s="51" t="str">
        <f>IF(Z85&gt;75%*AA85,"Победитель",IF(Z85&gt;50%*AA85,"Призёр","Участник"))</f>
        <v>Призёр</v>
      </c>
    </row>
    <row r="86" spans="1:29" x14ac:dyDescent="0.3">
      <c r="A86" s="32">
        <v>72</v>
      </c>
      <c r="B86" s="2" t="s">
        <v>14</v>
      </c>
      <c r="C86" s="2" t="s">
        <v>1836</v>
      </c>
      <c r="D86" s="2" t="s">
        <v>494</v>
      </c>
      <c r="E86" s="2" t="s">
        <v>217</v>
      </c>
      <c r="F86" s="45" t="str">
        <f>LEFT(C86,1)</f>
        <v>Д</v>
      </c>
      <c r="G86" s="45" t="str">
        <f>LEFT(D86,1)</f>
        <v>Е</v>
      </c>
      <c r="H86" s="45" t="str">
        <f>LEFT(E86,1)</f>
        <v>Д</v>
      </c>
      <c r="I86" s="6" t="s">
        <v>1837</v>
      </c>
      <c r="J86" s="46" t="s">
        <v>1791</v>
      </c>
      <c r="K86" s="2">
        <v>4</v>
      </c>
      <c r="L86" s="46" t="s">
        <v>1838</v>
      </c>
      <c r="M86" s="33" t="s">
        <v>46</v>
      </c>
      <c r="N86" s="47" t="str">
        <f>CONCATENATE(L86,M86)</f>
        <v>р0409А</v>
      </c>
      <c r="O86" s="47" t="str">
        <f>CONCATENATE(B86,"-",F86,G86,H86,"-",I86)</f>
        <v>Ж-ДЕД-03092009</v>
      </c>
      <c r="P86" s="48">
        <v>0</v>
      </c>
      <c r="Q86" s="48">
        <v>7</v>
      </c>
      <c r="R86" s="48">
        <v>6</v>
      </c>
      <c r="S86" s="48">
        <v>7</v>
      </c>
      <c r="T86" s="48">
        <v>1</v>
      </c>
      <c r="U86" s="48"/>
      <c r="V86" s="48"/>
      <c r="W86" s="48"/>
      <c r="X86" s="48"/>
      <c r="Y86" s="48"/>
      <c r="Z86" s="49">
        <f>SUM(P86:Y86)</f>
        <v>21</v>
      </c>
      <c r="AA86" s="33">
        <v>35</v>
      </c>
      <c r="AB86" s="50">
        <f>Z86/AA86</f>
        <v>0.6</v>
      </c>
      <c r="AC86" s="51" t="str">
        <f>IF(Z86&gt;75%*AA86,"Победитель",IF(Z86&gt;50%*AA86,"Призёр","Участник"))</f>
        <v>Призёр</v>
      </c>
    </row>
    <row r="87" spans="1:29" x14ac:dyDescent="0.3">
      <c r="A87" s="32">
        <v>73</v>
      </c>
      <c r="B87" s="2" t="s">
        <v>14</v>
      </c>
      <c r="C87" s="2" t="s">
        <v>206</v>
      </c>
      <c r="D87" s="2" t="s">
        <v>207</v>
      </c>
      <c r="E87" s="2" t="s">
        <v>102</v>
      </c>
      <c r="F87" s="45" t="str">
        <f>LEFT(C87,1)</f>
        <v>Г</v>
      </c>
      <c r="G87" s="45" t="str">
        <f>LEFT(D87,1)</f>
        <v>Т</v>
      </c>
      <c r="H87" s="45" t="str">
        <f>LEFT(E87,1)</f>
        <v>П</v>
      </c>
      <c r="I87" s="2" t="s">
        <v>208</v>
      </c>
      <c r="J87" s="2" t="s">
        <v>197</v>
      </c>
      <c r="K87" s="1">
        <v>4</v>
      </c>
      <c r="L87" s="2" t="s">
        <v>209</v>
      </c>
      <c r="M87" s="33" t="s">
        <v>57</v>
      </c>
      <c r="N87" s="47" t="str">
        <f>CONCATENATE(L87,M87)</f>
        <v>Р 04 04В</v>
      </c>
      <c r="O87" s="47" t="str">
        <f>CONCATENATE(B87,"-",F87,G87,H87,"-",I87)</f>
        <v>Ж-ГТП-13062009</v>
      </c>
      <c r="P87" s="48">
        <v>0</v>
      </c>
      <c r="Q87" s="48">
        <v>7</v>
      </c>
      <c r="R87" s="48">
        <v>6</v>
      </c>
      <c r="S87" s="48">
        <v>5</v>
      </c>
      <c r="T87" s="48">
        <v>3</v>
      </c>
      <c r="U87" s="48"/>
      <c r="V87" s="48"/>
      <c r="W87" s="48"/>
      <c r="X87" s="48"/>
      <c r="Y87" s="48"/>
      <c r="Z87" s="49">
        <f>SUM(P87:Y87)</f>
        <v>21</v>
      </c>
      <c r="AA87" s="33">
        <v>35</v>
      </c>
      <c r="AB87" s="50">
        <f>Z87/AA87</f>
        <v>0.6</v>
      </c>
      <c r="AC87" s="51" t="str">
        <f>IF(Z87&gt;75%*AA87,"Победитель",IF(Z87&gt;50%*AA87,"Призёр","Участник"))</f>
        <v>Призёр</v>
      </c>
    </row>
    <row r="88" spans="1:29" x14ac:dyDescent="0.3">
      <c r="A88" s="32">
        <v>74</v>
      </c>
      <c r="B88" s="2" t="s">
        <v>14</v>
      </c>
      <c r="C88" s="2" t="s">
        <v>1569</v>
      </c>
      <c r="D88" s="2" t="s">
        <v>40</v>
      </c>
      <c r="E88" s="2" t="s">
        <v>67</v>
      </c>
      <c r="F88" s="45" t="str">
        <f>LEFT(C88,1)</f>
        <v>К</v>
      </c>
      <c r="G88" s="45" t="str">
        <f>LEFT(D88,1)</f>
        <v>М</v>
      </c>
      <c r="H88" s="45" t="str">
        <f>LEFT(E88,1)</f>
        <v>М</v>
      </c>
      <c r="I88" s="10">
        <v>7092009</v>
      </c>
      <c r="J88" s="46" t="s">
        <v>1551</v>
      </c>
      <c r="K88" s="2">
        <v>4</v>
      </c>
      <c r="L88" s="56" t="s">
        <v>1150</v>
      </c>
      <c r="M88" s="33" t="s">
        <v>36</v>
      </c>
      <c r="N88" s="47" t="str">
        <f>CONCATENATE(L88,M88)</f>
        <v>Р0418Л</v>
      </c>
      <c r="O88" s="47" t="str">
        <f>CONCATENATE(B88,"-",F88,G88,H88,"-",I88)</f>
        <v>Ж-КММ-7092009</v>
      </c>
      <c r="P88" s="48">
        <v>0</v>
      </c>
      <c r="Q88" s="48">
        <v>7</v>
      </c>
      <c r="R88" s="48">
        <v>4</v>
      </c>
      <c r="S88" s="48">
        <v>7</v>
      </c>
      <c r="T88" s="48">
        <v>3</v>
      </c>
      <c r="U88" s="48"/>
      <c r="V88" s="48"/>
      <c r="W88" s="48"/>
      <c r="X88" s="48"/>
      <c r="Y88" s="48"/>
      <c r="Z88" s="49">
        <f>SUM(P88:Y88)</f>
        <v>21</v>
      </c>
      <c r="AA88" s="33">
        <v>35</v>
      </c>
      <c r="AB88" s="50">
        <f>Z88/AA88</f>
        <v>0.6</v>
      </c>
      <c r="AC88" s="51" t="str">
        <f>IF(Z88&gt;75%*AA88,"Победитель",IF(Z88&gt;50%*AA88,"Призёр","Участник"))</f>
        <v>Призёр</v>
      </c>
    </row>
    <row r="89" spans="1:29" x14ac:dyDescent="0.3">
      <c r="A89" s="32">
        <v>75</v>
      </c>
      <c r="B89" s="2" t="s">
        <v>35</v>
      </c>
      <c r="C89" s="10" t="s">
        <v>1012</v>
      </c>
      <c r="D89" s="10" t="s">
        <v>309</v>
      </c>
      <c r="E89" s="10" t="s">
        <v>172</v>
      </c>
      <c r="F89" s="45" t="str">
        <f>LEFT(C89,1)</f>
        <v>М</v>
      </c>
      <c r="G89" s="45" t="str">
        <f>LEFT(D89,1)</f>
        <v>Н</v>
      </c>
      <c r="H89" s="45" t="str">
        <f>LEFT(E89,1)</f>
        <v>Д</v>
      </c>
      <c r="I89" s="10">
        <v>21052009</v>
      </c>
      <c r="J89" s="46" t="s">
        <v>1551</v>
      </c>
      <c r="K89" s="2">
        <v>4</v>
      </c>
      <c r="L89" s="46" t="s">
        <v>1153</v>
      </c>
      <c r="M89" s="33" t="s">
        <v>36</v>
      </c>
      <c r="N89" s="47" t="str">
        <f>CONCATENATE(L89,M89)</f>
        <v>Р0419Л</v>
      </c>
      <c r="O89" s="47" t="str">
        <f>CONCATENATE(B89,"-",F89,G89,H89,"-",I89)</f>
        <v>М-МНД-21052009</v>
      </c>
      <c r="P89" s="48">
        <v>0</v>
      </c>
      <c r="Q89" s="48">
        <v>7</v>
      </c>
      <c r="R89" s="48">
        <v>5</v>
      </c>
      <c r="S89" s="48">
        <v>7</v>
      </c>
      <c r="T89" s="48">
        <v>2</v>
      </c>
      <c r="U89" s="48"/>
      <c r="V89" s="48"/>
      <c r="W89" s="48"/>
      <c r="X89" s="48"/>
      <c r="Y89" s="48"/>
      <c r="Z89" s="49">
        <f>SUM(P89:Y89)</f>
        <v>21</v>
      </c>
      <c r="AA89" s="33">
        <v>35</v>
      </c>
      <c r="AB89" s="50">
        <f>Z89/AA89</f>
        <v>0.6</v>
      </c>
      <c r="AC89" s="51" t="str">
        <f>IF(Z89&gt;75%*AA89,"Победитель",IF(Z89&gt;50%*AA89,"Призёр","Участник"))</f>
        <v>Призёр</v>
      </c>
    </row>
    <row r="90" spans="1:29" x14ac:dyDescent="0.3">
      <c r="A90" s="32">
        <v>76</v>
      </c>
      <c r="B90" s="2" t="s">
        <v>35</v>
      </c>
      <c r="C90" s="12" t="s">
        <v>1589</v>
      </c>
      <c r="D90" s="12" t="s">
        <v>1123</v>
      </c>
      <c r="E90" s="12" t="s">
        <v>172</v>
      </c>
      <c r="F90" s="45" t="str">
        <f>LEFT(C90,1)</f>
        <v>М</v>
      </c>
      <c r="G90" s="45" t="str">
        <f>LEFT(D90,1)</f>
        <v>Е</v>
      </c>
      <c r="H90" s="45" t="str">
        <f>LEFT(E90,1)</f>
        <v>Д</v>
      </c>
      <c r="I90" s="12">
        <v>13022009</v>
      </c>
      <c r="J90" s="46" t="s">
        <v>1587</v>
      </c>
      <c r="K90" s="2">
        <v>4</v>
      </c>
      <c r="L90" s="46" t="s">
        <v>48</v>
      </c>
      <c r="M90" s="33" t="s">
        <v>35</v>
      </c>
      <c r="N90" s="47" t="str">
        <f>CONCATENATE(L90,M90)</f>
        <v>Р0403М</v>
      </c>
      <c r="O90" s="47" t="str">
        <f>CONCATENATE(B90,"-",F90,G90,H90,"-",I90)</f>
        <v>М-МЕД-13022009</v>
      </c>
      <c r="P90" s="48">
        <v>5</v>
      </c>
      <c r="Q90" s="48">
        <v>7</v>
      </c>
      <c r="R90" s="48">
        <v>4</v>
      </c>
      <c r="S90" s="48">
        <v>5</v>
      </c>
      <c r="T90" s="48">
        <v>0</v>
      </c>
      <c r="U90" s="48"/>
      <c r="V90" s="48"/>
      <c r="W90" s="48"/>
      <c r="X90" s="48"/>
      <c r="Y90" s="48"/>
      <c r="Z90" s="49">
        <f>SUM(P90:Y90)</f>
        <v>21</v>
      </c>
      <c r="AA90" s="33">
        <v>35</v>
      </c>
      <c r="AB90" s="50">
        <f>Z90/AA90</f>
        <v>0.6</v>
      </c>
      <c r="AC90" s="51" t="str">
        <f>IF(Z90&gt;75%*AA90,"Победитель",IF(Z90&gt;50%*AA90,"Призёр","Участник"))</f>
        <v>Призёр</v>
      </c>
    </row>
    <row r="91" spans="1:29" x14ac:dyDescent="0.3">
      <c r="A91" s="32">
        <v>77</v>
      </c>
      <c r="B91" s="2" t="s">
        <v>35</v>
      </c>
      <c r="C91" s="12" t="s">
        <v>1591</v>
      </c>
      <c r="D91" s="12" t="s">
        <v>183</v>
      </c>
      <c r="E91" s="12" t="s">
        <v>44</v>
      </c>
      <c r="F91" s="45" t="str">
        <f>LEFT(C91,1)</f>
        <v>Б</v>
      </c>
      <c r="G91" s="45" t="str">
        <f>LEFT(D91,1)</f>
        <v>М</v>
      </c>
      <c r="H91" s="45" t="str">
        <f>LEFT(E91,1)</f>
        <v>А</v>
      </c>
      <c r="I91" s="12">
        <v>14032009</v>
      </c>
      <c r="J91" s="46" t="s">
        <v>1587</v>
      </c>
      <c r="K91" s="2">
        <v>4</v>
      </c>
      <c r="L91" s="46" t="s">
        <v>498</v>
      </c>
      <c r="M91" s="33" t="s">
        <v>35</v>
      </c>
      <c r="N91" s="47" t="str">
        <f>CONCATENATE(L91,M91)</f>
        <v>Р0405М</v>
      </c>
      <c r="O91" s="47" t="str">
        <f>CONCATENATE(B91,"-",F91,G91,H91,"-",I91)</f>
        <v>М-БМА-14032009</v>
      </c>
      <c r="P91" s="48">
        <v>3</v>
      </c>
      <c r="Q91" s="48">
        <v>7</v>
      </c>
      <c r="R91" s="48">
        <v>6</v>
      </c>
      <c r="S91" s="48">
        <v>5</v>
      </c>
      <c r="T91" s="48">
        <v>0</v>
      </c>
      <c r="U91" s="48"/>
      <c r="V91" s="48"/>
      <c r="W91" s="48"/>
      <c r="X91" s="48"/>
      <c r="Y91" s="48"/>
      <c r="Z91" s="49">
        <f>SUM(P91:Y91)</f>
        <v>21</v>
      </c>
      <c r="AA91" s="33">
        <v>35</v>
      </c>
      <c r="AB91" s="50">
        <f>Z91/AA91</f>
        <v>0.6</v>
      </c>
      <c r="AC91" s="51" t="str">
        <f>IF(Z91&gt;75%*AA91,"Победитель",IF(Z91&gt;50%*AA91,"Призёр","Участник"))</f>
        <v>Призёр</v>
      </c>
    </row>
    <row r="92" spans="1:29" x14ac:dyDescent="0.3">
      <c r="A92" s="32">
        <v>78</v>
      </c>
      <c r="B92" s="2" t="s">
        <v>14</v>
      </c>
      <c r="C92" s="2" t="s">
        <v>493</v>
      </c>
      <c r="D92" s="2" t="s">
        <v>494</v>
      </c>
      <c r="E92" s="2" t="s">
        <v>78</v>
      </c>
      <c r="F92" s="45" t="str">
        <f>LEFT(C92,1)</f>
        <v>С</v>
      </c>
      <c r="G92" s="45" t="str">
        <f>LEFT(D92,1)</f>
        <v>Е</v>
      </c>
      <c r="H92" s="45" t="str">
        <f>LEFT(E92,1)</f>
        <v>А</v>
      </c>
      <c r="I92" s="6" t="s">
        <v>587</v>
      </c>
      <c r="J92" s="46" t="s">
        <v>346</v>
      </c>
      <c r="K92" s="2">
        <v>4</v>
      </c>
      <c r="L92" s="2" t="s">
        <v>48</v>
      </c>
      <c r="M92" s="33" t="s">
        <v>26</v>
      </c>
      <c r="N92" s="47" t="str">
        <f>CONCATENATE(L92,M92)</f>
        <v>Р0403С</v>
      </c>
      <c r="O92" s="47" t="str">
        <f>CONCATENATE(B92,"-",F92,G92,H92,"-",I92)</f>
        <v>Ж-СЕА-27092009</v>
      </c>
      <c r="P92" s="48">
        <v>5</v>
      </c>
      <c r="Q92" s="48">
        <v>7</v>
      </c>
      <c r="R92" s="48">
        <v>4</v>
      </c>
      <c r="S92" s="48">
        <v>5</v>
      </c>
      <c r="T92" s="48">
        <v>0</v>
      </c>
      <c r="U92" s="48"/>
      <c r="V92" s="48"/>
      <c r="W92" s="48"/>
      <c r="X92" s="48"/>
      <c r="Y92" s="48"/>
      <c r="Z92" s="49">
        <f>SUM(P92:Y92)</f>
        <v>21</v>
      </c>
      <c r="AA92" s="33">
        <v>35</v>
      </c>
      <c r="AB92" s="50">
        <f>Z92/AA92</f>
        <v>0.6</v>
      </c>
      <c r="AC92" s="51" t="str">
        <f>IF(Z92&gt;75%*AA92,"Победитель",IF(Z92&gt;50%*AA92,"Призёр","Участник"))</f>
        <v>Призёр</v>
      </c>
    </row>
    <row r="93" spans="1:29" x14ac:dyDescent="0.3">
      <c r="A93" s="32">
        <v>79</v>
      </c>
      <c r="B93" s="2" t="s">
        <v>2057</v>
      </c>
      <c r="C93" s="2" t="s">
        <v>1254</v>
      </c>
      <c r="D93" s="2" t="s">
        <v>1015</v>
      </c>
      <c r="E93" s="2" t="s">
        <v>1255</v>
      </c>
      <c r="F93" s="45" t="str">
        <f>LEFT(C93,1)</f>
        <v>Б</v>
      </c>
      <c r="G93" s="45" t="str">
        <f>LEFT(D93,1)</f>
        <v>Т</v>
      </c>
      <c r="H93" s="45" t="str">
        <f>LEFT(E93,1)</f>
        <v xml:space="preserve"> </v>
      </c>
      <c r="I93" s="14" t="s">
        <v>1256</v>
      </c>
      <c r="J93" s="46" t="s">
        <v>1257</v>
      </c>
      <c r="K93" s="2">
        <v>4</v>
      </c>
      <c r="L93" s="46" t="s">
        <v>498</v>
      </c>
      <c r="M93" s="33" t="s">
        <v>143</v>
      </c>
      <c r="N93" s="47" t="str">
        <f>CONCATENATE(L93,M93)</f>
        <v>Р0405У</v>
      </c>
      <c r="O93" s="47" t="str">
        <f>CONCATENATE(B93,"-",F93,G93,H93,"-",I93)</f>
        <v>М -БТ -17082009</v>
      </c>
      <c r="P93" s="48">
        <v>0</v>
      </c>
      <c r="Q93" s="48">
        <v>4</v>
      </c>
      <c r="R93" s="48">
        <v>5</v>
      </c>
      <c r="S93" s="48">
        <v>7</v>
      </c>
      <c r="T93" s="48">
        <v>5</v>
      </c>
      <c r="U93" s="48"/>
      <c r="V93" s="48"/>
      <c r="W93" s="48"/>
      <c r="X93" s="48"/>
      <c r="Y93" s="48"/>
      <c r="Z93" s="49">
        <f>SUM(P93:Y93)</f>
        <v>21</v>
      </c>
      <c r="AA93" s="33">
        <v>35</v>
      </c>
      <c r="AB93" s="50">
        <f>Z93/AA93</f>
        <v>0.6</v>
      </c>
      <c r="AC93" s="51" t="str">
        <f>IF(Z93&gt;75%*AA93,"Победитель",IF(Z93&gt;50%*AA93,"Призёр","Участник"))</f>
        <v>Призёр</v>
      </c>
    </row>
    <row r="94" spans="1:29" x14ac:dyDescent="0.3">
      <c r="A94" s="32">
        <v>80</v>
      </c>
      <c r="B94" s="2" t="s">
        <v>35</v>
      </c>
      <c r="C94" s="2" t="s">
        <v>1846</v>
      </c>
      <c r="D94" s="2" t="s">
        <v>1847</v>
      </c>
      <c r="E94" s="2" t="s">
        <v>696</v>
      </c>
      <c r="F94" s="45" t="str">
        <f>LEFT(C94,1)</f>
        <v>С</v>
      </c>
      <c r="G94" s="45" t="str">
        <f>LEFT(D94,1)</f>
        <v>А</v>
      </c>
      <c r="H94" s="45" t="str">
        <f>LEFT(E94,1)</f>
        <v>Н</v>
      </c>
      <c r="I94" s="6" t="s">
        <v>1116</v>
      </c>
      <c r="J94" s="46" t="s">
        <v>1791</v>
      </c>
      <c r="K94" s="2">
        <v>4</v>
      </c>
      <c r="L94" s="46" t="s">
        <v>1848</v>
      </c>
      <c r="M94" s="33" t="s">
        <v>46</v>
      </c>
      <c r="N94" s="47" t="str">
        <f>CONCATENATE(L94,M94)</f>
        <v>р0413А</v>
      </c>
      <c r="O94" s="47" t="str">
        <f>CONCATENATE(B94,"-",F94,G94,H94,"-",I94)</f>
        <v>М-САН-21052009</v>
      </c>
      <c r="P94" s="48">
        <v>0</v>
      </c>
      <c r="Q94" s="48">
        <v>7</v>
      </c>
      <c r="R94" s="48">
        <v>5</v>
      </c>
      <c r="S94" s="48">
        <v>7</v>
      </c>
      <c r="T94" s="48">
        <v>1</v>
      </c>
      <c r="U94" s="48"/>
      <c r="V94" s="48"/>
      <c r="W94" s="48"/>
      <c r="X94" s="48"/>
      <c r="Y94" s="48"/>
      <c r="Z94" s="49">
        <f>SUM(P94:Y94)</f>
        <v>20</v>
      </c>
      <c r="AA94" s="33">
        <v>35</v>
      </c>
      <c r="AB94" s="50">
        <f>Z94/AA94</f>
        <v>0.5714285714285714</v>
      </c>
      <c r="AC94" s="51" t="str">
        <f>IF(Z94&gt;75%*AA94,"Победитель",IF(Z94&gt;50%*AA94,"Призёр","Участник"))</f>
        <v>Призёр</v>
      </c>
    </row>
    <row r="95" spans="1:29" x14ac:dyDescent="0.3">
      <c r="A95" s="32">
        <v>81</v>
      </c>
      <c r="B95" s="2" t="s">
        <v>35</v>
      </c>
      <c r="C95" s="2" t="s">
        <v>1833</v>
      </c>
      <c r="D95" s="2" t="s">
        <v>168</v>
      </c>
      <c r="E95" s="2" t="s">
        <v>56</v>
      </c>
      <c r="F95" s="45" t="str">
        <f>LEFT(C95,1)</f>
        <v>Г</v>
      </c>
      <c r="G95" s="45" t="str">
        <f>LEFT(D95,1)</f>
        <v>С</v>
      </c>
      <c r="H95" s="45" t="str">
        <f>LEFT(E95,1)</f>
        <v>А</v>
      </c>
      <c r="I95" s="6" t="s">
        <v>1834</v>
      </c>
      <c r="J95" s="46" t="s">
        <v>1791</v>
      </c>
      <c r="K95" s="2">
        <v>4</v>
      </c>
      <c r="L95" s="46" t="s">
        <v>1835</v>
      </c>
      <c r="M95" s="33" t="s">
        <v>46</v>
      </c>
      <c r="N95" s="47" t="str">
        <f>CONCATENATE(L95,M95)</f>
        <v>р0416А</v>
      </c>
      <c r="O95" s="47" t="str">
        <f>CONCATENATE(B95,"-",F95,G95,H95,"-",I95)</f>
        <v>М-ГСА-07092009</v>
      </c>
      <c r="P95" s="48">
        <v>0</v>
      </c>
      <c r="Q95" s="48">
        <v>7</v>
      </c>
      <c r="R95" s="48">
        <v>5</v>
      </c>
      <c r="S95" s="48">
        <v>7</v>
      </c>
      <c r="T95" s="48">
        <v>1</v>
      </c>
      <c r="U95" s="48"/>
      <c r="V95" s="48"/>
      <c r="W95" s="48"/>
      <c r="X95" s="48"/>
      <c r="Y95" s="48"/>
      <c r="Z95" s="49">
        <f>SUM(P95:Y95)</f>
        <v>20</v>
      </c>
      <c r="AA95" s="33">
        <v>35</v>
      </c>
      <c r="AB95" s="50">
        <f>Z95/AA95</f>
        <v>0.5714285714285714</v>
      </c>
      <c r="AC95" s="51" t="str">
        <f>IF(Z95&gt;75%*AA95,"Победитель",IF(Z95&gt;50%*AA95,"Призёр","Участник"))</f>
        <v>Призёр</v>
      </c>
    </row>
    <row r="96" spans="1:29" x14ac:dyDescent="0.3">
      <c r="A96" s="32">
        <v>82</v>
      </c>
      <c r="B96" s="2" t="s">
        <v>35</v>
      </c>
      <c r="C96" s="2" t="s">
        <v>1142</v>
      </c>
      <c r="D96" s="2" t="s">
        <v>348</v>
      </c>
      <c r="E96" s="2" t="s">
        <v>1005</v>
      </c>
      <c r="F96" s="45" t="str">
        <f>LEFT(C96,1)</f>
        <v>Е</v>
      </c>
      <c r="G96" s="45" t="str">
        <f>LEFT(D96,1)</f>
        <v>К</v>
      </c>
      <c r="H96" s="45" t="str">
        <f>LEFT(E96,1)</f>
        <v>М</v>
      </c>
      <c r="I96" s="6" t="s">
        <v>241</v>
      </c>
      <c r="J96" s="2" t="s">
        <v>930</v>
      </c>
      <c r="K96" s="2">
        <v>4</v>
      </c>
      <c r="L96" s="2" t="s">
        <v>1143</v>
      </c>
      <c r="M96" s="33" t="s">
        <v>45</v>
      </c>
      <c r="N96" s="47" t="str">
        <f>CONCATENATE(L96,M96)</f>
        <v>Р0415Г</v>
      </c>
      <c r="O96" s="47" t="str">
        <f>CONCATENATE(B96,"-",F96,G96,H96,"-",I96)</f>
        <v>М-ЕКМ-20042009</v>
      </c>
      <c r="P96" s="48">
        <v>0</v>
      </c>
      <c r="Q96" s="48">
        <v>7</v>
      </c>
      <c r="R96" s="48">
        <v>3</v>
      </c>
      <c r="S96" s="48">
        <v>5</v>
      </c>
      <c r="T96" s="48">
        <v>5</v>
      </c>
      <c r="U96" s="48"/>
      <c r="V96" s="48"/>
      <c r="W96" s="48"/>
      <c r="X96" s="48"/>
      <c r="Y96" s="48"/>
      <c r="Z96" s="49">
        <f>SUM(P96:Y96)</f>
        <v>20</v>
      </c>
      <c r="AA96" s="33">
        <v>35</v>
      </c>
      <c r="AB96" s="50">
        <f>Z96/AA96</f>
        <v>0.5714285714285714</v>
      </c>
      <c r="AC96" s="51" t="str">
        <f>IF(Z96&gt;75%*AA96,"Победитель",IF(Z96&gt;50%*AA96,"Призёр","Участник"))</f>
        <v>Призёр</v>
      </c>
    </row>
    <row r="97" spans="1:29" x14ac:dyDescent="0.3">
      <c r="A97" s="32">
        <v>83</v>
      </c>
      <c r="B97" s="2" t="s">
        <v>14</v>
      </c>
      <c r="C97" s="2" t="s">
        <v>1162</v>
      </c>
      <c r="D97" s="2" t="s">
        <v>1163</v>
      </c>
      <c r="E97" s="2" t="s">
        <v>1164</v>
      </c>
      <c r="F97" s="45" t="str">
        <f>LEFT(C97,1)</f>
        <v>Х</v>
      </c>
      <c r="G97" s="45" t="str">
        <f>LEFT(D97,1)</f>
        <v>Р</v>
      </c>
      <c r="H97" s="45" t="str">
        <f>LEFT(E97,1)</f>
        <v>И</v>
      </c>
      <c r="I97" s="6" t="s">
        <v>1165</v>
      </c>
      <c r="J97" s="2" t="s">
        <v>930</v>
      </c>
      <c r="K97" s="2">
        <v>4</v>
      </c>
      <c r="L97" s="2" t="s">
        <v>1166</v>
      </c>
      <c r="M97" s="33" t="s">
        <v>45</v>
      </c>
      <c r="N97" s="47" t="str">
        <f>CONCATENATE(L97,M97)</f>
        <v>Р0423Г</v>
      </c>
      <c r="O97" s="47" t="str">
        <f>CONCATENATE(B97,"-",F97,G97,H97,"-",I97)</f>
        <v>Ж-ХРИ-29072009</v>
      </c>
      <c r="P97" s="48">
        <v>5</v>
      </c>
      <c r="Q97" s="48">
        <v>4</v>
      </c>
      <c r="R97" s="48">
        <v>0</v>
      </c>
      <c r="S97" s="48">
        <v>4</v>
      </c>
      <c r="T97" s="48">
        <v>7</v>
      </c>
      <c r="U97" s="48"/>
      <c r="V97" s="48"/>
      <c r="W97" s="48"/>
      <c r="X97" s="48"/>
      <c r="Y97" s="48"/>
      <c r="Z97" s="49">
        <f>SUM(P97:Y97)</f>
        <v>20</v>
      </c>
      <c r="AA97" s="33">
        <v>35</v>
      </c>
      <c r="AB97" s="50">
        <f>Z97/AA97</f>
        <v>0.5714285714285714</v>
      </c>
      <c r="AC97" s="51" t="str">
        <f>IF(Z97&gt;75%*AA97,"Победитель",IF(Z97&gt;50%*AA97,"Призёр","Участник"))</f>
        <v>Призёр</v>
      </c>
    </row>
    <row r="98" spans="1:29" x14ac:dyDescent="0.3">
      <c r="A98" s="32">
        <v>84</v>
      </c>
      <c r="B98" s="2" t="s">
        <v>14</v>
      </c>
      <c r="C98" s="10" t="s">
        <v>1550</v>
      </c>
      <c r="D98" s="10" t="s">
        <v>326</v>
      </c>
      <c r="E98" s="10" t="s">
        <v>195</v>
      </c>
      <c r="F98" s="45" t="str">
        <f>LEFT(C98,1)</f>
        <v>Б</v>
      </c>
      <c r="G98" s="45" t="str">
        <f>LEFT(D98,1)</f>
        <v>К</v>
      </c>
      <c r="H98" s="45" t="str">
        <f>LEFT(E98,1)</f>
        <v>С</v>
      </c>
      <c r="I98" s="10">
        <v>25122009</v>
      </c>
      <c r="J98" s="46" t="s">
        <v>1551</v>
      </c>
      <c r="K98" s="2">
        <v>4</v>
      </c>
      <c r="L98" s="46" t="s">
        <v>39</v>
      </c>
      <c r="M98" s="33" t="s">
        <v>36</v>
      </c>
      <c r="N98" s="47" t="str">
        <f>CONCATENATE(L98,M98)</f>
        <v>Р0401Л</v>
      </c>
      <c r="O98" s="47" t="str">
        <f>CONCATENATE(B98,"-",F98,G98,H98,"-",I98)</f>
        <v>Ж-БКС-25122009</v>
      </c>
      <c r="P98" s="48">
        <v>0</v>
      </c>
      <c r="Q98" s="48">
        <v>7</v>
      </c>
      <c r="R98" s="48">
        <v>5</v>
      </c>
      <c r="S98" s="48">
        <v>7</v>
      </c>
      <c r="T98" s="48">
        <v>1</v>
      </c>
      <c r="U98" s="48"/>
      <c r="V98" s="48"/>
      <c r="W98" s="48"/>
      <c r="X98" s="48"/>
      <c r="Y98" s="48"/>
      <c r="Z98" s="49">
        <f>SUM(P98:Y98)</f>
        <v>20</v>
      </c>
      <c r="AA98" s="33">
        <v>35</v>
      </c>
      <c r="AB98" s="50">
        <f>Z98/AA98</f>
        <v>0.5714285714285714</v>
      </c>
      <c r="AC98" s="51" t="str">
        <f>IF(Z98&gt;75%*AA98,"Победитель",IF(Z98&gt;50%*AA98,"Призёр","Участник"))</f>
        <v>Призёр</v>
      </c>
    </row>
    <row r="99" spans="1:29" x14ac:dyDescent="0.3">
      <c r="A99" s="32">
        <v>85</v>
      </c>
      <c r="B99" s="2" t="s">
        <v>35</v>
      </c>
      <c r="C99" s="12" t="s">
        <v>1588</v>
      </c>
      <c r="D99" s="12" t="s">
        <v>348</v>
      </c>
      <c r="E99" s="12" t="s">
        <v>44</v>
      </c>
      <c r="F99" s="45" t="str">
        <f>LEFT(C99,1)</f>
        <v>К</v>
      </c>
      <c r="G99" s="45" t="str">
        <f>LEFT(D99,1)</f>
        <v>К</v>
      </c>
      <c r="H99" s="45" t="str">
        <f>LEFT(E99,1)</f>
        <v>А</v>
      </c>
      <c r="I99" s="12">
        <v>21102009</v>
      </c>
      <c r="J99" s="46" t="s">
        <v>1587</v>
      </c>
      <c r="K99" s="2">
        <v>4</v>
      </c>
      <c r="L99" s="46" t="s">
        <v>41</v>
      </c>
      <c r="M99" s="33" t="s">
        <v>35</v>
      </c>
      <c r="N99" s="47" t="str">
        <f>CONCATENATE(L99,M99)</f>
        <v>Р0402М</v>
      </c>
      <c r="O99" s="47" t="str">
        <f>CONCATENATE(B99,"-",F99,G99,H99,"-",I99)</f>
        <v>М-ККА-21102009</v>
      </c>
      <c r="P99" s="48">
        <v>0</v>
      </c>
      <c r="Q99" s="48">
        <v>7</v>
      </c>
      <c r="R99" s="48">
        <v>6</v>
      </c>
      <c r="S99" s="48">
        <v>7</v>
      </c>
      <c r="T99" s="48">
        <v>0</v>
      </c>
      <c r="U99" s="48"/>
      <c r="V99" s="48"/>
      <c r="W99" s="48"/>
      <c r="X99" s="48"/>
      <c r="Y99" s="48"/>
      <c r="Z99" s="49">
        <f>SUM(P99:Y99)</f>
        <v>20</v>
      </c>
      <c r="AA99" s="33">
        <v>35</v>
      </c>
      <c r="AB99" s="50">
        <f>Z99/AA99</f>
        <v>0.5714285714285714</v>
      </c>
      <c r="AC99" s="51" t="str">
        <f>IF(Z99&gt;75%*AA99,"Победитель",IF(Z99&gt;50%*AA99,"Призёр","Участник"))</f>
        <v>Призёр</v>
      </c>
    </row>
    <row r="100" spans="1:29" x14ac:dyDescent="0.3">
      <c r="A100" s="32">
        <v>86</v>
      </c>
      <c r="B100" s="2" t="s">
        <v>14</v>
      </c>
      <c r="C100" s="2" t="s">
        <v>1273</v>
      </c>
      <c r="D100" s="2" t="s">
        <v>40</v>
      </c>
      <c r="E100" s="2" t="s">
        <v>88</v>
      </c>
      <c r="F100" s="45" t="str">
        <f>LEFT(C100,1)</f>
        <v>Р</v>
      </c>
      <c r="G100" s="45" t="str">
        <f>LEFT(D100,1)</f>
        <v>М</v>
      </c>
      <c r="H100" s="45" t="str">
        <f>LEFT(E100,1)</f>
        <v>А</v>
      </c>
      <c r="I100" s="14" t="s">
        <v>1274</v>
      </c>
      <c r="J100" s="46" t="s">
        <v>1257</v>
      </c>
      <c r="K100" s="2">
        <v>4</v>
      </c>
      <c r="L100" s="2" t="s">
        <v>496</v>
      </c>
      <c r="M100" s="33" t="s">
        <v>143</v>
      </c>
      <c r="N100" s="47" t="str">
        <f>CONCATENATE(L100,M100)</f>
        <v>Р0404У</v>
      </c>
      <c r="O100" s="47" t="str">
        <f>CONCATENATE(B100,"-",F100,G100,H100,"-",I100)</f>
        <v>Ж-РМА-22112009</v>
      </c>
      <c r="P100" s="48">
        <v>0</v>
      </c>
      <c r="Q100" s="48">
        <v>7</v>
      </c>
      <c r="R100" s="48">
        <v>5</v>
      </c>
      <c r="S100" s="48">
        <v>5</v>
      </c>
      <c r="T100" s="48">
        <v>3</v>
      </c>
      <c r="U100" s="48"/>
      <c r="V100" s="48"/>
      <c r="W100" s="48"/>
      <c r="X100" s="48"/>
      <c r="Y100" s="48"/>
      <c r="Z100" s="49">
        <f>SUM(P100:Y100)</f>
        <v>20</v>
      </c>
      <c r="AA100" s="33">
        <v>35</v>
      </c>
      <c r="AB100" s="50">
        <f>Z100/AA100</f>
        <v>0.5714285714285714</v>
      </c>
      <c r="AC100" s="51" t="str">
        <f>IF(Z100&gt;75%*AA100,"Победитель",IF(Z100&gt;50%*AA100,"Призёр","Участник"))</f>
        <v>Призёр</v>
      </c>
    </row>
    <row r="101" spans="1:29" x14ac:dyDescent="0.3">
      <c r="A101" s="32">
        <v>87</v>
      </c>
      <c r="B101" s="2" t="s">
        <v>35</v>
      </c>
      <c r="C101" s="2" t="s">
        <v>611</v>
      </c>
      <c r="D101" s="2" t="s">
        <v>614</v>
      </c>
      <c r="E101" s="2" t="s">
        <v>127</v>
      </c>
      <c r="F101" s="45" t="str">
        <f>LEFT(C101,1)</f>
        <v>В</v>
      </c>
      <c r="G101" s="45" t="str">
        <f>LEFT(D101,1)</f>
        <v>Д</v>
      </c>
      <c r="H101" s="45" t="str">
        <f>LEFT(E101,1)</f>
        <v>В</v>
      </c>
      <c r="I101" s="6" t="s">
        <v>1117</v>
      </c>
      <c r="J101" s="2" t="s">
        <v>930</v>
      </c>
      <c r="K101" s="2">
        <v>4</v>
      </c>
      <c r="L101" s="2" t="s">
        <v>496</v>
      </c>
      <c r="M101" s="33" t="s">
        <v>45</v>
      </c>
      <c r="N101" s="47" t="str">
        <f>CONCATENATE(L101,M101)</f>
        <v>Р0404Г</v>
      </c>
      <c r="O101" s="47" t="str">
        <f>CONCATENATE(B101,"-",F101,G101,H101,"-",I101)</f>
        <v>М-ВДВ-12092009</v>
      </c>
      <c r="P101" s="48">
        <v>6</v>
      </c>
      <c r="Q101" s="48">
        <v>4</v>
      </c>
      <c r="R101" s="48">
        <v>6</v>
      </c>
      <c r="S101" s="48">
        <v>3</v>
      </c>
      <c r="T101" s="48">
        <v>0</v>
      </c>
      <c r="U101" s="48"/>
      <c r="V101" s="48"/>
      <c r="W101" s="48"/>
      <c r="X101" s="48"/>
      <c r="Y101" s="48"/>
      <c r="Z101" s="49">
        <f>SUM(P101:Y101)</f>
        <v>19</v>
      </c>
      <c r="AA101" s="33">
        <v>35</v>
      </c>
      <c r="AB101" s="50">
        <f>Z101/AA101</f>
        <v>0.54285714285714282</v>
      </c>
      <c r="AC101" s="51" t="str">
        <f>IF(Z101&gt;75%*AA101,"Победитель",IF(Z101&gt;50%*AA101,"Призёр","Участник"))</f>
        <v>Призёр</v>
      </c>
    </row>
    <row r="102" spans="1:29" x14ac:dyDescent="0.3">
      <c r="A102" s="32">
        <v>88</v>
      </c>
      <c r="B102" s="2" t="s">
        <v>14</v>
      </c>
      <c r="C102" s="2" t="s">
        <v>1126</v>
      </c>
      <c r="D102" s="2" t="s">
        <v>326</v>
      </c>
      <c r="E102" s="2" t="s">
        <v>97</v>
      </c>
      <c r="F102" s="45" t="str">
        <f>LEFT(C102,1)</f>
        <v>М</v>
      </c>
      <c r="G102" s="45" t="str">
        <f>LEFT(D102,1)</f>
        <v>К</v>
      </c>
      <c r="H102" s="45" t="str">
        <f>LEFT(E102,1)</f>
        <v>А</v>
      </c>
      <c r="I102" s="6" t="s">
        <v>1127</v>
      </c>
      <c r="J102" s="2" t="s">
        <v>930</v>
      </c>
      <c r="K102" s="2">
        <v>4</v>
      </c>
      <c r="L102" s="2" t="s">
        <v>505</v>
      </c>
      <c r="M102" s="33" t="s">
        <v>45</v>
      </c>
      <c r="N102" s="47" t="str">
        <f>CONCATENATE(L102,M102)</f>
        <v>Р0408Г</v>
      </c>
      <c r="O102" s="47" t="str">
        <f>CONCATENATE(B102,"-",F102,G102,H102,"-",I102)</f>
        <v>Ж-МКА-01022009</v>
      </c>
      <c r="P102" s="48">
        <v>5</v>
      </c>
      <c r="Q102" s="48">
        <v>4</v>
      </c>
      <c r="R102" s="48">
        <v>6</v>
      </c>
      <c r="S102" s="48">
        <v>3</v>
      </c>
      <c r="T102" s="48">
        <v>1</v>
      </c>
      <c r="U102" s="48"/>
      <c r="V102" s="48"/>
      <c r="W102" s="48"/>
      <c r="X102" s="48"/>
      <c r="Y102" s="48"/>
      <c r="Z102" s="49">
        <f>SUM(P102:Y102)</f>
        <v>19</v>
      </c>
      <c r="AA102" s="33">
        <v>35</v>
      </c>
      <c r="AB102" s="50">
        <f>Z102/AA102</f>
        <v>0.54285714285714282</v>
      </c>
      <c r="AC102" s="51" t="str">
        <f>IF(Z102&gt;75%*AA102,"Победитель",IF(Z102&gt;50%*AA102,"Призёр","Участник"))</f>
        <v>Призёр</v>
      </c>
    </row>
    <row r="103" spans="1:29" x14ac:dyDescent="0.3">
      <c r="A103" s="32">
        <v>89</v>
      </c>
      <c r="B103" s="2" t="s">
        <v>35</v>
      </c>
      <c r="C103" s="2" t="s">
        <v>1128</v>
      </c>
      <c r="D103" s="2" t="s">
        <v>345</v>
      </c>
      <c r="E103" s="2" t="s">
        <v>56</v>
      </c>
      <c r="F103" s="45" t="str">
        <f>LEFT(C103,1)</f>
        <v>П</v>
      </c>
      <c r="G103" s="45" t="str">
        <f>LEFT(D103,1)</f>
        <v>Т</v>
      </c>
      <c r="H103" s="45" t="str">
        <f>LEFT(E103,1)</f>
        <v>А</v>
      </c>
      <c r="I103" s="6" t="s">
        <v>1129</v>
      </c>
      <c r="J103" s="2" t="s">
        <v>930</v>
      </c>
      <c r="K103" s="2">
        <v>4</v>
      </c>
      <c r="L103" s="2" t="s">
        <v>507</v>
      </c>
      <c r="M103" s="33" t="s">
        <v>45</v>
      </c>
      <c r="N103" s="47" t="str">
        <f>CONCATENATE(L103,M103)</f>
        <v>Р0409Г</v>
      </c>
      <c r="O103" s="47" t="str">
        <f>CONCATENATE(B103,"-",F103,G103,H103,"-",I103)</f>
        <v>М-ПТА-21122009</v>
      </c>
      <c r="P103" s="48">
        <v>3</v>
      </c>
      <c r="Q103" s="48">
        <v>7</v>
      </c>
      <c r="R103" s="48">
        <v>5</v>
      </c>
      <c r="S103" s="48">
        <v>4</v>
      </c>
      <c r="T103" s="48">
        <v>0</v>
      </c>
      <c r="U103" s="48"/>
      <c r="V103" s="48"/>
      <c r="W103" s="48"/>
      <c r="X103" s="48"/>
      <c r="Y103" s="48"/>
      <c r="Z103" s="49">
        <f>SUM(P103:Y103)</f>
        <v>19</v>
      </c>
      <c r="AA103" s="33">
        <v>35</v>
      </c>
      <c r="AB103" s="50">
        <f>Z103/AA103</f>
        <v>0.54285714285714282</v>
      </c>
      <c r="AC103" s="51" t="str">
        <f>IF(Z103&gt;75%*AA103,"Победитель",IF(Z103&gt;50%*AA103,"Призёр","Участник"))</f>
        <v>Призёр</v>
      </c>
    </row>
    <row r="104" spans="1:29" x14ac:dyDescent="0.3">
      <c r="A104" s="32">
        <v>90</v>
      </c>
      <c r="B104" s="2" t="s">
        <v>35</v>
      </c>
      <c r="C104" s="57" t="s">
        <v>1182</v>
      </c>
      <c r="D104" s="57" t="s">
        <v>276</v>
      </c>
      <c r="E104" s="57" t="s">
        <v>489</v>
      </c>
      <c r="F104" s="45" t="str">
        <f>LEFT(C104,1)</f>
        <v>М</v>
      </c>
      <c r="G104" s="45" t="str">
        <f>LEFT(D104,1)</f>
        <v>И</v>
      </c>
      <c r="H104" s="45" t="str">
        <f>LEFT(E104,1)</f>
        <v>О</v>
      </c>
      <c r="I104" s="10">
        <v>4112009</v>
      </c>
      <c r="J104" s="46" t="s">
        <v>1551</v>
      </c>
      <c r="K104" s="2">
        <v>4</v>
      </c>
      <c r="L104" s="56" t="s">
        <v>1155</v>
      </c>
      <c r="M104" s="33" t="s">
        <v>36</v>
      </c>
      <c r="N104" s="47" t="str">
        <f>CONCATENATE(L104,M104)</f>
        <v>Р0420Л</v>
      </c>
      <c r="O104" s="47" t="str">
        <f>CONCATENATE(B104,"-",F104,G104,H104,"-",I104)</f>
        <v>М-МИО-4112009</v>
      </c>
      <c r="P104" s="48">
        <v>0</v>
      </c>
      <c r="Q104" s="48">
        <v>7</v>
      </c>
      <c r="R104" s="48">
        <v>4</v>
      </c>
      <c r="S104" s="48">
        <v>7</v>
      </c>
      <c r="T104" s="48">
        <v>1</v>
      </c>
      <c r="U104" s="48"/>
      <c r="V104" s="48"/>
      <c r="W104" s="48"/>
      <c r="X104" s="48"/>
      <c r="Y104" s="48"/>
      <c r="Z104" s="49">
        <f>SUM(P104:Y104)</f>
        <v>19</v>
      </c>
      <c r="AA104" s="33">
        <v>35</v>
      </c>
      <c r="AB104" s="50">
        <f>Z104/AA104</f>
        <v>0.54285714285714282</v>
      </c>
      <c r="AC104" s="51" t="str">
        <f>IF(Z104&gt;75%*AA104,"Победитель",IF(Z104&gt;50%*AA104,"Призёр","Участник"))</f>
        <v>Призёр</v>
      </c>
    </row>
    <row r="105" spans="1:29" x14ac:dyDescent="0.3">
      <c r="A105" s="32">
        <v>91</v>
      </c>
      <c r="B105" s="2" t="s">
        <v>14</v>
      </c>
      <c r="C105" s="12" t="s">
        <v>1579</v>
      </c>
      <c r="D105" s="12" t="s">
        <v>261</v>
      </c>
      <c r="E105" s="12" t="s">
        <v>212</v>
      </c>
      <c r="F105" s="45" t="str">
        <f>LEFT(C105,1)</f>
        <v>Х</v>
      </c>
      <c r="G105" s="45" t="str">
        <f>LEFT(D105,1)</f>
        <v>М</v>
      </c>
      <c r="H105" s="45" t="str">
        <f>LEFT(E105,1)</f>
        <v>И</v>
      </c>
      <c r="I105" s="2">
        <v>24012009</v>
      </c>
      <c r="J105" s="46" t="s">
        <v>1551</v>
      </c>
      <c r="K105" s="2">
        <v>4</v>
      </c>
      <c r="L105" s="46" t="s">
        <v>1580</v>
      </c>
      <c r="M105" s="33" t="s">
        <v>36</v>
      </c>
      <c r="N105" s="47" t="str">
        <f>CONCATENATE(L105,M105)</f>
        <v>Р0427Л</v>
      </c>
      <c r="O105" s="47" t="str">
        <f>CONCATENATE(B105,"-",F105,G105,H105,"-",I105)</f>
        <v>Ж-ХМИ-24012009</v>
      </c>
      <c r="P105" s="48">
        <v>0</v>
      </c>
      <c r="Q105" s="48">
        <v>7</v>
      </c>
      <c r="R105" s="48">
        <v>5</v>
      </c>
      <c r="S105" s="48">
        <v>7</v>
      </c>
      <c r="T105" s="48">
        <v>0</v>
      </c>
      <c r="U105" s="48"/>
      <c r="V105" s="48"/>
      <c r="W105" s="48"/>
      <c r="X105" s="48"/>
      <c r="Y105" s="48"/>
      <c r="Z105" s="49">
        <f>SUM(P105:Y105)</f>
        <v>19</v>
      </c>
      <c r="AA105" s="33">
        <v>35</v>
      </c>
      <c r="AB105" s="50">
        <f>Z105/AA105</f>
        <v>0.54285714285714282</v>
      </c>
      <c r="AC105" s="51" t="str">
        <f>IF(Z105&gt;75%*AA105,"Победитель",IF(Z105&gt;50%*AA105,"Призёр","Участник"))</f>
        <v>Призёр</v>
      </c>
    </row>
    <row r="106" spans="1:29" x14ac:dyDescent="0.3">
      <c r="A106" s="32">
        <v>92</v>
      </c>
      <c r="B106" s="2" t="s">
        <v>35</v>
      </c>
      <c r="C106" s="12" t="s">
        <v>1491</v>
      </c>
      <c r="D106" s="12" t="s">
        <v>385</v>
      </c>
      <c r="E106" s="12" t="s">
        <v>56</v>
      </c>
      <c r="F106" s="45" t="str">
        <f>LEFT(C106,1)</f>
        <v>В</v>
      </c>
      <c r="G106" s="45" t="str">
        <f>LEFT(D106,1)</f>
        <v>В</v>
      </c>
      <c r="H106" s="45" t="str">
        <f>LEFT(E106,1)</f>
        <v>А</v>
      </c>
      <c r="I106" s="12">
        <v>21102009</v>
      </c>
      <c r="J106" s="46" t="s">
        <v>1587</v>
      </c>
      <c r="K106" s="2">
        <v>4</v>
      </c>
      <c r="L106" s="46" t="s">
        <v>505</v>
      </c>
      <c r="M106" s="33" t="s">
        <v>35</v>
      </c>
      <c r="N106" s="47" t="str">
        <f>CONCATENATE(L106,M106)</f>
        <v>Р0408М</v>
      </c>
      <c r="O106" s="47" t="str">
        <f>CONCATENATE(B106,"-",F106,G106,H106,"-",I106)</f>
        <v>М-ВВА-21102009</v>
      </c>
      <c r="P106" s="48">
        <v>0</v>
      </c>
      <c r="Q106" s="48">
        <v>7</v>
      </c>
      <c r="R106" s="48">
        <v>4</v>
      </c>
      <c r="S106" s="48">
        <v>5</v>
      </c>
      <c r="T106" s="48">
        <v>3</v>
      </c>
      <c r="U106" s="48"/>
      <c r="V106" s="48"/>
      <c r="W106" s="48"/>
      <c r="X106" s="48"/>
      <c r="Y106" s="48"/>
      <c r="Z106" s="49">
        <f>SUM(P106:Y106)</f>
        <v>19</v>
      </c>
      <c r="AA106" s="33">
        <v>35</v>
      </c>
      <c r="AB106" s="50">
        <f>Z106/AA106</f>
        <v>0.54285714285714282</v>
      </c>
      <c r="AC106" s="51" t="str">
        <f>IF(Z106&gt;75%*AA106,"Победитель",IF(Z106&gt;50%*AA106,"Призёр","Участник"))</f>
        <v>Призёр</v>
      </c>
    </row>
    <row r="107" spans="1:29" x14ac:dyDescent="0.3">
      <c r="A107" s="32">
        <v>93</v>
      </c>
      <c r="B107" s="2" t="s">
        <v>14</v>
      </c>
      <c r="C107" s="12" t="s">
        <v>1595</v>
      </c>
      <c r="D107" s="12" t="s">
        <v>147</v>
      </c>
      <c r="E107" s="12" t="s">
        <v>262</v>
      </c>
      <c r="F107" s="45" t="str">
        <f>LEFT(C107,1)</f>
        <v>И</v>
      </c>
      <c r="G107" s="45" t="str">
        <f>LEFT(D107,1)</f>
        <v>К</v>
      </c>
      <c r="H107" s="45" t="str">
        <f>LEFT(E107,1)</f>
        <v>Д</v>
      </c>
      <c r="I107" s="12">
        <v>29032009</v>
      </c>
      <c r="J107" s="46" t="s">
        <v>1587</v>
      </c>
      <c r="K107" s="2">
        <v>4</v>
      </c>
      <c r="L107" s="46" t="s">
        <v>507</v>
      </c>
      <c r="M107" s="33" t="s">
        <v>35</v>
      </c>
      <c r="N107" s="47" t="str">
        <f>CONCATENATE(L107,M107)</f>
        <v>Р0409М</v>
      </c>
      <c r="O107" s="47" t="str">
        <f>CONCATENATE(B107,"-",F107,G107,H107,"-",I107)</f>
        <v>Ж-ИКД-29032009</v>
      </c>
      <c r="P107" s="48">
        <v>0</v>
      </c>
      <c r="Q107" s="48">
        <v>7</v>
      </c>
      <c r="R107" s="48">
        <v>5</v>
      </c>
      <c r="S107" s="48">
        <v>4</v>
      </c>
      <c r="T107" s="48">
        <v>3</v>
      </c>
      <c r="U107" s="48"/>
      <c r="V107" s="48"/>
      <c r="W107" s="48"/>
      <c r="X107" s="48"/>
      <c r="Y107" s="48"/>
      <c r="Z107" s="49">
        <f>SUM(P107:Y107)</f>
        <v>19</v>
      </c>
      <c r="AA107" s="33">
        <v>35</v>
      </c>
      <c r="AB107" s="50">
        <f>Z107/AA107</f>
        <v>0.54285714285714282</v>
      </c>
      <c r="AC107" s="51" t="str">
        <f>IF(Z107&gt;75%*AA107,"Победитель",IF(Z107&gt;50%*AA107,"Призёр","Участник"))</f>
        <v>Призёр</v>
      </c>
    </row>
    <row r="108" spans="1:29" x14ac:dyDescent="0.3">
      <c r="A108" s="32">
        <v>94</v>
      </c>
      <c r="B108" s="2" t="s">
        <v>14</v>
      </c>
      <c r="C108" s="2" t="s">
        <v>495</v>
      </c>
      <c r="D108" s="2" t="s">
        <v>326</v>
      </c>
      <c r="E108" s="2" t="s">
        <v>160</v>
      </c>
      <c r="F108" s="45" t="str">
        <f>LEFT(C108,1)</f>
        <v>А</v>
      </c>
      <c r="G108" s="45" t="str">
        <f>LEFT(D108,1)</f>
        <v>К</v>
      </c>
      <c r="H108" s="45" t="str">
        <f>LEFT(E108,1)</f>
        <v>И</v>
      </c>
      <c r="I108" s="6" t="s">
        <v>588</v>
      </c>
      <c r="J108" s="46" t="s">
        <v>346</v>
      </c>
      <c r="K108" s="2">
        <v>4</v>
      </c>
      <c r="L108" s="2" t="s">
        <v>496</v>
      </c>
      <c r="M108" s="33" t="s">
        <v>26</v>
      </c>
      <c r="N108" s="47" t="str">
        <f>CONCATENATE(L108,M108)</f>
        <v>Р0404С</v>
      </c>
      <c r="O108" s="47" t="str">
        <f>CONCATENATE(B108,"-",F108,G108,H108,"-",I108)</f>
        <v>Ж-АКИ-09032009</v>
      </c>
      <c r="P108" s="48">
        <v>0</v>
      </c>
      <c r="Q108" s="48">
        <v>7</v>
      </c>
      <c r="R108" s="48">
        <v>5</v>
      </c>
      <c r="S108" s="48">
        <v>7</v>
      </c>
      <c r="T108" s="48">
        <v>0</v>
      </c>
      <c r="U108" s="48"/>
      <c r="V108" s="48"/>
      <c r="W108" s="48"/>
      <c r="X108" s="48"/>
      <c r="Y108" s="48"/>
      <c r="Z108" s="49">
        <f>SUM(P108:Y108)</f>
        <v>19</v>
      </c>
      <c r="AA108" s="33">
        <v>35</v>
      </c>
      <c r="AB108" s="50">
        <f>Z108/AA108</f>
        <v>0.54285714285714282</v>
      </c>
      <c r="AC108" s="51" t="str">
        <f>IF(Z108&gt;75%*AA108,"Победитель",IF(Z108&gt;50%*AA108,"Призёр","Участник"))</f>
        <v>Призёр</v>
      </c>
    </row>
    <row r="109" spans="1:29" x14ac:dyDescent="0.3">
      <c r="A109" s="32">
        <v>95</v>
      </c>
      <c r="B109" s="2" t="s">
        <v>14</v>
      </c>
      <c r="C109" s="2" t="s">
        <v>2213</v>
      </c>
      <c r="D109" s="2" t="s">
        <v>77</v>
      </c>
      <c r="E109" s="2" t="s">
        <v>2214</v>
      </c>
      <c r="F109" s="45" t="str">
        <f>LEFT(C109,1)</f>
        <v>К</v>
      </c>
      <c r="G109" s="45" t="str">
        <f>LEFT(D109,1)</f>
        <v>Е</v>
      </c>
      <c r="H109" s="45" t="str">
        <f>LEFT(E109,1)</f>
        <v>д</v>
      </c>
      <c r="I109" s="6" t="s">
        <v>1837</v>
      </c>
      <c r="J109" s="46" t="s">
        <v>2207</v>
      </c>
      <c r="K109" s="2">
        <v>4</v>
      </c>
      <c r="L109" s="2" t="s">
        <v>501</v>
      </c>
      <c r="M109" s="9" t="s">
        <v>2230</v>
      </c>
      <c r="N109" s="47" t="str">
        <f>CONCATENATE(L109,M109)</f>
        <v>Р0406Ч</v>
      </c>
      <c r="O109" s="47" t="str">
        <f>CONCATENATE(B109,"-",F109,G109,H109,"-",I109)</f>
        <v>Ж-КЕд-03092009</v>
      </c>
      <c r="P109" s="48">
        <v>5</v>
      </c>
      <c r="Q109" s="48">
        <v>7</v>
      </c>
      <c r="R109" s="48">
        <v>0</v>
      </c>
      <c r="S109" s="48">
        <v>7</v>
      </c>
      <c r="T109" s="48">
        <v>0</v>
      </c>
      <c r="U109" s="48"/>
      <c r="V109" s="48"/>
      <c r="W109" s="48"/>
      <c r="X109" s="48"/>
      <c r="Y109" s="48"/>
      <c r="Z109" s="49">
        <f>SUM(P109:Y109)</f>
        <v>19</v>
      </c>
      <c r="AA109" s="33">
        <v>35</v>
      </c>
      <c r="AB109" s="50">
        <f>Z109/AA109</f>
        <v>0.54285714285714282</v>
      </c>
      <c r="AC109" s="51" t="str">
        <f>IF(Z109&gt;75%*AA109,"Победитель",IF(Z109&gt;50%*AA109,"Призёр","Участник"))</f>
        <v>Призёр</v>
      </c>
    </row>
    <row r="110" spans="1:29" x14ac:dyDescent="0.3">
      <c r="A110" s="32">
        <v>96</v>
      </c>
      <c r="B110" s="2" t="s">
        <v>14</v>
      </c>
      <c r="C110" s="2" t="s">
        <v>2208</v>
      </c>
      <c r="D110" s="2" t="s">
        <v>66</v>
      </c>
      <c r="E110" s="2" t="s">
        <v>195</v>
      </c>
      <c r="F110" s="45" t="str">
        <f>LEFT(C110,1)</f>
        <v>Ш</v>
      </c>
      <c r="G110" s="45" t="str">
        <f>LEFT(D110,1)</f>
        <v>А</v>
      </c>
      <c r="H110" s="45" t="str">
        <f>LEFT(E110,1)</f>
        <v>С</v>
      </c>
      <c r="I110" s="6" t="s">
        <v>615</v>
      </c>
      <c r="J110" s="46" t="s">
        <v>2207</v>
      </c>
      <c r="K110" s="2">
        <v>4</v>
      </c>
      <c r="L110" s="2" t="s">
        <v>505</v>
      </c>
      <c r="M110" s="9" t="s">
        <v>2230</v>
      </c>
      <c r="N110" s="47" t="str">
        <f>CONCATENATE(L110,M110)</f>
        <v>Р0408Ч</v>
      </c>
      <c r="O110" s="47" t="str">
        <f>CONCATENATE(B110,"-",F110,G110,H110,"-",I110)</f>
        <v>Ж-ШАС-24092009</v>
      </c>
      <c r="P110" s="48">
        <v>0</v>
      </c>
      <c r="Q110" s="48">
        <v>6</v>
      </c>
      <c r="R110" s="48">
        <v>7</v>
      </c>
      <c r="S110" s="48">
        <v>6</v>
      </c>
      <c r="T110" s="48">
        <v>0</v>
      </c>
      <c r="U110" s="48"/>
      <c r="V110" s="48"/>
      <c r="W110" s="48"/>
      <c r="X110" s="48"/>
      <c r="Y110" s="48"/>
      <c r="Z110" s="49">
        <f>SUM(P110:Y110)</f>
        <v>19</v>
      </c>
      <c r="AA110" s="33">
        <v>35</v>
      </c>
      <c r="AB110" s="50">
        <f>Z110/AA110</f>
        <v>0.54285714285714282</v>
      </c>
      <c r="AC110" s="51" t="str">
        <f>IF(Z110&gt;75%*AA110,"Победитель",IF(Z110&gt;50%*AA110,"Призёр","Участник"))</f>
        <v>Призёр</v>
      </c>
    </row>
    <row r="111" spans="1:29" x14ac:dyDescent="0.3">
      <c r="A111" s="32">
        <v>97</v>
      </c>
      <c r="B111" s="2" t="s">
        <v>14</v>
      </c>
      <c r="C111" s="2" t="s">
        <v>2324</v>
      </c>
      <c r="D111" s="2" t="s">
        <v>429</v>
      </c>
      <c r="E111" s="2" t="s">
        <v>262</v>
      </c>
      <c r="F111" s="45" t="str">
        <f>LEFT(C111,1)</f>
        <v>Н</v>
      </c>
      <c r="G111" s="45" t="str">
        <f>LEFT(D111,1)</f>
        <v>В</v>
      </c>
      <c r="H111" s="45" t="str">
        <f>LEFT(E111,1)</f>
        <v>Д</v>
      </c>
      <c r="I111" s="2" t="s">
        <v>47</v>
      </c>
      <c r="J111" s="2" t="s">
        <v>2323</v>
      </c>
      <c r="K111" s="1">
        <v>4</v>
      </c>
      <c r="L111" s="2" t="s">
        <v>41</v>
      </c>
      <c r="M111" s="33" t="s">
        <v>2212</v>
      </c>
      <c r="N111" s="47" t="str">
        <f>CONCATENATE(L111,M111)</f>
        <v>Р0402Ф</v>
      </c>
      <c r="O111" s="47" t="str">
        <f>CONCATENATE(B111,"-",F111,G111,H111,"-",I111)</f>
        <v>Ж-НВД-15022010</v>
      </c>
      <c r="P111" s="48">
        <v>7</v>
      </c>
      <c r="Q111" s="48">
        <v>4</v>
      </c>
      <c r="R111" s="48">
        <v>7</v>
      </c>
      <c r="S111" s="48">
        <v>0</v>
      </c>
      <c r="T111" s="48">
        <v>0</v>
      </c>
      <c r="U111" s="48"/>
      <c r="V111" s="48"/>
      <c r="W111" s="48"/>
      <c r="X111" s="48"/>
      <c r="Y111" s="48"/>
      <c r="Z111" s="49">
        <f>SUM(P111:Y111)</f>
        <v>18</v>
      </c>
      <c r="AA111" s="33">
        <v>35</v>
      </c>
      <c r="AB111" s="50">
        <f>Z111/AA111</f>
        <v>0.51428571428571423</v>
      </c>
      <c r="AC111" s="51" t="str">
        <f>IF(Z111&gt;75%*AA111,"Победитель",IF(Z111&gt;50%*AA111,"Призёр","Участник"))</f>
        <v>Призёр</v>
      </c>
    </row>
    <row r="112" spans="1:29" x14ac:dyDescent="0.3">
      <c r="A112" s="32">
        <v>98</v>
      </c>
      <c r="B112" s="2" t="s">
        <v>14</v>
      </c>
      <c r="C112" s="2" t="s">
        <v>2372</v>
      </c>
      <c r="D112" s="2" t="s">
        <v>266</v>
      </c>
      <c r="E112" s="2" t="s">
        <v>88</v>
      </c>
      <c r="F112" s="45" t="str">
        <f>LEFT(C112,1)</f>
        <v>К</v>
      </c>
      <c r="G112" s="45" t="str">
        <f>LEFT(D112,1)</f>
        <v>Д</v>
      </c>
      <c r="H112" s="45" t="str">
        <f>LEFT(E112,1)</f>
        <v>А</v>
      </c>
      <c r="I112" s="2">
        <v>12022009</v>
      </c>
      <c r="J112" s="2" t="s">
        <v>2370</v>
      </c>
      <c r="K112" s="1">
        <v>4</v>
      </c>
      <c r="L112" s="2" t="s">
        <v>1141</v>
      </c>
      <c r="M112" s="33" t="s">
        <v>2138</v>
      </c>
      <c r="N112" s="47" t="str">
        <f>CONCATENATE(L112,M112)</f>
        <v>Р0414Х</v>
      </c>
      <c r="O112" s="47" t="str">
        <f>CONCATENATE(B112,"-",F112,G112,H112,"-",I112)</f>
        <v>Ж-КДА-12022009</v>
      </c>
      <c r="P112" s="48">
        <v>0</v>
      </c>
      <c r="Q112" s="48">
        <v>0</v>
      </c>
      <c r="R112" s="48">
        <v>7</v>
      </c>
      <c r="S112" s="48">
        <v>4</v>
      </c>
      <c r="T112" s="48">
        <v>7</v>
      </c>
      <c r="U112" s="48"/>
      <c r="V112" s="48"/>
      <c r="W112" s="48"/>
      <c r="X112" s="48"/>
      <c r="Y112" s="48"/>
      <c r="Z112" s="49">
        <f>SUM(P112:Y112)</f>
        <v>18</v>
      </c>
      <c r="AA112" s="33">
        <v>35</v>
      </c>
      <c r="AB112" s="50">
        <f>Z112/AA112</f>
        <v>0.51428571428571423</v>
      </c>
      <c r="AC112" s="51" t="str">
        <f>IF(Z112&gt;75%*AA112,"Победитель",IF(Z112&gt;50%*AA112,"Призёр","Участник"))</f>
        <v>Призёр</v>
      </c>
    </row>
    <row r="113" spans="1:29" x14ac:dyDescent="0.3">
      <c r="A113" s="32">
        <v>99</v>
      </c>
      <c r="B113" s="2" t="s">
        <v>35</v>
      </c>
      <c r="C113" s="2" t="s">
        <v>1860</v>
      </c>
      <c r="D113" s="2" t="s">
        <v>309</v>
      </c>
      <c r="E113" s="2" t="s">
        <v>56</v>
      </c>
      <c r="F113" s="45" t="str">
        <f>LEFT(C113,1)</f>
        <v>Д</v>
      </c>
      <c r="G113" s="45" t="str">
        <f>LEFT(D113,1)</f>
        <v>Н</v>
      </c>
      <c r="H113" s="45" t="str">
        <f>LEFT(E113,1)</f>
        <v>А</v>
      </c>
      <c r="I113" s="6" t="s">
        <v>595</v>
      </c>
      <c r="J113" s="46" t="s">
        <v>1791</v>
      </c>
      <c r="K113" s="2">
        <v>4</v>
      </c>
      <c r="L113" s="2" t="s">
        <v>1861</v>
      </c>
      <c r="M113" s="33" t="s">
        <v>46</v>
      </c>
      <c r="N113" s="47" t="str">
        <f>CONCATENATE(L113,M113)</f>
        <v>р0460А</v>
      </c>
      <c r="O113" s="47" t="str">
        <f>CONCATENATE(B113,"-",F113,G113,H113,"-",I113)</f>
        <v>М-ДНА-13102009</v>
      </c>
      <c r="P113" s="48">
        <v>5</v>
      </c>
      <c r="Q113" s="48">
        <v>4</v>
      </c>
      <c r="R113" s="48">
        <v>5</v>
      </c>
      <c r="S113" s="48">
        <v>7</v>
      </c>
      <c r="T113" s="48">
        <v>3</v>
      </c>
      <c r="U113" s="48"/>
      <c r="V113" s="48"/>
      <c r="W113" s="48"/>
      <c r="X113" s="48"/>
      <c r="Y113" s="48"/>
      <c r="Z113" s="49">
        <f>SUM(P113:Y113)</f>
        <v>24</v>
      </c>
      <c r="AA113" s="33">
        <v>50</v>
      </c>
      <c r="AB113" s="50">
        <f>Z113/AA113</f>
        <v>0.48</v>
      </c>
      <c r="AC113" s="51" t="str">
        <f>IF(Z113&gt;75%*AA113,"Победитель",IF(Z113&gt;50%*AA113,"Призёр","Участник"))</f>
        <v>Участник</v>
      </c>
    </row>
    <row r="114" spans="1:29" x14ac:dyDescent="0.3">
      <c r="A114" s="32">
        <v>100</v>
      </c>
      <c r="B114" s="2" t="s">
        <v>35</v>
      </c>
      <c r="C114" s="2" t="s">
        <v>1797</v>
      </c>
      <c r="D114" s="2" t="s">
        <v>70</v>
      </c>
      <c r="E114" s="2" t="s">
        <v>292</v>
      </c>
      <c r="F114" s="45" t="str">
        <f>LEFT(C114,1)</f>
        <v>Х</v>
      </c>
      <c r="G114" s="45" t="str">
        <f>LEFT(D114,1)</f>
        <v>Д</v>
      </c>
      <c r="H114" s="45" t="str">
        <f>LEFT(E114,1)</f>
        <v>А</v>
      </c>
      <c r="I114" s="14" t="s">
        <v>587</v>
      </c>
      <c r="J114" s="46" t="s">
        <v>1791</v>
      </c>
      <c r="K114" s="2">
        <v>4</v>
      </c>
      <c r="L114" s="46" t="s">
        <v>1798</v>
      </c>
      <c r="M114" s="33" t="s">
        <v>46</v>
      </c>
      <c r="N114" s="47" t="str">
        <f>CONCATENATE(L114,M114)</f>
        <v>р0406А</v>
      </c>
      <c r="O114" s="47" t="str">
        <f>CONCATENATE(B114,"-",F114,G114,H114,"-",I114)</f>
        <v>М-ХДА-27092009</v>
      </c>
      <c r="P114" s="48">
        <v>0</v>
      </c>
      <c r="Q114" s="48">
        <v>4</v>
      </c>
      <c r="R114" s="48">
        <v>6</v>
      </c>
      <c r="S114" s="48">
        <v>7</v>
      </c>
      <c r="T114" s="48">
        <v>0</v>
      </c>
      <c r="U114" s="48"/>
      <c r="V114" s="48"/>
      <c r="W114" s="48"/>
      <c r="X114" s="48"/>
      <c r="Y114" s="48"/>
      <c r="Z114" s="49">
        <f>SUM(P114:Y114)</f>
        <v>17</v>
      </c>
      <c r="AA114" s="33">
        <v>35</v>
      </c>
      <c r="AB114" s="50">
        <f>Z114/AA114</f>
        <v>0.48571428571428571</v>
      </c>
      <c r="AC114" s="51" t="str">
        <f>IF(Z114&gt;75%*AA114,"Победитель",IF(Z114&gt;50%*AA114,"Призёр","Участник"))</f>
        <v>Участник</v>
      </c>
    </row>
    <row r="115" spans="1:29" x14ac:dyDescent="0.3">
      <c r="A115" s="32">
        <v>101</v>
      </c>
      <c r="B115" s="2" t="s">
        <v>35</v>
      </c>
      <c r="C115" s="2" t="s">
        <v>1807</v>
      </c>
      <c r="D115" s="2" t="s">
        <v>614</v>
      </c>
      <c r="E115" s="2" t="s">
        <v>56</v>
      </c>
      <c r="F115" s="45" t="str">
        <f>LEFT(C115,1)</f>
        <v>Г</v>
      </c>
      <c r="G115" s="45" t="str">
        <f>LEFT(D115,1)</f>
        <v>Д</v>
      </c>
      <c r="H115" s="45" t="str">
        <f>LEFT(E115,1)</f>
        <v>А</v>
      </c>
      <c r="I115" s="6" t="s">
        <v>201</v>
      </c>
      <c r="J115" s="46" t="s">
        <v>1791</v>
      </c>
      <c r="K115" s="2">
        <v>4</v>
      </c>
      <c r="L115" s="46" t="s">
        <v>1808</v>
      </c>
      <c r="M115" s="33" t="s">
        <v>46</v>
      </c>
      <c r="N115" s="47" t="str">
        <f>CONCATENATE(L115,M115)</f>
        <v>р0462А</v>
      </c>
      <c r="O115" s="47" t="str">
        <f>CONCATENATE(B115,"-",F115,G115,H115,"-",I115)</f>
        <v>М-ГДА-16052009</v>
      </c>
      <c r="P115" s="48">
        <v>0</v>
      </c>
      <c r="Q115" s="48">
        <v>4</v>
      </c>
      <c r="R115" s="48">
        <v>3</v>
      </c>
      <c r="S115" s="48">
        <v>7</v>
      </c>
      <c r="T115" s="48">
        <v>3</v>
      </c>
      <c r="U115" s="48"/>
      <c r="V115" s="48"/>
      <c r="W115" s="48"/>
      <c r="X115" s="48"/>
      <c r="Y115" s="48"/>
      <c r="Z115" s="49">
        <f>SUM(P115:Y115)</f>
        <v>17</v>
      </c>
      <c r="AA115" s="33">
        <v>35</v>
      </c>
      <c r="AB115" s="50">
        <f>Z115/AA115</f>
        <v>0.48571428571428571</v>
      </c>
      <c r="AC115" s="51" t="str">
        <f>IF(Z115&gt;75%*AA115,"Победитель",IF(Z115&gt;50%*AA115,"Призёр","Участник"))</f>
        <v>Участник</v>
      </c>
    </row>
    <row r="116" spans="1:29" x14ac:dyDescent="0.3">
      <c r="A116" s="32">
        <v>102</v>
      </c>
      <c r="B116" s="2" t="s">
        <v>14</v>
      </c>
      <c r="C116" s="2" t="s">
        <v>451</v>
      </c>
      <c r="D116" s="2" t="s">
        <v>156</v>
      </c>
      <c r="E116" s="2" t="s">
        <v>78</v>
      </c>
      <c r="F116" s="45" t="str">
        <f>LEFT(C116,1)</f>
        <v>П</v>
      </c>
      <c r="G116" s="45" t="str">
        <f>LEFT(D116,1)</f>
        <v>С</v>
      </c>
      <c r="H116" s="45" t="str">
        <f>LEFT(E116,1)</f>
        <v>А</v>
      </c>
      <c r="I116" s="6" t="s">
        <v>1146</v>
      </c>
      <c r="J116" s="2" t="s">
        <v>930</v>
      </c>
      <c r="K116" s="2">
        <v>4</v>
      </c>
      <c r="L116" s="2" t="s">
        <v>1147</v>
      </c>
      <c r="M116" s="33" t="s">
        <v>45</v>
      </c>
      <c r="N116" s="47" t="str">
        <f>CONCATENATE(L116,M116)</f>
        <v>Р0417Г</v>
      </c>
      <c r="O116" s="47" t="str">
        <f>CONCATENATE(B116,"-",F116,G116,H116,"-",I116)</f>
        <v>Ж-ПСА-04072009</v>
      </c>
      <c r="P116" s="48">
        <v>0</v>
      </c>
      <c r="Q116" s="48">
        <v>4</v>
      </c>
      <c r="R116" s="48">
        <v>6</v>
      </c>
      <c r="S116" s="48">
        <v>7</v>
      </c>
      <c r="T116" s="48">
        <v>0</v>
      </c>
      <c r="U116" s="48"/>
      <c r="V116" s="48"/>
      <c r="W116" s="48"/>
      <c r="X116" s="48"/>
      <c r="Y116" s="48"/>
      <c r="Z116" s="49">
        <f>SUM(P116:Y116)</f>
        <v>17</v>
      </c>
      <c r="AA116" s="33">
        <v>35</v>
      </c>
      <c r="AB116" s="50">
        <f>Z116/AA116</f>
        <v>0.48571428571428571</v>
      </c>
      <c r="AC116" s="51" t="str">
        <f>IF(Z116&gt;75%*AA116,"Победитель",IF(Z116&gt;50%*AA116,"Призёр","Участник"))</f>
        <v>Участник</v>
      </c>
    </row>
    <row r="117" spans="1:29" x14ac:dyDescent="0.3">
      <c r="A117" s="32">
        <v>103</v>
      </c>
      <c r="B117" s="3" t="s">
        <v>35</v>
      </c>
      <c r="C117" s="3" t="s">
        <v>616</v>
      </c>
      <c r="D117" s="3" t="s">
        <v>183</v>
      </c>
      <c r="E117" s="3" t="s">
        <v>56</v>
      </c>
      <c r="F117" s="45" t="str">
        <f>LEFT(C117,1)</f>
        <v>М</v>
      </c>
      <c r="G117" s="45" t="str">
        <f>LEFT(D117,1)</f>
        <v>М</v>
      </c>
      <c r="H117" s="45" t="str">
        <f>LEFT(E117,1)</f>
        <v>А</v>
      </c>
      <c r="I117" s="14" t="s">
        <v>617</v>
      </c>
      <c r="J117" s="59" t="s">
        <v>925</v>
      </c>
      <c r="K117" s="3">
        <v>4</v>
      </c>
      <c r="L117" s="59" t="s">
        <v>41</v>
      </c>
      <c r="M117" s="33" t="s">
        <v>534</v>
      </c>
      <c r="N117" s="47" t="str">
        <f>CONCATENATE(L117,M117)</f>
        <v>Р0402О</v>
      </c>
      <c r="O117" s="47" t="str">
        <f>CONCATENATE(B117,"-",F117,G117,H117,"-",I117)</f>
        <v>М-ММА-25092009</v>
      </c>
      <c r="P117" s="48">
        <v>0</v>
      </c>
      <c r="Q117" s="48">
        <v>7</v>
      </c>
      <c r="R117" s="48">
        <v>3</v>
      </c>
      <c r="S117" s="48">
        <v>7</v>
      </c>
      <c r="T117" s="48">
        <v>0</v>
      </c>
      <c r="U117" s="48"/>
      <c r="V117" s="48"/>
      <c r="W117" s="48"/>
      <c r="X117" s="48"/>
      <c r="Y117" s="48"/>
      <c r="Z117" s="49">
        <f>SUM(P117:Y117)</f>
        <v>17</v>
      </c>
      <c r="AA117" s="33">
        <v>35</v>
      </c>
      <c r="AB117" s="50">
        <f>Z117/AA117</f>
        <v>0.48571428571428571</v>
      </c>
      <c r="AC117" s="51" t="str">
        <f>IF(Z117&gt;75%*AA117,"Победитель",IF(Z117&gt;50%*AA117,"Призёр","Участник"))</f>
        <v>Участник</v>
      </c>
    </row>
    <row r="118" spans="1:29" x14ac:dyDescent="0.3">
      <c r="A118" s="32">
        <v>104</v>
      </c>
      <c r="B118" s="3" t="s">
        <v>14</v>
      </c>
      <c r="C118" s="3" t="s">
        <v>622</v>
      </c>
      <c r="D118" s="3" t="s">
        <v>623</v>
      </c>
      <c r="E118" s="3" t="s">
        <v>624</v>
      </c>
      <c r="F118" s="45" t="str">
        <f>LEFT(C118,1)</f>
        <v>Б</v>
      </c>
      <c r="G118" s="45" t="str">
        <f>LEFT(D118,1)</f>
        <v>М</v>
      </c>
      <c r="H118" s="45" t="str">
        <f>LEFT(E118,1)</f>
        <v>Р</v>
      </c>
      <c r="I118" s="14" t="s">
        <v>625</v>
      </c>
      <c r="J118" s="59" t="s">
        <v>925</v>
      </c>
      <c r="K118" s="3">
        <v>4</v>
      </c>
      <c r="L118" s="60" t="s">
        <v>498</v>
      </c>
      <c r="M118" s="33" t="s">
        <v>534</v>
      </c>
      <c r="N118" s="47" t="str">
        <f>CONCATENATE(L118,M118)</f>
        <v>Р0405О</v>
      </c>
      <c r="O118" s="47" t="str">
        <f>CONCATENATE(B118,"-",F118,G118,H118,"-",I118)</f>
        <v>Ж-БМР-13072009</v>
      </c>
      <c r="P118" s="48">
        <v>0</v>
      </c>
      <c r="Q118" s="48">
        <v>4</v>
      </c>
      <c r="R118" s="48">
        <v>6</v>
      </c>
      <c r="S118" s="48">
        <v>7</v>
      </c>
      <c r="T118" s="48">
        <v>0</v>
      </c>
      <c r="U118" s="48"/>
      <c r="V118" s="48"/>
      <c r="W118" s="48"/>
      <c r="X118" s="48"/>
      <c r="Y118" s="48"/>
      <c r="Z118" s="49">
        <f>SUM(P118:Y118)</f>
        <v>17</v>
      </c>
      <c r="AA118" s="33">
        <v>35</v>
      </c>
      <c r="AB118" s="50">
        <f>Z118/AA118</f>
        <v>0.48571428571428571</v>
      </c>
      <c r="AC118" s="51" t="str">
        <f>IF(Z118&gt;75%*AA118,"Победитель",IF(Z118&gt;50%*AA118,"Призёр","Участник"))</f>
        <v>Участник</v>
      </c>
    </row>
    <row r="119" spans="1:29" x14ac:dyDescent="0.3">
      <c r="A119" s="32">
        <v>105</v>
      </c>
      <c r="B119" s="2" t="s">
        <v>14</v>
      </c>
      <c r="C119" s="2" t="s">
        <v>508</v>
      </c>
      <c r="D119" s="2" t="s">
        <v>73</v>
      </c>
      <c r="E119" s="2" t="s">
        <v>88</v>
      </c>
      <c r="F119" s="45" t="str">
        <f>LEFT(C119,1)</f>
        <v>К</v>
      </c>
      <c r="G119" s="45" t="str">
        <f>LEFT(D119,1)</f>
        <v>А</v>
      </c>
      <c r="H119" s="45" t="str">
        <f>LEFT(E119,1)</f>
        <v>А</v>
      </c>
      <c r="I119" s="6" t="s">
        <v>594</v>
      </c>
      <c r="J119" s="46" t="s">
        <v>346</v>
      </c>
      <c r="K119" s="2">
        <v>4</v>
      </c>
      <c r="L119" s="2" t="s">
        <v>509</v>
      </c>
      <c r="M119" s="33" t="s">
        <v>26</v>
      </c>
      <c r="N119" s="47" t="str">
        <f>CONCATENATE(L119,M119)</f>
        <v>Р0410С</v>
      </c>
      <c r="O119" s="47" t="str">
        <f>CONCATENATE(B119,"-",F119,G119,H119,"-",I119)</f>
        <v>Ж-КАА-05112009</v>
      </c>
      <c r="P119" s="48">
        <v>0</v>
      </c>
      <c r="Q119" s="48">
        <v>4</v>
      </c>
      <c r="R119" s="48">
        <v>6</v>
      </c>
      <c r="S119" s="48">
        <v>7</v>
      </c>
      <c r="T119" s="48">
        <v>0</v>
      </c>
      <c r="U119" s="48"/>
      <c r="V119" s="48"/>
      <c r="W119" s="48"/>
      <c r="X119" s="48"/>
      <c r="Y119" s="48"/>
      <c r="Z119" s="49">
        <f>SUM(P119:Y119)</f>
        <v>17</v>
      </c>
      <c r="AA119" s="33">
        <v>35</v>
      </c>
      <c r="AB119" s="50">
        <f>Z119/AA119</f>
        <v>0.48571428571428571</v>
      </c>
      <c r="AC119" s="51" t="str">
        <f>IF(Z119&gt;75%*AA119,"Победитель",IF(Z119&gt;50%*AA119,"Призёр","Участник"))</f>
        <v>Участник</v>
      </c>
    </row>
    <row r="120" spans="1:29" x14ac:dyDescent="0.3">
      <c r="A120" s="32">
        <v>106</v>
      </c>
      <c r="B120" s="2" t="s">
        <v>14</v>
      </c>
      <c r="C120" s="2" t="s">
        <v>1275</v>
      </c>
      <c r="D120" s="2" t="s">
        <v>211</v>
      </c>
      <c r="E120" s="2" t="s">
        <v>512</v>
      </c>
      <c r="F120" s="45" t="str">
        <f>LEFT(C120,1)</f>
        <v>И</v>
      </c>
      <c r="G120" s="45" t="str">
        <f>LEFT(D120,1)</f>
        <v>П</v>
      </c>
      <c r="H120" s="45" t="str">
        <f>LEFT(E120,1)</f>
        <v>В</v>
      </c>
      <c r="I120" s="14" t="s">
        <v>1276</v>
      </c>
      <c r="J120" s="46" t="s">
        <v>1257</v>
      </c>
      <c r="K120" s="2">
        <v>4</v>
      </c>
      <c r="L120" s="2" t="s">
        <v>507</v>
      </c>
      <c r="M120" s="33" t="s">
        <v>143</v>
      </c>
      <c r="N120" s="47" t="str">
        <f>CONCATENATE(L120,M120)</f>
        <v>Р0409У</v>
      </c>
      <c r="O120" s="47" t="str">
        <f>CONCATENATE(B120,"-",F120,G120,H120,"-",I120)</f>
        <v>Ж-ИПВ-12062009</v>
      </c>
      <c r="P120" s="48">
        <v>0</v>
      </c>
      <c r="Q120" s="48">
        <v>7</v>
      </c>
      <c r="R120" s="48">
        <v>4</v>
      </c>
      <c r="S120" s="48">
        <v>3</v>
      </c>
      <c r="T120" s="48">
        <v>3</v>
      </c>
      <c r="U120" s="48"/>
      <c r="V120" s="48"/>
      <c r="W120" s="48"/>
      <c r="X120" s="48"/>
      <c r="Y120" s="48"/>
      <c r="Z120" s="49">
        <f>SUM(P120:Y120)</f>
        <v>17</v>
      </c>
      <c r="AA120" s="33">
        <v>35</v>
      </c>
      <c r="AB120" s="50">
        <f>Z120/AA120</f>
        <v>0.48571428571428571</v>
      </c>
      <c r="AC120" s="51" t="str">
        <f>IF(Z120&gt;75%*AA120,"Победитель",IF(Z120&gt;50%*AA120,"Призёр","Участник"))</f>
        <v>Участник</v>
      </c>
    </row>
    <row r="121" spans="1:29" x14ac:dyDescent="0.3">
      <c r="A121" s="32">
        <v>107</v>
      </c>
      <c r="B121" s="2" t="s">
        <v>35</v>
      </c>
      <c r="C121" s="2" t="s">
        <v>2325</v>
      </c>
      <c r="D121" s="2" t="s">
        <v>305</v>
      </c>
      <c r="E121" s="2" t="s">
        <v>44</v>
      </c>
      <c r="F121" s="45" t="str">
        <f>LEFT(C121,1)</f>
        <v>Т</v>
      </c>
      <c r="G121" s="45" t="str">
        <f>LEFT(D121,1)</f>
        <v>Т</v>
      </c>
      <c r="H121" s="45" t="str">
        <f>LEFT(E121,1)</f>
        <v>А</v>
      </c>
      <c r="I121" s="2" t="s">
        <v>2326</v>
      </c>
      <c r="J121" s="2" t="s">
        <v>2323</v>
      </c>
      <c r="K121" s="1">
        <v>4</v>
      </c>
      <c r="L121" s="2" t="s">
        <v>48</v>
      </c>
      <c r="M121" s="33" t="s">
        <v>2212</v>
      </c>
      <c r="N121" s="47" t="str">
        <f>CONCATENATE(L121,M121)</f>
        <v>Р0403Ф</v>
      </c>
      <c r="O121" s="47" t="str">
        <f>CONCATENATE(B121,"-",F121,G121,H121,"-",I121)</f>
        <v>М-ТТА-12032009</v>
      </c>
      <c r="P121" s="48">
        <v>0</v>
      </c>
      <c r="Q121" s="48">
        <v>7</v>
      </c>
      <c r="R121" s="48">
        <v>2</v>
      </c>
      <c r="S121" s="48">
        <v>7</v>
      </c>
      <c r="T121" s="48">
        <v>1</v>
      </c>
      <c r="U121" s="48"/>
      <c r="V121" s="48"/>
      <c r="W121" s="48"/>
      <c r="X121" s="48"/>
      <c r="Y121" s="48"/>
      <c r="Z121" s="49">
        <f>SUM(P121:Y121)</f>
        <v>17</v>
      </c>
      <c r="AA121" s="33">
        <v>35</v>
      </c>
      <c r="AB121" s="50">
        <f>Z121/AA121</f>
        <v>0.48571428571428571</v>
      </c>
      <c r="AC121" s="51" t="str">
        <f>IF(Z121&gt;75%*AA121,"Победитель",IF(Z121&gt;50%*AA121,"Призёр","Участник"))</f>
        <v>Участник</v>
      </c>
    </row>
    <row r="122" spans="1:29" x14ac:dyDescent="0.3">
      <c r="A122" s="32">
        <v>108</v>
      </c>
      <c r="B122" s="2" t="s">
        <v>35</v>
      </c>
      <c r="C122" s="2" t="s">
        <v>1809</v>
      </c>
      <c r="D122" s="2" t="s">
        <v>301</v>
      </c>
      <c r="E122" s="2" t="s">
        <v>1574</v>
      </c>
      <c r="F122" s="45" t="str">
        <f>LEFT(C122,1)</f>
        <v>С</v>
      </c>
      <c r="G122" s="45" t="str">
        <f>LEFT(D122,1)</f>
        <v>И</v>
      </c>
      <c r="H122" s="45" t="str">
        <f>LEFT(E122,1)</f>
        <v>С</v>
      </c>
      <c r="I122" s="14" t="s">
        <v>1810</v>
      </c>
      <c r="J122" s="46" t="s">
        <v>1791</v>
      </c>
      <c r="K122" s="2">
        <v>4</v>
      </c>
      <c r="L122" s="46" t="s">
        <v>1811</v>
      </c>
      <c r="M122" s="33" t="s">
        <v>46</v>
      </c>
      <c r="N122" s="47" t="str">
        <f>CONCATENATE(L122,M122)</f>
        <v>р0461А</v>
      </c>
      <c r="O122" s="47" t="str">
        <f>CONCATENATE(B122,"-",F122,G122,H122,"-",I122)</f>
        <v>М-СИС-23042009</v>
      </c>
      <c r="P122" s="48">
        <v>0</v>
      </c>
      <c r="Q122" s="48">
        <v>7</v>
      </c>
      <c r="R122" s="48">
        <v>2</v>
      </c>
      <c r="S122" s="48">
        <v>7</v>
      </c>
      <c r="T122" s="48">
        <v>0</v>
      </c>
      <c r="U122" s="48"/>
      <c r="V122" s="48"/>
      <c r="W122" s="48"/>
      <c r="X122" s="48"/>
      <c r="Y122" s="48"/>
      <c r="Z122" s="49">
        <f>SUM(P122:Y122)</f>
        <v>16</v>
      </c>
      <c r="AA122" s="33">
        <v>35</v>
      </c>
      <c r="AB122" s="50">
        <f>Z122/AA122</f>
        <v>0.45714285714285713</v>
      </c>
      <c r="AC122" s="51" t="str">
        <f>IF(Z122&gt;75%*AA122,"Победитель",IF(Z122&gt;50%*AA122,"Призёр","Участник"))</f>
        <v>Участник</v>
      </c>
    </row>
    <row r="123" spans="1:29" x14ac:dyDescent="0.3">
      <c r="A123" s="32">
        <v>109</v>
      </c>
      <c r="B123" s="2" t="s">
        <v>14</v>
      </c>
      <c r="C123" s="2" t="s">
        <v>1144</v>
      </c>
      <c r="D123" s="2" t="s">
        <v>73</v>
      </c>
      <c r="E123" s="2" t="s">
        <v>601</v>
      </c>
      <c r="F123" s="45" t="str">
        <f>LEFT(C123,1)</f>
        <v>С</v>
      </c>
      <c r="G123" s="45" t="str">
        <f>LEFT(D123,1)</f>
        <v>А</v>
      </c>
      <c r="H123" s="45" t="str">
        <f>LEFT(E123,1)</f>
        <v>А</v>
      </c>
      <c r="I123" s="6" t="s">
        <v>519</v>
      </c>
      <c r="J123" s="2" t="s">
        <v>930</v>
      </c>
      <c r="K123" s="2">
        <v>4</v>
      </c>
      <c r="L123" s="2" t="s">
        <v>1145</v>
      </c>
      <c r="M123" s="33" t="s">
        <v>45</v>
      </c>
      <c r="N123" s="47" t="str">
        <f>CONCATENATE(L123,M123)</f>
        <v>Р0416Г</v>
      </c>
      <c r="O123" s="47" t="str">
        <f>CONCATENATE(B123,"-",F123,G123,H123,"-",I123)</f>
        <v>Ж-САА-25022009</v>
      </c>
      <c r="P123" s="48">
        <v>0</v>
      </c>
      <c r="Q123" s="48">
        <v>4</v>
      </c>
      <c r="R123" s="48">
        <v>4</v>
      </c>
      <c r="S123" s="48">
        <v>5</v>
      </c>
      <c r="T123" s="48">
        <v>3</v>
      </c>
      <c r="U123" s="48"/>
      <c r="V123" s="48"/>
      <c r="W123" s="48"/>
      <c r="X123" s="48"/>
      <c r="Y123" s="48"/>
      <c r="Z123" s="49">
        <f>SUM(P123:Y123)</f>
        <v>16</v>
      </c>
      <c r="AA123" s="33">
        <v>35</v>
      </c>
      <c r="AB123" s="50">
        <f>Z123/AA123</f>
        <v>0.45714285714285713</v>
      </c>
      <c r="AC123" s="51" t="str">
        <f>IF(Z123&gt;75%*AA123,"Победитель",IF(Z123&gt;50%*AA123,"Призёр","Участник"))</f>
        <v>Участник</v>
      </c>
    </row>
    <row r="124" spans="1:29" x14ac:dyDescent="0.3">
      <c r="A124" s="32">
        <v>110</v>
      </c>
      <c r="B124" s="2" t="s">
        <v>14</v>
      </c>
      <c r="C124" s="2" t="s">
        <v>1563</v>
      </c>
      <c r="D124" s="2" t="s">
        <v>132</v>
      </c>
      <c r="E124" s="2" t="s">
        <v>88</v>
      </c>
      <c r="F124" s="45" t="str">
        <f>LEFT(C124,1)</f>
        <v>К</v>
      </c>
      <c r="G124" s="45" t="str">
        <f>LEFT(D124,1)</f>
        <v>С</v>
      </c>
      <c r="H124" s="45" t="str">
        <f>LEFT(E124,1)</f>
        <v>А</v>
      </c>
      <c r="I124" s="10">
        <v>29062009</v>
      </c>
      <c r="J124" s="46" t="s">
        <v>1551</v>
      </c>
      <c r="K124" s="2">
        <v>4</v>
      </c>
      <c r="L124" s="56" t="s">
        <v>1141</v>
      </c>
      <c r="M124" s="33" t="s">
        <v>36</v>
      </c>
      <c r="N124" s="47" t="str">
        <f>CONCATENATE(L124,M124)</f>
        <v>Р0414Л</v>
      </c>
      <c r="O124" s="47" t="str">
        <f>CONCATENATE(B124,"-",F124,G124,H124,"-",I124)</f>
        <v>Ж-КСА-29062009</v>
      </c>
      <c r="P124" s="48">
        <v>0</v>
      </c>
      <c r="Q124" s="48">
        <v>7</v>
      </c>
      <c r="R124" s="48">
        <v>1</v>
      </c>
      <c r="S124" s="48">
        <v>5</v>
      </c>
      <c r="T124" s="48">
        <v>3</v>
      </c>
      <c r="U124" s="48"/>
      <c r="V124" s="48"/>
      <c r="W124" s="48"/>
      <c r="X124" s="48"/>
      <c r="Y124" s="48"/>
      <c r="Z124" s="49">
        <f>SUM(P124:Y124)</f>
        <v>16</v>
      </c>
      <c r="AA124" s="33">
        <v>35</v>
      </c>
      <c r="AB124" s="50">
        <f>Z124/AA124</f>
        <v>0.45714285714285713</v>
      </c>
      <c r="AC124" s="51" t="str">
        <f>IF(Z124&gt;75%*AA124,"Победитель",IF(Z124&gt;50%*AA124,"Призёр","Участник"))</f>
        <v>Участник</v>
      </c>
    </row>
    <row r="125" spans="1:29" x14ac:dyDescent="0.3">
      <c r="A125" s="32">
        <v>111</v>
      </c>
      <c r="B125" s="2" t="s">
        <v>14</v>
      </c>
      <c r="C125" s="2" t="s">
        <v>100</v>
      </c>
      <c r="D125" s="2" t="s">
        <v>414</v>
      </c>
      <c r="E125" s="2" t="s">
        <v>78</v>
      </c>
      <c r="F125" s="45" t="str">
        <f>LEFT(C125,1)</f>
        <v>М</v>
      </c>
      <c r="G125" s="45" t="str">
        <f>LEFT(D125,1)</f>
        <v>Ю</v>
      </c>
      <c r="H125" s="45" t="str">
        <f>LEFT(E125,1)</f>
        <v>А</v>
      </c>
      <c r="I125" s="6" t="s">
        <v>586</v>
      </c>
      <c r="J125" s="46" t="s">
        <v>346</v>
      </c>
      <c r="K125" s="2">
        <v>4</v>
      </c>
      <c r="L125" s="2" t="s">
        <v>41</v>
      </c>
      <c r="M125" s="33" t="s">
        <v>26</v>
      </c>
      <c r="N125" s="47" t="str">
        <f>CONCATENATE(L125,M125)</f>
        <v>Р0402С</v>
      </c>
      <c r="O125" s="47" t="str">
        <f>CONCATENATE(B125,"-",F125,G125,H125,"-",I125)</f>
        <v>Ж-МЮА-25052009</v>
      </c>
      <c r="P125" s="48">
        <v>0</v>
      </c>
      <c r="Q125" s="48">
        <v>7</v>
      </c>
      <c r="R125" s="48">
        <v>4</v>
      </c>
      <c r="S125" s="48">
        <v>5</v>
      </c>
      <c r="T125" s="48">
        <v>0</v>
      </c>
      <c r="U125" s="48"/>
      <c r="V125" s="48"/>
      <c r="W125" s="48"/>
      <c r="X125" s="48"/>
      <c r="Y125" s="48"/>
      <c r="Z125" s="49">
        <f>SUM(P125:Y125)</f>
        <v>16</v>
      </c>
      <c r="AA125" s="33">
        <v>35</v>
      </c>
      <c r="AB125" s="50">
        <f>Z125/AA125</f>
        <v>0.45714285714285713</v>
      </c>
      <c r="AC125" s="51" t="str">
        <f>IF(Z125&gt;75%*AA125,"Победитель",IF(Z125&gt;50%*AA125,"Призёр","Участник"))</f>
        <v>Участник</v>
      </c>
    </row>
    <row r="126" spans="1:29" x14ac:dyDescent="0.3">
      <c r="A126" s="32">
        <v>112</v>
      </c>
      <c r="B126" s="2" t="s">
        <v>35</v>
      </c>
      <c r="C126" s="2" t="s">
        <v>2327</v>
      </c>
      <c r="D126" s="2" t="s">
        <v>276</v>
      </c>
      <c r="E126" s="2" t="s">
        <v>306</v>
      </c>
      <c r="F126" s="45" t="str">
        <f>LEFT(C126,1)</f>
        <v>А</v>
      </c>
      <c r="G126" s="45" t="str">
        <f>LEFT(D126,1)</f>
        <v>И</v>
      </c>
      <c r="H126" s="45" t="str">
        <f>LEFT(E126,1)</f>
        <v>С</v>
      </c>
      <c r="I126" s="2" t="s">
        <v>2322</v>
      </c>
      <c r="J126" s="2" t="s">
        <v>2323</v>
      </c>
      <c r="K126" s="1">
        <v>4</v>
      </c>
      <c r="L126" s="2" t="s">
        <v>496</v>
      </c>
      <c r="M126" s="33" t="s">
        <v>2212</v>
      </c>
      <c r="N126" s="47" t="str">
        <f>CONCATENATE(L126,M126)</f>
        <v>Р0404Ф</v>
      </c>
      <c r="O126" s="47" t="str">
        <f>CONCATENATE(B126,"-",F126,G126,H126,"-",I126)</f>
        <v>М-АИС-13112008</v>
      </c>
      <c r="P126" s="48">
        <v>0</v>
      </c>
      <c r="Q126" s="48">
        <v>7</v>
      </c>
      <c r="R126" s="48">
        <v>2</v>
      </c>
      <c r="S126" s="48">
        <v>7</v>
      </c>
      <c r="T126" s="48">
        <v>0</v>
      </c>
      <c r="U126" s="48"/>
      <c r="V126" s="48"/>
      <c r="W126" s="48"/>
      <c r="X126" s="48"/>
      <c r="Y126" s="48"/>
      <c r="Z126" s="49">
        <f>SUM(P126:Y126)</f>
        <v>16</v>
      </c>
      <c r="AA126" s="33">
        <v>35</v>
      </c>
      <c r="AB126" s="50">
        <f>Z126/AA126</f>
        <v>0.45714285714285713</v>
      </c>
      <c r="AC126" s="51" t="str">
        <f>IF(Z126&gt;75%*AA126,"Победитель",IF(Z126&gt;50%*AA126,"Призёр","Участник"))</f>
        <v>Участник</v>
      </c>
    </row>
    <row r="127" spans="1:29" x14ac:dyDescent="0.3">
      <c r="A127" s="32">
        <v>113</v>
      </c>
      <c r="B127" s="2" t="s">
        <v>35</v>
      </c>
      <c r="C127" s="2" t="s">
        <v>2369</v>
      </c>
      <c r="D127" s="2" t="s">
        <v>345</v>
      </c>
      <c r="E127" s="2" t="s">
        <v>306</v>
      </c>
      <c r="F127" s="45" t="str">
        <f>LEFT(C127,1)</f>
        <v>В</v>
      </c>
      <c r="G127" s="45" t="str">
        <f>LEFT(D127,1)</f>
        <v>Т</v>
      </c>
      <c r="H127" s="45" t="str">
        <f>LEFT(E127,1)</f>
        <v>С</v>
      </c>
      <c r="I127" s="2">
        <v>19022010</v>
      </c>
      <c r="J127" s="2" t="s">
        <v>2370</v>
      </c>
      <c r="K127" s="1">
        <v>4</v>
      </c>
      <c r="L127" s="2" t="s">
        <v>39</v>
      </c>
      <c r="M127" s="33" t="s">
        <v>2138</v>
      </c>
      <c r="N127" s="47" t="str">
        <f>CONCATENATE(L127,M127)</f>
        <v>Р0401Х</v>
      </c>
      <c r="O127" s="47" t="str">
        <f>CONCATENATE(B127,"-",F127,G127,H127,"-",I127)</f>
        <v>М-ВТС-19022010</v>
      </c>
      <c r="P127" s="48">
        <v>0</v>
      </c>
      <c r="Q127" s="48">
        <v>0</v>
      </c>
      <c r="R127" s="48">
        <v>4</v>
      </c>
      <c r="S127" s="48">
        <v>5</v>
      </c>
      <c r="T127" s="48">
        <v>7</v>
      </c>
      <c r="U127" s="48"/>
      <c r="V127" s="48"/>
      <c r="W127" s="48"/>
      <c r="X127" s="48"/>
      <c r="Y127" s="48"/>
      <c r="Z127" s="49">
        <f>SUM(P127:Y127)</f>
        <v>16</v>
      </c>
      <c r="AA127" s="33">
        <v>35</v>
      </c>
      <c r="AB127" s="50">
        <f>Z127/AA127</f>
        <v>0.45714285714285713</v>
      </c>
      <c r="AC127" s="51" t="str">
        <f>IF(Z127&gt;75%*AA127,"Победитель",IF(Z127&gt;50%*AA127,"Призёр","Участник"))</f>
        <v>Участник</v>
      </c>
    </row>
    <row r="128" spans="1:29" x14ac:dyDescent="0.3">
      <c r="A128" s="32">
        <v>114</v>
      </c>
      <c r="B128" s="2" t="s">
        <v>14</v>
      </c>
      <c r="C128" s="2" t="s">
        <v>598</v>
      </c>
      <c r="D128" s="2" t="s">
        <v>429</v>
      </c>
      <c r="E128" s="2" t="s">
        <v>195</v>
      </c>
      <c r="F128" s="45" t="str">
        <f>LEFT(C128,1)</f>
        <v>П</v>
      </c>
      <c r="G128" s="45" t="str">
        <f>LEFT(D128,1)</f>
        <v>В</v>
      </c>
      <c r="H128" s="45" t="str">
        <f>LEFT(E128,1)</f>
        <v>С</v>
      </c>
      <c r="I128" s="6" t="s">
        <v>599</v>
      </c>
      <c r="J128" s="2" t="s">
        <v>600</v>
      </c>
      <c r="K128" s="2">
        <v>4</v>
      </c>
      <c r="L128" s="2" t="s">
        <v>39</v>
      </c>
      <c r="M128" s="33" t="s">
        <v>128</v>
      </c>
      <c r="N128" s="47" t="str">
        <f>CONCATENATE(L128,M128)</f>
        <v>Р0401Б</v>
      </c>
      <c r="O128" s="47" t="str">
        <f>CONCATENATE(B128,"-",F128,G128,H128,"-",I128)</f>
        <v>Ж-ПВС-23072010</v>
      </c>
      <c r="P128" s="48">
        <v>15</v>
      </c>
      <c r="Q128" s="48"/>
      <c r="R128" s="48"/>
      <c r="S128" s="48"/>
      <c r="T128" s="48"/>
      <c r="U128" s="48"/>
      <c r="V128" s="48"/>
      <c r="W128" s="48"/>
      <c r="X128" s="48"/>
      <c r="Y128" s="48"/>
      <c r="Z128" s="49">
        <f>SUM(P128:Y128)</f>
        <v>15</v>
      </c>
      <c r="AA128" s="33">
        <v>35</v>
      </c>
      <c r="AB128" s="50">
        <f>Z128/AA128</f>
        <v>0.42857142857142855</v>
      </c>
      <c r="AC128" s="51" t="str">
        <f>IF(Z128&gt;75%*AA128,"Победитель",IF(Z128&gt;50%*AA128,"Призёр","Участник"))</f>
        <v>Участник</v>
      </c>
    </row>
    <row r="129" spans="1:29" x14ac:dyDescent="0.3">
      <c r="A129" s="32">
        <v>115</v>
      </c>
      <c r="B129" s="2" t="s">
        <v>14</v>
      </c>
      <c r="C129" s="2" t="s">
        <v>449</v>
      </c>
      <c r="D129" s="2" t="s">
        <v>66</v>
      </c>
      <c r="E129" s="2" t="s">
        <v>601</v>
      </c>
      <c r="F129" s="45" t="str">
        <f>LEFT(C129,1)</f>
        <v>Е</v>
      </c>
      <c r="G129" s="45" t="str">
        <f>LEFT(D129,1)</f>
        <v>А</v>
      </c>
      <c r="H129" s="45" t="str">
        <f>LEFT(E129,1)</f>
        <v>А</v>
      </c>
      <c r="I129" s="6" t="s">
        <v>602</v>
      </c>
      <c r="J129" s="52" t="s">
        <v>600</v>
      </c>
      <c r="K129" s="2">
        <v>4</v>
      </c>
      <c r="L129" s="2" t="s">
        <v>41</v>
      </c>
      <c r="M129" s="33" t="s">
        <v>128</v>
      </c>
      <c r="N129" s="47" t="str">
        <f>CONCATENATE(L129,M129)</f>
        <v>Р0402Б</v>
      </c>
      <c r="O129" s="47" t="str">
        <f>CONCATENATE(B129,"-",F129,G129,H129,"-",I129)</f>
        <v>Ж-ЕАА-23082009</v>
      </c>
      <c r="P129" s="48">
        <v>15</v>
      </c>
      <c r="Q129" s="48"/>
      <c r="R129" s="48"/>
      <c r="S129" s="48"/>
      <c r="T129" s="48"/>
      <c r="U129" s="48"/>
      <c r="V129" s="48"/>
      <c r="W129" s="48"/>
      <c r="X129" s="48"/>
      <c r="Y129" s="48"/>
      <c r="Z129" s="49">
        <f>SUM(P129:Y129)</f>
        <v>15</v>
      </c>
      <c r="AA129" s="33">
        <v>35</v>
      </c>
      <c r="AB129" s="50">
        <f>Z129/AA129</f>
        <v>0.42857142857142855</v>
      </c>
      <c r="AC129" s="51" t="str">
        <f>IF(Z129&gt;75%*AA129,"Победитель",IF(Z129&gt;50%*AA129,"Призёр","Участник"))</f>
        <v>Участник</v>
      </c>
    </row>
    <row r="130" spans="1:29" x14ac:dyDescent="0.3">
      <c r="A130" s="32">
        <v>116</v>
      </c>
      <c r="B130" s="2" t="s">
        <v>35</v>
      </c>
      <c r="C130" s="2" t="s">
        <v>1134</v>
      </c>
      <c r="D130" s="2" t="s">
        <v>276</v>
      </c>
      <c r="E130" s="2" t="s">
        <v>1033</v>
      </c>
      <c r="F130" s="45" t="str">
        <f>LEFT(C130,1)</f>
        <v>Б</v>
      </c>
      <c r="G130" s="45" t="str">
        <f>LEFT(D130,1)</f>
        <v>И</v>
      </c>
      <c r="H130" s="45" t="str">
        <f>LEFT(E130,1)</f>
        <v>В</v>
      </c>
      <c r="I130" s="6" t="s">
        <v>1135</v>
      </c>
      <c r="J130" s="2" t="s">
        <v>930</v>
      </c>
      <c r="K130" s="2">
        <v>4</v>
      </c>
      <c r="L130" s="2" t="s">
        <v>515</v>
      </c>
      <c r="M130" s="33" t="s">
        <v>45</v>
      </c>
      <c r="N130" s="47" t="str">
        <f>CONCATENATE(L130,M130)</f>
        <v>Р0412Г</v>
      </c>
      <c r="O130" s="47" t="str">
        <f>CONCATENATE(B130,"-",F130,G130,H130,"-",I130)</f>
        <v>М-БИВ-150110</v>
      </c>
      <c r="P130" s="48">
        <v>0</v>
      </c>
      <c r="Q130" s="48">
        <v>7</v>
      </c>
      <c r="R130" s="48">
        <v>5</v>
      </c>
      <c r="S130" s="48">
        <v>2</v>
      </c>
      <c r="T130" s="48">
        <v>1</v>
      </c>
      <c r="U130" s="48"/>
      <c r="V130" s="48"/>
      <c r="W130" s="48"/>
      <c r="X130" s="48"/>
      <c r="Y130" s="48"/>
      <c r="Z130" s="49">
        <f>SUM(P130:Y130)</f>
        <v>15</v>
      </c>
      <c r="AA130" s="33">
        <v>35</v>
      </c>
      <c r="AB130" s="50">
        <f>Z130/AA130</f>
        <v>0.42857142857142855</v>
      </c>
      <c r="AC130" s="51" t="str">
        <f>IF(Z130&gt;75%*AA130,"Победитель",IF(Z130&gt;50%*AA130,"Призёр","Участник"))</f>
        <v>Участник</v>
      </c>
    </row>
    <row r="131" spans="1:29" x14ac:dyDescent="0.3">
      <c r="A131" s="32">
        <v>117</v>
      </c>
      <c r="B131" s="2" t="s">
        <v>35</v>
      </c>
      <c r="C131" s="10" t="s">
        <v>1554</v>
      </c>
      <c r="D131" s="10" t="s">
        <v>256</v>
      </c>
      <c r="E131" s="2" t="s">
        <v>44</v>
      </c>
      <c r="F131" s="45" t="str">
        <f>LEFT(C131,1)</f>
        <v>В</v>
      </c>
      <c r="G131" s="45" t="str">
        <f>LEFT(D131,1)</f>
        <v>М</v>
      </c>
      <c r="H131" s="45" t="str">
        <f>LEFT(E131,1)</f>
        <v>А</v>
      </c>
      <c r="I131" s="10">
        <v>30122008</v>
      </c>
      <c r="J131" s="46" t="s">
        <v>1551</v>
      </c>
      <c r="K131" s="2">
        <v>4</v>
      </c>
      <c r="L131" s="46" t="s">
        <v>496</v>
      </c>
      <c r="M131" s="33" t="s">
        <v>36</v>
      </c>
      <c r="N131" s="47" t="str">
        <f>CONCATENATE(L131,M131)</f>
        <v>Р0404Л</v>
      </c>
      <c r="O131" s="47" t="str">
        <f>CONCATENATE(B131,"-",F131,G131,H131,"-",I131)</f>
        <v>М-ВМА-30122008</v>
      </c>
      <c r="P131" s="48">
        <v>0</v>
      </c>
      <c r="Q131" s="48">
        <v>7</v>
      </c>
      <c r="R131" s="48">
        <v>1</v>
      </c>
      <c r="S131" s="48">
        <v>6</v>
      </c>
      <c r="T131" s="48">
        <v>1</v>
      </c>
      <c r="U131" s="48"/>
      <c r="V131" s="48"/>
      <c r="W131" s="48"/>
      <c r="X131" s="48"/>
      <c r="Y131" s="48"/>
      <c r="Z131" s="49">
        <f>SUM(P131:Y131)</f>
        <v>15</v>
      </c>
      <c r="AA131" s="33">
        <v>35</v>
      </c>
      <c r="AB131" s="50">
        <f>Z131/AA131</f>
        <v>0.42857142857142855</v>
      </c>
      <c r="AC131" s="51" t="str">
        <f>IF(Z131&gt;75%*AA131,"Победитель",IF(Z131&gt;50%*AA131,"Призёр","Участник"))</f>
        <v>Участник</v>
      </c>
    </row>
    <row r="132" spans="1:29" x14ac:dyDescent="0.3">
      <c r="A132" s="32">
        <v>118</v>
      </c>
      <c r="B132" s="2" t="s">
        <v>35</v>
      </c>
      <c r="C132" s="2" t="s">
        <v>658</v>
      </c>
      <c r="D132" s="2" t="s">
        <v>291</v>
      </c>
      <c r="E132" s="2" t="s">
        <v>306</v>
      </c>
      <c r="F132" s="45" t="str">
        <f>LEFT(C132,1)</f>
        <v>П</v>
      </c>
      <c r="G132" s="45" t="str">
        <f>LEFT(D132,1)</f>
        <v>А</v>
      </c>
      <c r="H132" s="45" t="str">
        <f>LEFT(E132,1)</f>
        <v>С</v>
      </c>
      <c r="I132" s="10">
        <v>31032009</v>
      </c>
      <c r="J132" s="46" t="s">
        <v>1551</v>
      </c>
      <c r="K132" s="2">
        <v>4</v>
      </c>
      <c r="L132" s="56" t="s">
        <v>1161</v>
      </c>
      <c r="M132" s="33" t="s">
        <v>36</v>
      </c>
      <c r="N132" s="47" t="str">
        <f>CONCATENATE(L132,M132)</f>
        <v>Р0422Л</v>
      </c>
      <c r="O132" s="47" t="str">
        <f>CONCATENATE(B132,"-",F132,G132,H132,"-",I132)</f>
        <v>М-ПАС-31032009</v>
      </c>
      <c r="P132" s="48">
        <v>0</v>
      </c>
      <c r="Q132" s="48">
        <v>4</v>
      </c>
      <c r="R132" s="48">
        <v>4</v>
      </c>
      <c r="S132" s="48">
        <v>7</v>
      </c>
      <c r="T132" s="48">
        <v>0</v>
      </c>
      <c r="U132" s="48"/>
      <c r="V132" s="48"/>
      <c r="W132" s="48"/>
      <c r="X132" s="48"/>
      <c r="Y132" s="48"/>
      <c r="Z132" s="49">
        <f>SUM(P132:Y132)</f>
        <v>15</v>
      </c>
      <c r="AA132" s="33">
        <v>35</v>
      </c>
      <c r="AB132" s="50">
        <f>Z132/AA132</f>
        <v>0.42857142857142855</v>
      </c>
      <c r="AC132" s="51" t="str">
        <f>IF(Z132&gt;75%*AA132,"Победитель",IF(Z132&gt;50%*AA132,"Призёр","Участник"))</f>
        <v>Участник</v>
      </c>
    </row>
    <row r="133" spans="1:29" x14ac:dyDescent="0.3">
      <c r="A133" s="32">
        <v>119</v>
      </c>
      <c r="B133" s="2" t="s">
        <v>14</v>
      </c>
      <c r="C133" s="2" t="s">
        <v>1282</v>
      </c>
      <c r="D133" s="2" t="s">
        <v>221</v>
      </c>
      <c r="E133" s="2" t="s">
        <v>78</v>
      </c>
      <c r="F133" s="45" t="str">
        <f>LEFT(C133,1)</f>
        <v>К</v>
      </c>
      <c r="G133" s="45" t="str">
        <f>LEFT(D133,1)</f>
        <v>В</v>
      </c>
      <c r="H133" s="45" t="str">
        <f>LEFT(E133,1)</f>
        <v>А</v>
      </c>
      <c r="I133" s="14" t="s">
        <v>1283</v>
      </c>
      <c r="J133" s="46" t="s">
        <v>1257</v>
      </c>
      <c r="K133" s="2">
        <v>4</v>
      </c>
      <c r="L133" s="2" t="s">
        <v>1141</v>
      </c>
      <c r="M133" s="33" t="s">
        <v>143</v>
      </c>
      <c r="N133" s="47" t="str">
        <f>CONCATENATE(L133,M133)</f>
        <v>Р0414У</v>
      </c>
      <c r="O133" s="47" t="str">
        <f>CONCATENATE(B133,"-",F133,G133,H133,"-",I133)</f>
        <v>Ж-КВА-19062009</v>
      </c>
      <c r="P133" s="48">
        <v>0</v>
      </c>
      <c r="Q133" s="48">
        <v>4</v>
      </c>
      <c r="R133" s="48">
        <v>3</v>
      </c>
      <c r="S133" s="48">
        <v>7</v>
      </c>
      <c r="T133" s="48">
        <v>1</v>
      </c>
      <c r="U133" s="48"/>
      <c r="V133" s="48"/>
      <c r="W133" s="48"/>
      <c r="X133" s="48"/>
      <c r="Y133" s="48"/>
      <c r="Z133" s="49">
        <f>SUM(P133:Y133)</f>
        <v>15</v>
      </c>
      <c r="AA133" s="33">
        <v>35</v>
      </c>
      <c r="AB133" s="50">
        <f>Z133/AA133</f>
        <v>0.42857142857142855</v>
      </c>
      <c r="AC133" s="51" t="str">
        <f>IF(Z133&gt;75%*AA133,"Победитель",IF(Z133&gt;50%*AA133,"Призёр","Участник"))</f>
        <v>Участник</v>
      </c>
    </row>
    <row r="134" spans="1:29" x14ac:dyDescent="0.3">
      <c r="A134" s="32">
        <v>120</v>
      </c>
      <c r="B134" s="2" t="s">
        <v>35</v>
      </c>
      <c r="C134" s="2" t="s">
        <v>611</v>
      </c>
      <c r="D134" s="2" t="s">
        <v>614</v>
      </c>
      <c r="E134" s="2" t="s">
        <v>292</v>
      </c>
      <c r="F134" s="45" t="str">
        <f>LEFT(C134,1)</f>
        <v>В</v>
      </c>
      <c r="G134" s="45" t="str">
        <f>LEFT(D134,1)</f>
        <v>Д</v>
      </c>
      <c r="H134" s="45" t="str">
        <f>LEFT(E134,1)</f>
        <v>А</v>
      </c>
      <c r="I134" s="6" t="s">
        <v>1858</v>
      </c>
      <c r="J134" s="46" t="s">
        <v>1791</v>
      </c>
      <c r="K134" s="2">
        <v>4</v>
      </c>
      <c r="L134" s="2" t="s">
        <v>1859</v>
      </c>
      <c r="M134" s="33" t="s">
        <v>46</v>
      </c>
      <c r="N134" s="47" t="str">
        <f>CONCATENATE(L134,M134)</f>
        <v>р0457А</v>
      </c>
      <c r="O134" s="47" t="str">
        <f>CONCATENATE(B134,"-",F134,G134,H134,"-",I134)</f>
        <v>М-ВДА-218102009</v>
      </c>
      <c r="P134" s="48">
        <v>0</v>
      </c>
      <c r="Q134" s="48">
        <v>7</v>
      </c>
      <c r="R134" s="48">
        <v>0</v>
      </c>
      <c r="S134" s="48">
        <v>7</v>
      </c>
      <c r="T134" s="48">
        <v>0</v>
      </c>
      <c r="U134" s="48"/>
      <c r="V134" s="48"/>
      <c r="W134" s="48"/>
      <c r="X134" s="48"/>
      <c r="Y134" s="48"/>
      <c r="Z134" s="49">
        <f>SUM(P134:Y134)</f>
        <v>14</v>
      </c>
      <c r="AA134" s="33">
        <v>35</v>
      </c>
      <c r="AB134" s="50">
        <f>Z134/AA134</f>
        <v>0.4</v>
      </c>
      <c r="AC134" s="51" t="str">
        <f>IF(Z134&gt;75%*AA134,"Победитель",IF(Z134&gt;50%*AA134,"Призёр","Участник"))</f>
        <v>Участник</v>
      </c>
    </row>
    <row r="135" spans="1:29" x14ac:dyDescent="0.3">
      <c r="A135" s="32">
        <v>121</v>
      </c>
      <c r="B135" s="2" t="s">
        <v>35</v>
      </c>
      <c r="C135" s="2" t="s">
        <v>1562</v>
      </c>
      <c r="D135" s="2" t="s">
        <v>348</v>
      </c>
      <c r="E135" s="2" t="s">
        <v>56</v>
      </c>
      <c r="F135" s="45" t="str">
        <f>LEFT(C135,1)</f>
        <v>К</v>
      </c>
      <c r="G135" s="45" t="str">
        <f>LEFT(D135,1)</f>
        <v>К</v>
      </c>
      <c r="H135" s="45" t="str">
        <f>LEFT(E135,1)</f>
        <v>А</v>
      </c>
      <c r="I135" s="10">
        <v>5032009</v>
      </c>
      <c r="J135" s="46" t="s">
        <v>1551</v>
      </c>
      <c r="K135" s="2">
        <v>4</v>
      </c>
      <c r="L135" s="46" t="s">
        <v>515</v>
      </c>
      <c r="M135" s="33" t="s">
        <v>36</v>
      </c>
      <c r="N135" s="47" t="str">
        <f>CONCATENATE(L135,M135)</f>
        <v>Р0412Л</v>
      </c>
      <c r="O135" s="47" t="str">
        <f>CONCATENATE(B135,"-",F135,G135,H135,"-",I135)</f>
        <v>М-ККА-5032009</v>
      </c>
      <c r="P135" s="48">
        <v>0</v>
      </c>
      <c r="Q135" s="48">
        <v>4</v>
      </c>
      <c r="R135" s="48">
        <v>3</v>
      </c>
      <c r="S135" s="48">
        <v>7</v>
      </c>
      <c r="T135" s="48">
        <v>0</v>
      </c>
      <c r="U135" s="48"/>
      <c r="V135" s="48"/>
      <c r="W135" s="48"/>
      <c r="X135" s="48"/>
      <c r="Y135" s="48"/>
      <c r="Z135" s="49">
        <f>SUM(P135:Y135)</f>
        <v>14</v>
      </c>
      <c r="AA135" s="33">
        <v>35</v>
      </c>
      <c r="AB135" s="50">
        <f>Z135/AA135</f>
        <v>0.4</v>
      </c>
      <c r="AC135" s="51" t="str">
        <f>IF(Z135&gt;75%*AA135,"Победитель",IF(Z135&gt;50%*AA135,"Призёр","Участник"))</f>
        <v>Участник</v>
      </c>
    </row>
    <row r="136" spans="1:29" x14ac:dyDescent="0.3">
      <c r="A136" s="32">
        <v>122</v>
      </c>
      <c r="B136" s="2" t="s">
        <v>35</v>
      </c>
      <c r="C136" s="57" t="s">
        <v>275</v>
      </c>
      <c r="D136" s="57" t="s">
        <v>256</v>
      </c>
      <c r="E136" s="57" t="s">
        <v>127</v>
      </c>
      <c r="F136" s="45" t="str">
        <f>LEFT(C136,1)</f>
        <v>С</v>
      </c>
      <c r="G136" s="45" t="str">
        <f>LEFT(D136,1)</f>
        <v>М</v>
      </c>
      <c r="H136" s="45" t="str">
        <f>LEFT(E136,1)</f>
        <v>В</v>
      </c>
      <c r="I136" s="10">
        <v>10062009</v>
      </c>
      <c r="J136" s="46" t="s">
        <v>1551</v>
      </c>
      <c r="K136" s="2">
        <v>4</v>
      </c>
      <c r="L136" s="46" t="s">
        <v>1576</v>
      </c>
      <c r="M136" s="33" t="s">
        <v>36</v>
      </c>
      <c r="N136" s="47" t="str">
        <f>CONCATENATE(L136,M136)</f>
        <v>Р0425Л</v>
      </c>
      <c r="O136" s="47" t="str">
        <f>CONCATENATE(B136,"-",F136,G136,H136,"-",I136)</f>
        <v>М-СМВ-10062009</v>
      </c>
      <c r="P136" s="48">
        <v>0</v>
      </c>
      <c r="Q136" s="48">
        <v>4</v>
      </c>
      <c r="R136" s="48">
        <v>5</v>
      </c>
      <c r="S136" s="48">
        <v>5</v>
      </c>
      <c r="T136" s="48">
        <v>0</v>
      </c>
      <c r="U136" s="48"/>
      <c r="V136" s="48"/>
      <c r="W136" s="48"/>
      <c r="X136" s="48"/>
      <c r="Y136" s="48"/>
      <c r="Z136" s="49">
        <f>SUM(P136:Y136)</f>
        <v>14</v>
      </c>
      <c r="AA136" s="33">
        <v>35</v>
      </c>
      <c r="AB136" s="50">
        <f>Z136/AA136</f>
        <v>0.4</v>
      </c>
      <c r="AC136" s="51" t="str">
        <f>IF(Z136&gt;75%*AA136,"Победитель",IF(Z136&gt;50%*AA136,"Призёр","Участник"))</f>
        <v>Участник</v>
      </c>
    </row>
    <row r="137" spans="1:29" x14ac:dyDescent="0.3">
      <c r="A137" s="32">
        <v>123</v>
      </c>
      <c r="B137" s="3" t="s">
        <v>35</v>
      </c>
      <c r="C137" s="3" t="s">
        <v>618</v>
      </c>
      <c r="D137" s="3" t="s">
        <v>61</v>
      </c>
      <c r="E137" s="3" t="s">
        <v>402</v>
      </c>
      <c r="F137" s="45" t="str">
        <f>LEFT(C137,1)</f>
        <v>З</v>
      </c>
      <c r="G137" s="45" t="str">
        <f>LEFT(D137,1)</f>
        <v>М</v>
      </c>
      <c r="H137" s="45" t="str">
        <f>LEFT(E137,1)</f>
        <v>М</v>
      </c>
      <c r="I137" s="14" t="s">
        <v>619</v>
      </c>
      <c r="J137" s="59" t="s">
        <v>925</v>
      </c>
      <c r="K137" s="3">
        <v>4</v>
      </c>
      <c r="L137" s="60" t="s">
        <v>48</v>
      </c>
      <c r="M137" s="33" t="s">
        <v>534</v>
      </c>
      <c r="N137" s="47" t="str">
        <f>CONCATENATE(L137,M137)</f>
        <v>Р0403О</v>
      </c>
      <c r="O137" s="47" t="str">
        <f>CONCATENATE(B137,"-",F137,G137,H137,"-",I137)</f>
        <v>М-ЗММ-07022009</v>
      </c>
      <c r="P137" s="48">
        <v>0</v>
      </c>
      <c r="Q137" s="48">
        <v>4</v>
      </c>
      <c r="R137" s="48">
        <v>3</v>
      </c>
      <c r="S137" s="48">
        <v>7</v>
      </c>
      <c r="T137" s="48">
        <v>0</v>
      </c>
      <c r="U137" s="48"/>
      <c r="V137" s="48"/>
      <c r="W137" s="48"/>
      <c r="X137" s="48"/>
      <c r="Y137" s="48"/>
      <c r="Z137" s="49">
        <f>SUM(P137:Y137)</f>
        <v>14</v>
      </c>
      <c r="AA137" s="33">
        <v>35</v>
      </c>
      <c r="AB137" s="50">
        <f>Z137/AA137</f>
        <v>0.4</v>
      </c>
      <c r="AC137" s="51" t="str">
        <f>IF(Z137&gt;75%*AA137,"Победитель",IF(Z137&gt;50%*AA137,"Призёр","Участник"))</f>
        <v>Участник</v>
      </c>
    </row>
    <row r="138" spans="1:29" x14ac:dyDescent="0.3">
      <c r="A138" s="32">
        <v>124</v>
      </c>
      <c r="B138" s="2" t="s">
        <v>14</v>
      </c>
      <c r="C138" s="2" t="s">
        <v>2328</v>
      </c>
      <c r="D138" s="2" t="s">
        <v>73</v>
      </c>
      <c r="E138" s="2" t="s">
        <v>97</v>
      </c>
      <c r="F138" s="45" t="str">
        <f>LEFT(C138,1)</f>
        <v>С</v>
      </c>
      <c r="G138" s="45" t="str">
        <f>LEFT(D138,1)</f>
        <v>А</v>
      </c>
      <c r="H138" s="45" t="str">
        <f>LEFT(E138,1)</f>
        <v>А</v>
      </c>
      <c r="I138" s="2" t="s">
        <v>2329</v>
      </c>
      <c r="J138" s="2" t="s">
        <v>2323</v>
      </c>
      <c r="K138" s="1">
        <v>4</v>
      </c>
      <c r="L138" s="2" t="s">
        <v>498</v>
      </c>
      <c r="M138" s="33" t="s">
        <v>2212</v>
      </c>
      <c r="N138" s="47" t="str">
        <f>CONCATENATE(L138,M138)</f>
        <v>Р0405Ф</v>
      </c>
      <c r="O138" s="47" t="str">
        <f>CONCATENATE(B138,"-",F138,G138,H138,"-",I138)</f>
        <v>Ж-САА-02032010</v>
      </c>
      <c r="P138" s="48">
        <v>0</v>
      </c>
      <c r="Q138" s="48">
        <v>4</v>
      </c>
      <c r="R138" s="48">
        <v>5</v>
      </c>
      <c r="S138" s="48">
        <v>5</v>
      </c>
      <c r="T138" s="48">
        <v>0</v>
      </c>
      <c r="U138" s="48"/>
      <c r="V138" s="48"/>
      <c r="W138" s="48"/>
      <c r="X138" s="48"/>
      <c r="Y138" s="48"/>
      <c r="Z138" s="49">
        <f>SUM(P138:Y138)</f>
        <v>14</v>
      </c>
      <c r="AA138" s="33">
        <v>35</v>
      </c>
      <c r="AB138" s="50">
        <f>Z138/AA138</f>
        <v>0.4</v>
      </c>
      <c r="AC138" s="51" t="str">
        <f>IF(Z138&gt;75%*AA138,"Победитель",IF(Z138&gt;50%*AA138,"Призёр","Участник"))</f>
        <v>Участник</v>
      </c>
    </row>
    <row r="139" spans="1:29" x14ac:dyDescent="0.3">
      <c r="A139" s="32">
        <v>125</v>
      </c>
      <c r="B139" s="2" t="s">
        <v>35</v>
      </c>
      <c r="C139" s="2" t="s">
        <v>2330</v>
      </c>
      <c r="D139" s="2" t="s">
        <v>938</v>
      </c>
      <c r="E139" s="2" t="s">
        <v>127</v>
      </c>
      <c r="F139" s="45" t="str">
        <f>LEFT(C139,1)</f>
        <v>Г</v>
      </c>
      <c r="G139" s="45" t="str">
        <f>LEFT(D139,1)</f>
        <v>Г</v>
      </c>
      <c r="H139" s="45" t="str">
        <f>LEFT(E139,1)</f>
        <v>В</v>
      </c>
      <c r="I139" s="2" t="s">
        <v>2331</v>
      </c>
      <c r="J139" s="2" t="s">
        <v>2323</v>
      </c>
      <c r="K139" s="1">
        <v>4</v>
      </c>
      <c r="L139" s="2" t="s">
        <v>501</v>
      </c>
      <c r="M139" s="33" t="s">
        <v>2212</v>
      </c>
      <c r="N139" s="47" t="str">
        <f>CONCATENATE(L139,M139)</f>
        <v>Р0406Ф</v>
      </c>
      <c r="O139" s="47" t="str">
        <f>CONCATENATE(B139,"-",F139,G139,H139,"-",I139)</f>
        <v>М-ГГВ-21092009</v>
      </c>
      <c r="P139" s="48">
        <v>0</v>
      </c>
      <c r="Q139" s="48">
        <v>7</v>
      </c>
      <c r="R139" s="48">
        <v>0</v>
      </c>
      <c r="S139" s="48">
        <v>7</v>
      </c>
      <c r="T139" s="48">
        <v>0</v>
      </c>
      <c r="U139" s="48"/>
      <c r="V139" s="48"/>
      <c r="W139" s="48"/>
      <c r="X139" s="48"/>
      <c r="Y139" s="48"/>
      <c r="Z139" s="49">
        <f>SUM(P139:Y139)</f>
        <v>14</v>
      </c>
      <c r="AA139" s="33">
        <v>35</v>
      </c>
      <c r="AB139" s="50">
        <f>Z139/AA139</f>
        <v>0.4</v>
      </c>
      <c r="AC139" s="51" t="str">
        <f>IF(Z139&gt;75%*AA139,"Победитель",IF(Z139&gt;50%*AA139,"Призёр","Участник"))</f>
        <v>Участник</v>
      </c>
    </row>
    <row r="140" spans="1:29" x14ac:dyDescent="0.3">
      <c r="A140" s="32">
        <v>126</v>
      </c>
      <c r="B140" s="2" t="s">
        <v>14</v>
      </c>
      <c r="C140" s="2" t="s">
        <v>1144</v>
      </c>
      <c r="D140" s="2" t="s">
        <v>1397</v>
      </c>
      <c r="E140" s="2" t="s">
        <v>2332</v>
      </c>
      <c r="F140" s="45" t="str">
        <f>LEFT(C140,1)</f>
        <v>С</v>
      </c>
      <c r="G140" s="45" t="str">
        <f>LEFT(D140,1)</f>
        <v>Л</v>
      </c>
      <c r="H140" s="45" t="str">
        <f>LEFT(E140,1)</f>
        <v>Ф</v>
      </c>
      <c r="I140" s="2" t="s">
        <v>2333</v>
      </c>
      <c r="J140" s="2" t="s">
        <v>2323</v>
      </c>
      <c r="K140" s="1">
        <v>4</v>
      </c>
      <c r="L140" s="2" t="s">
        <v>503</v>
      </c>
      <c r="M140" s="33" t="s">
        <v>2212</v>
      </c>
      <c r="N140" s="47" t="str">
        <f>CONCATENATE(L140,M140)</f>
        <v>Р0407Ф</v>
      </c>
      <c r="O140" s="47" t="str">
        <f>CONCATENATE(B140,"-",F140,G140,H140,"-",I140)</f>
        <v>Ж-СЛФ-27062009</v>
      </c>
      <c r="P140" s="48">
        <v>0</v>
      </c>
      <c r="Q140" s="48">
        <v>7</v>
      </c>
      <c r="R140" s="48">
        <v>0</v>
      </c>
      <c r="S140" s="48">
        <v>7</v>
      </c>
      <c r="T140" s="48">
        <v>0</v>
      </c>
      <c r="U140" s="48"/>
      <c r="V140" s="48"/>
      <c r="W140" s="48"/>
      <c r="X140" s="48"/>
      <c r="Y140" s="48"/>
      <c r="Z140" s="49">
        <f>SUM(P140:Y140)</f>
        <v>14</v>
      </c>
      <c r="AA140" s="33">
        <v>35</v>
      </c>
      <c r="AB140" s="50">
        <f>Z140/AA140</f>
        <v>0.4</v>
      </c>
      <c r="AC140" s="51" t="str">
        <f>IF(Z140&gt;75%*AA140,"Победитель",IF(Z140&gt;50%*AA140,"Призёр","Участник"))</f>
        <v>Участник</v>
      </c>
    </row>
    <row r="141" spans="1:29" x14ac:dyDescent="0.3">
      <c r="A141" s="32">
        <v>127</v>
      </c>
      <c r="B141" s="2" t="s">
        <v>14</v>
      </c>
      <c r="C141" s="2" t="s">
        <v>1812</v>
      </c>
      <c r="D141" s="2" t="s">
        <v>266</v>
      </c>
      <c r="E141" s="2" t="s">
        <v>195</v>
      </c>
      <c r="F141" s="45" t="str">
        <f>LEFT(C141,1)</f>
        <v>Х</v>
      </c>
      <c r="G141" s="45" t="str">
        <f>LEFT(D141,1)</f>
        <v>Д</v>
      </c>
      <c r="H141" s="45" t="str">
        <f>LEFT(E141,1)</f>
        <v>С</v>
      </c>
      <c r="I141" s="14" t="s">
        <v>1813</v>
      </c>
      <c r="J141" s="46" t="s">
        <v>1791</v>
      </c>
      <c r="K141" s="2">
        <v>4</v>
      </c>
      <c r="L141" s="46" t="s">
        <v>1814</v>
      </c>
      <c r="M141" s="33" t="s">
        <v>46</v>
      </c>
      <c r="N141" s="47" t="str">
        <f>CONCATENATE(L141,M141)</f>
        <v>р0417А</v>
      </c>
      <c r="O141" s="47" t="str">
        <f>CONCATENATE(B141,"-",F141,G141,H141,"-",I141)</f>
        <v>Ж-ХДС-20062009</v>
      </c>
      <c r="P141" s="48">
        <v>0</v>
      </c>
      <c r="Q141" s="48">
        <v>7</v>
      </c>
      <c r="R141" s="48">
        <v>0</v>
      </c>
      <c r="S141" s="48">
        <v>5</v>
      </c>
      <c r="T141" s="48">
        <v>1</v>
      </c>
      <c r="U141" s="48"/>
      <c r="V141" s="48"/>
      <c r="W141" s="48"/>
      <c r="X141" s="48"/>
      <c r="Y141" s="48"/>
      <c r="Z141" s="49">
        <f>SUM(P141:Y141)</f>
        <v>13</v>
      </c>
      <c r="AA141" s="33">
        <v>35</v>
      </c>
      <c r="AB141" s="50">
        <f>Z141/AA141</f>
        <v>0.37142857142857144</v>
      </c>
      <c r="AC141" s="51" t="str">
        <f>IF(Z141&gt;75%*AA141,"Победитель",IF(Z141&gt;50%*AA141,"Призёр","Участник"))</f>
        <v>Участник</v>
      </c>
    </row>
    <row r="142" spans="1:29" x14ac:dyDescent="0.3">
      <c r="A142" s="32">
        <v>128</v>
      </c>
      <c r="B142" s="2" t="s">
        <v>35</v>
      </c>
      <c r="C142" s="12" t="s">
        <v>1598</v>
      </c>
      <c r="D142" s="12" t="s">
        <v>348</v>
      </c>
      <c r="E142" s="12" t="s">
        <v>292</v>
      </c>
      <c r="F142" s="45" t="str">
        <f>LEFT(C142,1)</f>
        <v>Ц</v>
      </c>
      <c r="G142" s="45" t="str">
        <f>LEFT(D142,1)</f>
        <v>К</v>
      </c>
      <c r="H142" s="45" t="str">
        <f>LEFT(E142,1)</f>
        <v>А</v>
      </c>
      <c r="I142" s="12">
        <v>28032009</v>
      </c>
      <c r="J142" s="46" t="s">
        <v>1587</v>
      </c>
      <c r="K142" s="2">
        <v>4</v>
      </c>
      <c r="L142" s="46" t="s">
        <v>515</v>
      </c>
      <c r="M142" s="33" t="s">
        <v>35</v>
      </c>
      <c r="N142" s="47" t="str">
        <f>CONCATENATE(L142,M142)</f>
        <v>Р0412М</v>
      </c>
      <c r="O142" s="47" t="str">
        <f>CONCATENATE(B142,"-",F142,G142,H142,"-",I142)</f>
        <v>М-ЦКА-28032009</v>
      </c>
      <c r="P142" s="48">
        <v>0</v>
      </c>
      <c r="Q142" s="48">
        <v>0</v>
      </c>
      <c r="R142" s="48">
        <v>7</v>
      </c>
      <c r="S142" s="48">
        <v>5</v>
      </c>
      <c r="T142" s="48">
        <v>1</v>
      </c>
      <c r="U142" s="48"/>
      <c r="V142" s="48"/>
      <c r="W142" s="48"/>
      <c r="X142" s="48"/>
      <c r="Y142" s="48"/>
      <c r="Z142" s="49">
        <f>SUM(P142:Y142)</f>
        <v>13</v>
      </c>
      <c r="AA142" s="33">
        <v>35</v>
      </c>
      <c r="AB142" s="50">
        <f>Z142/AA142</f>
        <v>0.37142857142857144</v>
      </c>
      <c r="AC142" s="51" t="str">
        <f>IF(Z142&gt;75%*AA142,"Победитель",IF(Z142&gt;50%*AA142,"Призёр","Участник"))</f>
        <v>Участник</v>
      </c>
    </row>
    <row r="143" spans="1:29" x14ac:dyDescent="0.3">
      <c r="A143" s="32">
        <v>129</v>
      </c>
      <c r="B143" s="2" t="s">
        <v>35</v>
      </c>
      <c r="C143" s="12" t="s">
        <v>1599</v>
      </c>
      <c r="D143" s="12" t="s">
        <v>345</v>
      </c>
      <c r="E143" s="12" t="s">
        <v>56</v>
      </c>
      <c r="F143" s="45" t="str">
        <f>LEFT(C143,1)</f>
        <v>Е</v>
      </c>
      <c r="G143" s="45" t="str">
        <f>LEFT(D143,1)</f>
        <v>Т</v>
      </c>
      <c r="H143" s="45" t="str">
        <f>LEFT(E143,1)</f>
        <v>А</v>
      </c>
      <c r="I143" s="12">
        <v>16022009</v>
      </c>
      <c r="J143" s="46" t="s">
        <v>1587</v>
      </c>
      <c r="K143" s="2">
        <v>4</v>
      </c>
      <c r="L143" s="46" t="s">
        <v>1138</v>
      </c>
      <c r="M143" s="33" t="s">
        <v>35</v>
      </c>
      <c r="N143" s="47" t="str">
        <f>CONCATENATE(L143,M143)</f>
        <v>Р0413М</v>
      </c>
      <c r="O143" s="47" t="str">
        <f>CONCATENATE(B143,"-",F143,G143,H143,"-",I143)</f>
        <v>М-ЕТА-16022009</v>
      </c>
      <c r="P143" s="48">
        <v>0</v>
      </c>
      <c r="Q143" s="48">
        <v>4</v>
      </c>
      <c r="R143" s="48">
        <v>4</v>
      </c>
      <c r="S143" s="48">
        <v>5</v>
      </c>
      <c r="T143" s="48">
        <v>0</v>
      </c>
      <c r="U143" s="48"/>
      <c r="V143" s="48"/>
      <c r="W143" s="48"/>
      <c r="X143" s="48"/>
      <c r="Y143" s="48"/>
      <c r="Z143" s="49">
        <f>SUM(P143:Y143)</f>
        <v>13</v>
      </c>
      <c r="AA143" s="33">
        <v>35</v>
      </c>
      <c r="AB143" s="50">
        <f>Z143/AA143</f>
        <v>0.37142857142857144</v>
      </c>
      <c r="AC143" s="51" t="str">
        <f>IF(Z143&gt;75%*AA143,"Победитель",IF(Z143&gt;50%*AA143,"Призёр","Участник"))</f>
        <v>Участник</v>
      </c>
    </row>
    <row r="144" spans="1:29" x14ac:dyDescent="0.3">
      <c r="A144" s="32">
        <v>130</v>
      </c>
      <c r="B144" s="3" t="s">
        <v>35</v>
      </c>
      <c r="C144" s="3" t="s">
        <v>620</v>
      </c>
      <c r="D144" s="3" t="s">
        <v>614</v>
      </c>
      <c r="E144" s="3" t="s">
        <v>62</v>
      </c>
      <c r="F144" s="45" t="str">
        <f>LEFT(C144,1)</f>
        <v>Г</v>
      </c>
      <c r="G144" s="45" t="str">
        <f>LEFT(D144,1)</f>
        <v>Д</v>
      </c>
      <c r="H144" s="45" t="str">
        <f>LEFT(E144,1)</f>
        <v>Е</v>
      </c>
      <c r="I144" s="14" t="s">
        <v>621</v>
      </c>
      <c r="J144" s="59" t="s">
        <v>925</v>
      </c>
      <c r="K144" s="3">
        <v>4</v>
      </c>
      <c r="L144" s="60" t="s">
        <v>496</v>
      </c>
      <c r="M144" s="33" t="s">
        <v>534</v>
      </c>
      <c r="N144" s="47" t="str">
        <f>CONCATENATE(L144,M144)</f>
        <v>Р0404О</v>
      </c>
      <c r="O144" s="47" t="str">
        <f>CONCATENATE(B144,"-",F144,G144,H144,"-",I144)</f>
        <v>М-ГДЕ-20022009</v>
      </c>
      <c r="P144" s="48">
        <v>0</v>
      </c>
      <c r="Q144" s="48">
        <v>4</v>
      </c>
      <c r="R144" s="48">
        <v>4</v>
      </c>
      <c r="S144" s="48">
        <v>5</v>
      </c>
      <c r="T144" s="48">
        <v>0</v>
      </c>
      <c r="U144" s="48"/>
      <c r="V144" s="48"/>
      <c r="W144" s="48"/>
      <c r="X144" s="48"/>
      <c r="Y144" s="48"/>
      <c r="Z144" s="49">
        <f>SUM(P144:Y144)</f>
        <v>13</v>
      </c>
      <c r="AA144" s="33">
        <v>35</v>
      </c>
      <c r="AB144" s="50">
        <f>Z144/AA144</f>
        <v>0.37142857142857144</v>
      </c>
      <c r="AC144" s="51" t="str">
        <f>IF(Z144&gt;75%*AA144,"Победитель",IF(Z144&gt;50%*AA144,"Призёр","Участник"))</f>
        <v>Участник</v>
      </c>
    </row>
    <row r="145" spans="1:29" x14ac:dyDescent="0.3">
      <c r="A145" s="32">
        <v>131</v>
      </c>
      <c r="B145" s="2" t="s">
        <v>35</v>
      </c>
      <c r="C145" s="2" t="s">
        <v>311</v>
      </c>
      <c r="D145" s="2" t="s">
        <v>309</v>
      </c>
      <c r="E145" s="2" t="s">
        <v>292</v>
      </c>
      <c r="F145" s="45" t="str">
        <f>LEFT(C145,1)</f>
        <v>Л</v>
      </c>
      <c r="G145" s="45" t="str">
        <f>LEFT(D145,1)</f>
        <v>Н</v>
      </c>
      <c r="H145" s="45" t="str">
        <f>LEFT(E145,1)</f>
        <v>А</v>
      </c>
      <c r="I145" s="2" t="s">
        <v>2334</v>
      </c>
      <c r="J145" s="2" t="s">
        <v>2323</v>
      </c>
      <c r="K145" s="1">
        <v>4</v>
      </c>
      <c r="L145" s="2" t="s">
        <v>505</v>
      </c>
      <c r="M145" s="33" t="s">
        <v>2212</v>
      </c>
      <c r="N145" s="47" t="str">
        <f>CONCATENATE(L145,M145)</f>
        <v>Р0408Ф</v>
      </c>
      <c r="O145" s="47" t="str">
        <f>CONCATENATE(B145,"-",F145,G145,H145,"-",I145)</f>
        <v>М-ЛНА-28032010</v>
      </c>
      <c r="P145" s="48">
        <v>0</v>
      </c>
      <c r="Q145" s="48">
        <v>7</v>
      </c>
      <c r="R145" s="48">
        <v>2</v>
      </c>
      <c r="S145" s="48">
        <v>4</v>
      </c>
      <c r="T145" s="48">
        <v>0</v>
      </c>
      <c r="U145" s="48"/>
      <c r="V145" s="48"/>
      <c r="W145" s="48"/>
      <c r="X145" s="48"/>
      <c r="Y145" s="48"/>
      <c r="Z145" s="49">
        <f>SUM(P145:Y145)</f>
        <v>13</v>
      </c>
      <c r="AA145" s="33">
        <v>35</v>
      </c>
      <c r="AB145" s="50">
        <f>Z145/AA145</f>
        <v>0.37142857142857144</v>
      </c>
      <c r="AC145" s="51" t="str">
        <f>IF(Z145&gt;75%*AA145,"Победитель",IF(Z145&gt;50%*AA145,"Призёр","Участник"))</f>
        <v>Участник</v>
      </c>
    </row>
    <row r="146" spans="1:29" x14ac:dyDescent="0.3">
      <c r="A146" s="32">
        <v>132</v>
      </c>
      <c r="B146" s="2" t="s">
        <v>14</v>
      </c>
      <c r="C146" s="2" t="s">
        <v>2371</v>
      </c>
      <c r="D146" s="2" t="s">
        <v>73</v>
      </c>
      <c r="E146" s="2" t="s">
        <v>2227</v>
      </c>
      <c r="F146" s="45" t="str">
        <f>LEFT(C146,1)</f>
        <v>Г</v>
      </c>
      <c r="G146" s="45" t="str">
        <f>LEFT(D146,1)</f>
        <v>А</v>
      </c>
      <c r="H146" s="45" t="str">
        <f>LEFT(E146,1)</f>
        <v>В</v>
      </c>
      <c r="I146" s="2">
        <v>8052009</v>
      </c>
      <c r="J146" s="2" t="s">
        <v>2370</v>
      </c>
      <c r="K146" s="1">
        <v>4</v>
      </c>
      <c r="L146" s="2" t="s">
        <v>48</v>
      </c>
      <c r="M146" s="33" t="s">
        <v>2138</v>
      </c>
      <c r="N146" s="47" t="str">
        <f>CONCATENATE(L146,M146)</f>
        <v>Р0403Х</v>
      </c>
      <c r="O146" s="47" t="str">
        <f>CONCATENATE(B146,"-",F146,G146,H146,"-",I146)</f>
        <v>Ж-ГАВ-8052009</v>
      </c>
      <c r="P146" s="48">
        <v>0</v>
      </c>
      <c r="Q146" s="48">
        <v>0</v>
      </c>
      <c r="R146" s="48">
        <v>4</v>
      </c>
      <c r="S146" s="48">
        <v>4</v>
      </c>
      <c r="T146" s="48">
        <v>5</v>
      </c>
      <c r="U146" s="48"/>
      <c r="V146" s="48"/>
      <c r="W146" s="48"/>
      <c r="X146" s="48"/>
      <c r="Y146" s="48"/>
      <c r="Z146" s="49">
        <f>SUM(P146:Y146)</f>
        <v>13</v>
      </c>
      <c r="AA146" s="33">
        <v>35</v>
      </c>
      <c r="AB146" s="50">
        <f>Z146/AA146</f>
        <v>0.37142857142857144</v>
      </c>
      <c r="AC146" s="51" t="str">
        <f>IF(Z146&gt;75%*AA146,"Победитель",IF(Z146&gt;50%*AA146,"Призёр","Участник"))</f>
        <v>Участник</v>
      </c>
    </row>
    <row r="147" spans="1:29" x14ac:dyDescent="0.3">
      <c r="A147" s="32">
        <v>133</v>
      </c>
      <c r="B147" s="2" t="s">
        <v>14</v>
      </c>
      <c r="C147" s="2" t="s">
        <v>2209</v>
      </c>
      <c r="D147" s="2" t="s">
        <v>2210</v>
      </c>
      <c r="E147" s="2" t="s">
        <v>97</v>
      </c>
      <c r="F147" s="45" t="str">
        <f>LEFT(C147,1)</f>
        <v>К</v>
      </c>
      <c r="G147" s="45" t="str">
        <f>LEFT(D147,1)</f>
        <v>О</v>
      </c>
      <c r="H147" s="45" t="str">
        <f>LEFT(E147,1)</f>
        <v>А</v>
      </c>
      <c r="I147" s="6" t="s">
        <v>596</v>
      </c>
      <c r="J147" s="46" t="s">
        <v>2207</v>
      </c>
      <c r="K147" s="2">
        <v>4</v>
      </c>
      <c r="L147" s="2" t="s">
        <v>41</v>
      </c>
      <c r="M147" s="9" t="s">
        <v>2230</v>
      </c>
      <c r="N147" s="47" t="str">
        <f>CONCATENATE(L147,M147)</f>
        <v>Р0402Ч</v>
      </c>
      <c r="O147" s="47" t="str">
        <f>CONCATENATE(B147,"-",F147,G147,H147,"-",I147)</f>
        <v>Ж-КОА-11062009</v>
      </c>
      <c r="P147" s="48">
        <v>0</v>
      </c>
      <c r="Q147" s="48">
        <v>7</v>
      </c>
      <c r="R147" s="48">
        <v>0</v>
      </c>
      <c r="S147" s="48">
        <v>6</v>
      </c>
      <c r="T147" s="48">
        <v>0</v>
      </c>
      <c r="U147" s="48"/>
      <c r="V147" s="48"/>
      <c r="W147" s="48"/>
      <c r="X147" s="48"/>
      <c r="Y147" s="48"/>
      <c r="Z147" s="49">
        <f>SUM(P147:Y147)</f>
        <v>13</v>
      </c>
      <c r="AA147" s="33">
        <v>35</v>
      </c>
      <c r="AB147" s="50">
        <f>Z147/AA147</f>
        <v>0.37142857142857144</v>
      </c>
      <c r="AC147" s="51" t="str">
        <f>IF(Z147&gt;75%*AA147,"Победитель",IF(Z147&gt;50%*AA147,"Призёр","Участник"))</f>
        <v>Участник</v>
      </c>
    </row>
    <row r="148" spans="1:29" x14ac:dyDescent="0.3">
      <c r="A148" s="32">
        <v>134</v>
      </c>
      <c r="B148" s="2" t="s">
        <v>14</v>
      </c>
      <c r="C148" s="2" t="s">
        <v>210</v>
      </c>
      <c r="D148" s="2" t="s">
        <v>211</v>
      </c>
      <c r="E148" s="2" t="s">
        <v>212</v>
      </c>
      <c r="F148" s="45" t="str">
        <f>LEFT(C148,1)</f>
        <v>М</v>
      </c>
      <c r="G148" s="45" t="str">
        <f>LEFT(D148,1)</f>
        <v>П</v>
      </c>
      <c r="H148" s="45" t="str">
        <f>LEFT(E148,1)</f>
        <v>И</v>
      </c>
      <c r="I148" s="2" t="s">
        <v>213</v>
      </c>
      <c r="J148" s="2" t="s">
        <v>197</v>
      </c>
      <c r="K148" s="1">
        <v>4</v>
      </c>
      <c r="L148" s="2" t="s">
        <v>214</v>
      </c>
      <c r="M148" s="33" t="s">
        <v>57</v>
      </c>
      <c r="N148" s="47" t="str">
        <f>CONCATENATE(L148,M148)</f>
        <v>Р 04 05В</v>
      </c>
      <c r="O148" s="47" t="str">
        <f>CONCATENATE(B148,"-",F148,G148,H148,"-",I148)</f>
        <v>Ж-МПИ-07112009</v>
      </c>
      <c r="P148" s="48">
        <v>0</v>
      </c>
      <c r="Q148" s="48">
        <v>0</v>
      </c>
      <c r="R148" s="48">
        <v>0</v>
      </c>
      <c r="S148" s="48">
        <v>7</v>
      </c>
      <c r="T148" s="48">
        <v>5</v>
      </c>
      <c r="U148" s="48"/>
      <c r="V148" s="48"/>
      <c r="W148" s="48"/>
      <c r="X148" s="48"/>
      <c r="Y148" s="48"/>
      <c r="Z148" s="49">
        <f>SUM(P148:Y148)</f>
        <v>12</v>
      </c>
      <c r="AA148" s="33">
        <v>35</v>
      </c>
      <c r="AB148" s="50">
        <f>Z148/AA148</f>
        <v>0.34285714285714286</v>
      </c>
      <c r="AC148" s="51" t="str">
        <f>IF(Z148&gt;75%*AA148,"Победитель",IF(Z148&gt;50%*AA148,"Призёр","Участник"))</f>
        <v>Участник</v>
      </c>
    </row>
    <row r="149" spans="1:29" x14ac:dyDescent="0.3">
      <c r="A149" s="32">
        <v>135</v>
      </c>
      <c r="B149" s="2" t="s">
        <v>35</v>
      </c>
      <c r="C149" s="2" t="s">
        <v>1120</v>
      </c>
      <c r="D149" s="2" t="s">
        <v>309</v>
      </c>
      <c r="E149" s="2" t="s">
        <v>379</v>
      </c>
      <c r="F149" s="45" t="str">
        <f>LEFT(C149,1)</f>
        <v>К</v>
      </c>
      <c r="G149" s="45" t="str">
        <f>LEFT(D149,1)</f>
        <v>Н</v>
      </c>
      <c r="H149" s="45" t="str">
        <f>LEFT(E149,1)</f>
        <v>В</v>
      </c>
      <c r="I149" s="6" t="s">
        <v>1121</v>
      </c>
      <c r="J149" s="2" t="s">
        <v>930</v>
      </c>
      <c r="K149" s="2">
        <v>4</v>
      </c>
      <c r="L149" s="2" t="s">
        <v>501</v>
      </c>
      <c r="M149" s="33" t="s">
        <v>45</v>
      </c>
      <c r="N149" s="47" t="str">
        <f>CONCATENATE(L149,M149)</f>
        <v>Р0406Г</v>
      </c>
      <c r="O149" s="47" t="str">
        <f>CONCATENATE(B149,"-",F149,G149,H149,"-",I149)</f>
        <v>М-КНВ-31122009</v>
      </c>
      <c r="P149" s="48">
        <v>3</v>
      </c>
      <c r="Q149" s="48">
        <v>4</v>
      </c>
      <c r="R149" s="48">
        <v>0</v>
      </c>
      <c r="S149" s="48">
        <v>5</v>
      </c>
      <c r="T149" s="48"/>
      <c r="U149" s="48"/>
      <c r="V149" s="48"/>
      <c r="W149" s="48"/>
      <c r="X149" s="48"/>
      <c r="Y149" s="48"/>
      <c r="Z149" s="49">
        <f>SUM(P149:Y149)</f>
        <v>12</v>
      </c>
      <c r="AA149" s="33">
        <v>35</v>
      </c>
      <c r="AB149" s="50">
        <f>Z149/AA149</f>
        <v>0.34285714285714286</v>
      </c>
      <c r="AC149" s="51" t="str">
        <f>IF(Z149&gt;75%*AA149,"Победитель",IF(Z149&gt;50%*AA149,"Призёр","Участник"))</f>
        <v>Участник</v>
      </c>
    </row>
    <row r="150" spans="1:29" x14ac:dyDescent="0.3">
      <c r="A150" s="32">
        <v>136</v>
      </c>
      <c r="B150" s="2" t="s">
        <v>14</v>
      </c>
      <c r="C150" s="10" t="s">
        <v>1563</v>
      </c>
      <c r="D150" s="10" t="s">
        <v>1564</v>
      </c>
      <c r="E150" s="10" t="s">
        <v>88</v>
      </c>
      <c r="F150" s="45" t="str">
        <f>LEFT(C150,1)</f>
        <v>К</v>
      </c>
      <c r="G150" s="45" t="str">
        <f>LEFT(D150,1)</f>
        <v>Р</v>
      </c>
      <c r="H150" s="45" t="str">
        <f>LEFT(E150,1)</f>
        <v>А</v>
      </c>
      <c r="I150" s="10">
        <v>29062009</v>
      </c>
      <c r="J150" s="46" t="s">
        <v>1551</v>
      </c>
      <c r="K150" s="2">
        <v>4</v>
      </c>
      <c r="L150" s="46" t="s">
        <v>1138</v>
      </c>
      <c r="M150" s="33" t="s">
        <v>36</v>
      </c>
      <c r="N150" s="47" t="str">
        <f>CONCATENATE(L150,M150)</f>
        <v>Р0413Л</v>
      </c>
      <c r="O150" s="47" t="str">
        <f>CONCATENATE(B150,"-",F150,G150,H150,"-",I150)</f>
        <v>Ж-КРА-29062009</v>
      </c>
      <c r="P150" s="48">
        <v>0</v>
      </c>
      <c r="Q150" s="48">
        <v>0</v>
      </c>
      <c r="R150" s="48">
        <v>5</v>
      </c>
      <c r="S150" s="48">
        <v>7</v>
      </c>
      <c r="T150" s="48">
        <v>0</v>
      </c>
      <c r="U150" s="48"/>
      <c r="V150" s="48"/>
      <c r="W150" s="48"/>
      <c r="X150" s="48"/>
      <c r="Y150" s="48"/>
      <c r="Z150" s="49">
        <f>SUM(P150:Y150)</f>
        <v>12</v>
      </c>
      <c r="AA150" s="33">
        <v>35</v>
      </c>
      <c r="AB150" s="50">
        <f>Z150/AA150</f>
        <v>0.34285714285714286</v>
      </c>
      <c r="AC150" s="51" t="str">
        <f>IF(Z150&gt;75%*AA150,"Победитель",IF(Z150&gt;50%*AA150,"Призёр","Участник"))</f>
        <v>Участник</v>
      </c>
    </row>
    <row r="151" spans="1:29" x14ac:dyDescent="0.3">
      <c r="A151" s="32">
        <v>137</v>
      </c>
      <c r="B151" s="3" t="s">
        <v>35</v>
      </c>
      <c r="C151" s="3" t="s">
        <v>613</v>
      </c>
      <c r="D151" s="3" t="s">
        <v>614</v>
      </c>
      <c r="E151" s="3" t="s">
        <v>402</v>
      </c>
      <c r="F151" s="45" t="str">
        <f>LEFT(C151,1)</f>
        <v>К</v>
      </c>
      <c r="G151" s="45" t="str">
        <f>LEFT(D151,1)</f>
        <v>Д</v>
      </c>
      <c r="H151" s="45" t="str">
        <f>LEFT(E151,1)</f>
        <v>М</v>
      </c>
      <c r="I151" s="14" t="s">
        <v>615</v>
      </c>
      <c r="J151" s="59" t="s">
        <v>925</v>
      </c>
      <c r="K151" s="3">
        <v>4</v>
      </c>
      <c r="L151" s="59" t="s">
        <v>39</v>
      </c>
      <c r="M151" s="33" t="s">
        <v>534</v>
      </c>
      <c r="N151" s="47" t="str">
        <f>CONCATENATE(L151,M151)</f>
        <v>Р0401О</v>
      </c>
      <c r="O151" s="47" t="str">
        <f>CONCATENATE(B151,"-",F151,G151,H151,"-",I151)</f>
        <v>М-КДМ-24092009</v>
      </c>
      <c r="P151" s="48">
        <v>0</v>
      </c>
      <c r="Q151" s="48">
        <v>7</v>
      </c>
      <c r="R151" s="48">
        <v>0</v>
      </c>
      <c r="S151" s="48">
        <v>4</v>
      </c>
      <c r="T151" s="48">
        <v>1</v>
      </c>
      <c r="U151" s="48"/>
      <c r="V151" s="48"/>
      <c r="W151" s="48"/>
      <c r="X151" s="48"/>
      <c r="Y151" s="48"/>
      <c r="Z151" s="49">
        <f>SUM(P151:Y151)</f>
        <v>12</v>
      </c>
      <c r="AA151" s="33">
        <v>35</v>
      </c>
      <c r="AB151" s="50">
        <f>Z151/AA151</f>
        <v>0.34285714285714286</v>
      </c>
      <c r="AC151" s="51" t="str">
        <f>IF(Z151&gt;75%*AA151,"Победитель",IF(Z151&gt;50%*AA151,"Призёр","Участник"))</f>
        <v>Участник</v>
      </c>
    </row>
    <row r="152" spans="1:29" x14ac:dyDescent="0.3">
      <c r="A152" s="32">
        <v>138</v>
      </c>
      <c r="B152" s="2" t="s">
        <v>14</v>
      </c>
      <c r="C152" s="2" t="s">
        <v>2335</v>
      </c>
      <c r="D152" s="2" t="s">
        <v>132</v>
      </c>
      <c r="E152" s="2" t="s">
        <v>624</v>
      </c>
      <c r="F152" s="45" t="str">
        <f>LEFT(C152,1)</f>
        <v>Ш</v>
      </c>
      <c r="G152" s="45" t="str">
        <f>LEFT(D152,1)</f>
        <v>С</v>
      </c>
      <c r="H152" s="45" t="str">
        <f>LEFT(E152,1)</f>
        <v>Р</v>
      </c>
      <c r="I152" s="2" t="s">
        <v>2336</v>
      </c>
      <c r="J152" s="2" t="s">
        <v>2323</v>
      </c>
      <c r="K152" s="1">
        <v>4</v>
      </c>
      <c r="L152" s="2" t="s">
        <v>507</v>
      </c>
      <c r="M152" s="33" t="s">
        <v>2212</v>
      </c>
      <c r="N152" s="47" t="str">
        <f>CONCATENATE(L152,M152)</f>
        <v>Р0409Ф</v>
      </c>
      <c r="O152" s="47" t="str">
        <f>CONCATENATE(B152,"-",F152,G152,H152,"-",I152)</f>
        <v>Ж-ШСР-27072009</v>
      </c>
      <c r="P152" s="48">
        <v>0</v>
      </c>
      <c r="Q152" s="48">
        <v>7</v>
      </c>
      <c r="R152" s="48">
        <v>3</v>
      </c>
      <c r="S152" s="48">
        <v>2</v>
      </c>
      <c r="T152" s="48">
        <v>0</v>
      </c>
      <c r="U152" s="48"/>
      <c r="V152" s="48"/>
      <c r="W152" s="48"/>
      <c r="X152" s="48"/>
      <c r="Y152" s="48"/>
      <c r="Z152" s="49">
        <f>SUM(P152:Y152)</f>
        <v>12</v>
      </c>
      <c r="AA152" s="33">
        <v>35</v>
      </c>
      <c r="AB152" s="50">
        <f>Z152/AA152</f>
        <v>0.34285714285714286</v>
      </c>
      <c r="AC152" s="51" t="str">
        <f>IF(Z152&gt;75%*AA152,"Победитель",IF(Z152&gt;50%*AA152,"Призёр","Участник"))</f>
        <v>Участник</v>
      </c>
    </row>
    <row r="153" spans="1:29" x14ac:dyDescent="0.3">
      <c r="A153" s="32">
        <v>139</v>
      </c>
      <c r="B153" s="2" t="s">
        <v>14</v>
      </c>
      <c r="C153" s="2" t="s">
        <v>1855</v>
      </c>
      <c r="D153" s="2" t="s">
        <v>110</v>
      </c>
      <c r="E153" s="2" t="s">
        <v>1533</v>
      </c>
      <c r="F153" s="45" t="str">
        <f>LEFT(C153,1)</f>
        <v>Т</v>
      </c>
      <c r="G153" s="45" t="str">
        <f>LEFT(D153,1)</f>
        <v>Н</v>
      </c>
      <c r="H153" s="45" t="str">
        <f>LEFT(E153,1)</f>
        <v>Ф</v>
      </c>
      <c r="I153" s="6" t="s">
        <v>1856</v>
      </c>
      <c r="J153" s="46" t="s">
        <v>1791</v>
      </c>
      <c r="K153" s="2">
        <v>4</v>
      </c>
      <c r="L153" s="2" t="s">
        <v>1857</v>
      </c>
      <c r="M153" s="33" t="s">
        <v>46</v>
      </c>
      <c r="N153" s="47" t="str">
        <f>CONCATENATE(L153,M153)</f>
        <v>р0456А</v>
      </c>
      <c r="O153" s="47" t="str">
        <f>CONCATENATE(B153,"-",F153,G153,H153,"-",I153)</f>
        <v>Ж-ТНФ-30042009</v>
      </c>
      <c r="P153" s="48">
        <v>0</v>
      </c>
      <c r="Q153" s="48">
        <v>4</v>
      </c>
      <c r="R153" s="48">
        <v>4</v>
      </c>
      <c r="S153" s="48">
        <v>3</v>
      </c>
      <c r="T153" s="48">
        <v>0</v>
      </c>
      <c r="U153" s="48"/>
      <c r="V153" s="48"/>
      <c r="W153" s="48"/>
      <c r="X153" s="48"/>
      <c r="Y153" s="48"/>
      <c r="Z153" s="49">
        <f>SUM(P153:Y153)</f>
        <v>11</v>
      </c>
      <c r="AA153" s="33">
        <v>35</v>
      </c>
      <c r="AB153" s="50">
        <f>Z153/AA153</f>
        <v>0.31428571428571428</v>
      </c>
      <c r="AC153" s="51" t="str">
        <f>IF(Z153&gt;75%*AA153,"Победитель",IF(Z153&gt;50%*AA153,"Призёр","Участник"))</f>
        <v>Участник</v>
      </c>
    </row>
    <row r="154" spans="1:29" x14ac:dyDescent="0.3">
      <c r="A154" s="32">
        <v>140</v>
      </c>
      <c r="B154" s="2" t="s">
        <v>14</v>
      </c>
      <c r="C154" s="2" t="s">
        <v>203</v>
      </c>
      <c r="D154" s="2" t="s">
        <v>73</v>
      </c>
      <c r="E154" s="2" t="s">
        <v>195</v>
      </c>
      <c r="F154" s="45" t="str">
        <f>LEFT(C154,1)</f>
        <v>С</v>
      </c>
      <c r="G154" s="45" t="str">
        <f>LEFT(D154,1)</f>
        <v>А</v>
      </c>
      <c r="H154" s="45" t="str">
        <f>LEFT(E154,1)</f>
        <v>С</v>
      </c>
      <c r="I154" s="2" t="s">
        <v>204</v>
      </c>
      <c r="J154" s="2" t="s">
        <v>197</v>
      </c>
      <c r="K154" s="1">
        <v>4</v>
      </c>
      <c r="L154" s="2" t="s">
        <v>205</v>
      </c>
      <c r="M154" s="33" t="s">
        <v>57</v>
      </c>
      <c r="N154" s="47" t="str">
        <f>CONCATENATE(L154,M154)</f>
        <v>Р 04 03В</v>
      </c>
      <c r="O154" s="47" t="str">
        <f>CONCATENATE(B154,"-",F154,G154,H154,"-",I154)</f>
        <v>Ж-САС-07122008</v>
      </c>
      <c r="P154" s="48">
        <v>0</v>
      </c>
      <c r="Q154" s="48">
        <v>0</v>
      </c>
      <c r="R154" s="48">
        <v>3</v>
      </c>
      <c r="S154" s="48">
        <v>5</v>
      </c>
      <c r="T154" s="48">
        <v>3</v>
      </c>
      <c r="U154" s="48"/>
      <c r="V154" s="48"/>
      <c r="W154" s="48"/>
      <c r="X154" s="48"/>
      <c r="Y154" s="48"/>
      <c r="Z154" s="49">
        <f>SUM(P154:Y154)</f>
        <v>11</v>
      </c>
      <c r="AA154" s="33">
        <v>35</v>
      </c>
      <c r="AB154" s="50">
        <f>Z154/AA154</f>
        <v>0.31428571428571428</v>
      </c>
      <c r="AC154" s="51" t="str">
        <f>IF(Z154&gt;75%*AA154,"Победитель",IF(Z154&gt;50%*AA154,"Призёр","Участник"))</f>
        <v>Участник</v>
      </c>
    </row>
    <row r="155" spans="1:29" x14ac:dyDescent="0.3">
      <c r="A155" s="32">
        <v>141</v>
      </c>
      <c r="B155" s="2" t="s">
        <v>14</v>
      </c>
      <c r="C155" s="2" t="s">
        <v>32</v>
      </c>
      <c r="D155" s="2" t="s">
        <v>33</v>
      </c>
      <c r="E155" s="2" t="s">
        <v>34</v>
      </c>
      <c r="F155" s="45" t="str">
        <f>LEFT(C155,1)</f>
        <v>М</v>
      </c>
      <c r="G155" s="45" t="str">
        <f>LEFT(D155,1)</f>
        <v>Л</v>
      </c>
      <c r="H155" s="45" t="str">
        <f>LEFT(E155,1)</f>
        <v>Е</v>
      </c>
      <c r="I155" s="14" t="s">
        <v>37</v>
      </c>
      <c r="J155" s="46" t="s">
        <v>38</v>
      </c>
      <c r="K155" s="1">
        <v>4</v>
      </c>
      <c r="L155" s="46" t="s">
        <v>39</v>
      </c>
      <c r="M155" s="9" t="s">
        <v>83</v>
      </c>
      <c r="N155" s="47" t="str">
        <f>CONCATENATE(L155,M155)</f>
        <v>Р0401К</v>
      </c>
      <c r="O155" s="47" t="str">
        <f>CONCATENATE(B155,"-",F155,G155,H155,"-",I155)</f>
        <v>Ж-МЛЕ-21082009</v>
      </c>
      <c r="P155" s="53">
        <v>0</v>
      </c>
      <c r="Q155" s="53">
        <v>4</v>
      </c>
      <c r="R155" s="53">
        <v>2</v>
      </c>
      <c r="S155" s="53">
        <v>5</v>
      </c>
      <c r="T155" s="53">
        <v>0</v>
      </c>
      <c r="U155" s="53"/>
      <c r="V155" s="53"/>
      <c r="W155" s="53"/>
      <c r="X155" s="53"/>
      <c r="Y155" s="53"/>
      <c r="Z155" s="49">
        <f>SUM(P155:Y155)</f>
        <v>11</v>
      </c>
      <c r="AA155" s="33">
        <v>35</v>
      </c>
      <c r="AB155" s="50">
        <f>Z155/AA155</f>
        <v>0.31428571428571428</v>
      </c>
      <c r="AC155" s="51" t="str">
        <f>IF(Z155&gt;75%*AA155,"Победитель",IF(Z155&gt;50%*AA155,"Призёр","Участник"))</f>
        <v>Участник</v>
      </c>
    </row>
    <row r="156" spans="1:29" x14ac:dyDescent="0.3">
      <c r="A156" s="32">
        <v>142</v>
      </c>
      <c r="B156" s="2" t="s">
        <v>14</v>
      </c>
      <c r="C156" s="10" t="s">
        <v>1566</v>
      </c>
      <c r="D156" s="10" t="s">
        <v>40</v>
      </c>
      <c r="E156" s="10" t="s">
        <v>1567</v>
      </c>
      <c r="F156" s="45" t="str">
        <f>LEFT(C156,1)</f>
        <v>К</v>
      </c>
      <c r="G156" s="45" t="str">
        <f>LEFT(D156,1)</f>
        <v>М</v>
      </c>
      <c r="H156" s="45" t="str">
        <f>LEFT(E156,1)</f>
        <v>Ф</v>
      </c>
      <c r="I156" s="10">
        <v>26032009</v>
      </c>
      <c r="J156" s="46" t="s">
        <v>1551</v>
      </c>
      <c r="K156" s="2">
        <v>4</v>
      </c>
      <c r="L156" s="46" t="s">
        <v>1145</v>
      </c>
      <c r="M156" s="33" t="s">
        <v>36</v>
      </c>
      <c r="N156" s="47" t="str">
        <f>CONCATENATE(L156,M156)</f>
        <v>Р0416Л</v>
      </c>
      <c r="O156" s="47" t="str">
        <f>CONCATENATE(B156,"-",F156,G156,H156,"-",I156)</f>
        <v>Ж-КМФ-26032009</v>
      </c>
      <c r="P156" s="48">
        <v>0</v>
      </c>
      <c r="Q156" s="48">
        <v>0</v>
      </c>
      <c r="R156" s="48">
        <v>4</v>
      </c>
      <c r="S156" s="48">
        <v>7</v>
      </c>
      <c r="T156" s="48">
        <v>0</v>
      </c>
      <c r="U156" s="48"/>
      <c r="V156" s="48"/>
      <c r="W156" s="48"/>
      <c r="X156" s="48"/>
      <c r="Y156" s="48"/>
      <c r="Z156" s="49">
        <f>SUM(P156:Y156)</f>
        <v>11</v>
      </c>
      <c r="AA156" s="33">
        <v>35</v>
      </c>
      <c r="AB156" s="50">
        <f>Z156/AA156</f>
        <v>0.31428571428571428</v>
      </c>
      <c r="AC156" s="51" t="str">
        <f>IF(Z156&gt;75%*AA156,"Победитель",IF(Z156&gt;50%*AA156,"Призёр","Участник"))</f>
        <v>Участник</v>
      </c>
    </row>
    <row r="157" spans="1:29" x14ac:dyDescent="0.3">
      <c r="A157" s="32">
        <v>143</v>
      </c>
      <c r="B157" s="2" t="s">
        <v>14</v>
      </c>
      <c r="C157" s="2" t="s">
        <v>510</v>
      </c>
      <c r="D157" s="2" t="s">
        <v>511</v>
      </c>
      <c r="E157" s="2" t="s">
        <v>512</v>
      </c>
      <c r="F157" s="45" t="str">
        <f>LEFT(C157,1)</f>
        <v>Р</v>
      </c>
      <c r="G157" s="45" t="str">
        <f>LEFT(D157,1)</f>
        <v>М</v>
      </c>
      <c r="H157" s="45" t="str">
        <f>LEFT(E157,1)</f>
        <v>В</v>
      </c>
      <c r="I157" s="6" t="s">
        <v>595</v>
      </c>
      <c r="J157" s="46" t="s">
        <v>346</v>
      </c>
      <c r="K157" s="2">
        <v>4</v>
      </c>
      <c r="L157" s="2" t="s">
        <v>513</v>
      </c>
      <c r="M157" s="33" t="s">
        <v>26</v>
      </c>
      <c r="N157" s="47" t="str">
        <f>CONCATENATE(L157,M157)</f>
        <v>Р0411С</v>
      </c>
      <c r="O157" s="47" t="str">
        <f>CONCATENATE(B157,"-",F157,G157,H157,"-",I157)</f>
        <v>Ж-РМВ-13102009</v>
      </c>
      <c r="P157" s="48">
        <v>0</v>
      </c>
      <c r="Q157" s="48">
        <v>0</v>
      </c>
      <c r="R157" s="48">
        <v>4</v>
      </c>
      <c r="S157" s="48">
        <v>7</v>
      </c>
      <c r="T157" s="48">
        <v>0</v>
      </c>
      <c r="U157" s="48"/>
      <c r="V157" s="48"/>
      <c r="W157" s="48"/>
      <c r="X157" s="48"/>
      <c r="Y157" s="48"/>
      <c r="Z157" s="49">
        <f>SUM(P157:Y157)</f>
        <v>11</v>
      </c>
      <c r="AA157" s="33">
        <v>35</v>
      </c>
      <c r="AB157" s="50">
        <f>Z157/AA157</f>
        <v>0.31428571428571428</v>
      </c>
      <c r="AC157" s="51" t="str">
        <f>IF(Z157&gt;75%*AA157,"Победитель",IF(Z157&gt;50%*AA157,"Призёр","Участник"))</f>
        <v>Участник</v>
      </c>
    </row>
    <row r="158" spans="1:29" x14ac:dyDescent="0.3">
      <c r="A158" s="32">
        <v>144</v>
      </c>
      <c r="B158" s="2" t="s">
        <v>14</v>
      </c>
      <c r="C158" s="2" t="s">
        <v>193</v>
      </c>
      <c r="D158" s="2" t="s">
        <v>211</v>
      </c>
      <c r="E158" s="2" t="s">
        <v>358</v>
      </c>
      <c r="F158" s="45" t="str">
        <f>LEFT(C158,1)</f>
        <v>В</v>
      </c>
      <c r="G158" s="45" t="str">
        <f>LEFT(D158,1)</f>
        <v>П</v>
      </c>
      <c r="H158" s="45" t="str">
        <f>LEFT(E158,1)</f>
        <v>И</v>
      </c>
      <c r="I158" s="2" t="s">
        <v>587</v>
      </c>
      <c r="J158" s="2" t="s">
        <v>2323</v>
      </c>
      <c r="K158" s="1">
        <v>4</v>
      </c>
      <c r="L158" s="2" t="s">
        <v>509</v>
      </c>
      <c r="M158" s="33" t="s">
        <v>2212</v>
      </c>
      <c r="N158" s="47" t="str">
        <f>CONCATENATE(L158,M158)</f>
        <v>Р0410Ф</v>
      </c>
      <c r="O158" s="47" t="str">
        <f>CONCATENATE(B158,"-",F158,G158,H158,"-",I158)</f>
        <v>Ж-ВПИ-27092009</v>
      </c>
      <c r="P158" s="48">
        <v>0</v>
      </c>
      <c r="Q158" s="48">
        <v>0</v>
      </c>
      <c r="R158" s="48">
        <v>4</v>
      </c>
      <c r="S158" s="48">
        <v>7</v>
      </c>
      <c r="T158" s="48">
        <v>0</v>
      </c>
      <c r="U158" s="48"/>
      <c r="V158" s="48"/>
      <c r="W158" s="48"/>
      <c r="X158" s="48"/>
      <c r="Y158" s="48"/>
      <c r="Z158" s="49">
        <f>SUM(P158:Y158)</f>
        <v>11</v>
      </c>
      <c r="AA158" s="33">
        <v>35</v>
      </c>
      <c r="AB158" s="50">
        <f>Z158/AA158</f>
        <v>0.31428571428571428</v>
      </c>
      <c r="AC158" s="51" t="str">
        <f>IF(Z158&gt;75%*AA158,"Победитель",IF(Z158&gt;50%*AA158,"Призёр","Участник"))</f>
        <v>Участник</v>
      </c>
    </row>
    <row r="159" spans="1:29" x14ac:dyDescent="0.3">
      <c r="A159" s="32">
        <v>145</v>
      </c>
      <c r="B159" s="2" t="s">
        <v>35</v>
      </c>
      <c r="C159" s="2" t="s">
        <v>1850</v>
      </c>
      <c r="D159" s="2" t="s">
        <v>348</v>
      </c>
      <c r="E159" s="2" t="s">
        <v>306</v>
      </c>
      <c r="F159" s="45" t="str">
        <f>LEFT(C159,1)</f>
        <v>Л</v>
      </c>
      <c r="G159" s="45" t="str">
        <f>LEFT(D159,1)</f>
        <v>К</v>
      </c>
      <c r="H159" s="45" t="str">
        <f>LEFT(E159,1)</f>
        <v>С</v>
      </c>
      <c r="I159" s="6" t="s">
        <v>1851</v>
      </c>
      <c r="J159" s="46" t="s">
        <v>1791</v>
      </c>
      <c r="K159" s="2">
        <v>4</v>
      </c>
      <c r="L159" s="46" t="s">
        <v>1852</v>
      </c>
      <c r="M159" s="33" t="s">
        <v>46</v>
      </c>
      <c r="N159" s="47" t="str">
        <f>CONCATENATE(L159,M159)</f>
        <v>р0408А</v>
      </c>
      <c r="O159" s="47" t="str">
        <f>CONCATENATE(B159,"-",F159,G159,H159,"-",I159)</f>
        <v>М-ЛКС-29032009</v>
      </c>
      <c r="P159" s="48">
        <v>0</v>
      </c>
      <c r="Q159" s="48">
        <v>2</v>
      </c>
      <c r="R159" s="48">
        <v>0</v>
      </c>
      <c r="S159" s="48">
        <v>7</v>
      </c>
      <c r="T159" s="48">
        <v>1</v>
      </c>
      <c r="U159" s="48"/>
      <c r="V159" s="48"/>
      <c r="W159" s="48"/>
      <c r="X159" s="48"/>
      <c r="Y159" s="48"/>
      <c r="Z159" s="49">
        <f>SUM(P159:Y159)</f>
        <v>10</v>
      </c>
      <c r="AA159" s="33">
        <v>35</v>
      </c>
      <c r="AB159" s="50">
        <f>Z159/AA159</f>
        <v>0.2857142857142857</v>
      </c>
      <c r="AC159" s="51" t="str">
        <f>IF(Z159&gt;75%*AA159,"Победитель",IF(Z159&gt;50%*AA159,"Призёр","Участник"))</f>
        <v>Участник</v>
      </c>
    </row>
    <row r="160" spans="1:29" x14ac:dyDescent="0.3">
      <c r="A160" s="32">
        <v>146</v>
      </c>
      <c r="B160" s="2" t="s">
        <v>14</v>
      </c>
      <c r="C160" s="2" t="s">
        <v>215</v>
      </c>
      <c r="D160" s="2" t="s">
        <v>216</v>
      </c>
      <c r="E160" s="2" t="s">
        <v>217</v>
      </c>
      <c r="F160" s="45" t="str">
        <f>LEFT(C160,1)</f>
        <v>Г</v>
      </c>
      <c r="G160" s="45" t="str">
        <f>LEFT(D160,1)</f>
        <v>Д</v>
      </c>
      <c r="H160" s="45" t="str">
        <f>LEFT(E160,1)</f>
        <v>Д</v>
      </c>
      <c r="I160" s="2" t="s">
        <v>218</v>
      </c>
      <c r="J160" s="2" t="s">
        <v>197</v>
      </c>
      <c r="K160" s="1">
        <v>4</v>
      </c>
      <c r="L160" s="2" t="s">
        <v>219</v>
      </c>
      <c r="M160" s="33" t="s">
        <v>57</v>
      </c>
      <c r="N160" s="47" t="str">
        <f>CONCATENATE(L160,M160)</f>
        <v>Р 04 06В</v>
      </c>
      <c r="O160" s="47" t="str">
        <f>CONCATENATE(B160,"-",F160,G160,H160,"-",I160)</f>
        <v>Ж-ГДД-28102009</v>
      </c>
      <c r="P160" s="48">
        <v>0</v>
      </c>
      <c r="Q160" s="48">
        <v>0</v>
      </c>
      <c r="R160" s="48">
        <v>4</v>
      </c>
      <c r="S160" s="48">
        <v>5</v>
      </c>
      <c r="T160" s="48">
        <v>1</v>
      </c>
      <c r="U160" s="48"/>
      <c r="V160" s="48"/>
      <c r="W160" s="48"/>
      <c r="X160" s="48"/>
      <c r="Y160" s="48"/>
      <c r="Z160" s="49">
        <f>SUM(P160:Y160)</f>
        <v>10</v>
      </c>
      <c r="AA160" s="33">
        <v>35</v>
      </c>
      <c r="AB160" s="50">
        <f>Z160/AA160</f>
        <v>0.2857142857142857</v>
      </c>
      <c r="AC160" s="51" t="str">
        <f>IF(Z160&gt;75%*AA160,"Победитель",IF(Z160&gt;50%*AA160,"Призёр","Участник"))</f>
        <v>Участник</v>
      </c>
    </row>
    <row r="161" spans="1:29" x14ac:dyDescent="0.3">
      <c r="A161" s="32">
        <v>147</v>
      </c>
      <c r="B161" s="2" t="s">
        <v>35</v>
      </c>
      <c r="C161" s="2" t="s">
        <v>42</v>
      </c>
      <c r="D161" s="2" t="s">
        <v>43</v>
      </c>
      <c r="E161" s="2" t="s">
        <v>44</v>
      </c>
      <c r="F161" s="45" t="str">
        <f>LEFT(C161,1)</f>
        <v>Г</v>
      </c>
      <c r="G161" s="45" t="str">
        <f>LEFT(D161,1)</f>
        <v>С</v>
      </c>
      <c r="H161" s="45" t="str">
        <f>LEFT(E161,1)</f>
        <v>А</v>
      </c>
      <c r="I161" s="14" t="s">
        <v>47</v>
      </c>
      <c r="J161" s="46" t="s">
        <v>38</v>
      </c>
      <c r="K161" s="1">
        <v>4</v>
      </c>
      <c r="L161" s="54" t="s">
        <v>48</v>
      </c>
      <c r="M161" s="9" t="s">
        <v>83</v>
      </c>
      <c r="N161" s="47" t="str">
        <f>CONCATENATE(L161,M161)</f>
        <v>Р0403К</v>
      </c>
      <c r="O161" s="47" t="str">
        <f>CONCATENATE(B161,"-",F161,G161,H161,"-",I161)</f>
        <v>М-ГСА-15022010</v>
      </c>
      <c r="P161" s="53">
        <v>0</v>
      </c>
      <c r="Q161" s="53">
        <v>0</v>
      </c>
      <c r="R161" s="53">
        <v>3</v>
      </c>
      <c r="S161" s="53">
        <v>7</v>
      </c>
      <c r="T161" s="53">
        <v>0</v>
      </c>
      <c r="U161" s="53"/>
      <c r="V161" s="53"/>
      <c r="W161" s="53"/>
      <c r="X161" s="53"/>
      <c r="Y161" s="53"/>
      <c r="Z161" s="49">
        <f>SUM(P161:Y161)</f>
        <v>10</v>
      </c>
      <c r="AA161" s="33">
        <v>35</v>
      </c>
      <c r="AB161" s="50">
        <f>Z161/AA161</f>
        <v>0.2857142857142857</v>
      </c>
      <c r="AC161" s="51" t="str">
        <f>IF(Z161&gt;75%*AA161,"Победитель",IF(Z161&gt;50%*AA161,"Призёр","Участник"))</f>
        <v>Участник</v>
      </c>
    </row>
    <row r="162" spans="1:29" x14ac:dyDescent="0.3">
      <c r="A162" s="32">
        <v>148</v>
      </c>
      <c r="B162" s="2" t="s">
        <v>35</v>
      </c>
      <c r="C162" s="12" t="s">
        <v>1602</v>
      </c>
      <c r="D162" s="12" t="s">
        <v>183</v>
      </c>
      <c r="E162" s="12" t="s">
        <v>1137</v>
      </c>
      <c r="F162" s="45" t="str">
        <f>LEFT(C162,1)</f>
        <v>Г</v>
      </c>
      <c r="G162" s="45" t="str">
        <f>LEFT(D162,1)</f>
        <v>М</v>
      </c>
      <c r="H162" s="45" t="str">
        <f>LEFT(E162,1)</f>
        <v>В</v>
      </c>
      <c r="I162" s="12">
        <v>16102009</v>
      </c>
      <c r="J162" s="46" t="s">
        <v>1587</v>
      </c>
      <c r="K162" s="2">
        <v>4</v>
      </c>
      <c r="L162" s="46" t="s">
        <v>1143</v>
      </c>
      <c r="M162" s="33" t="s">
        <v>35</v>
      </c>
      <c r="N162" s="47" t="str">
        <f>CONCATENATE(L162,M162)</f>
        <v>Р0415М</v>
      </c>
      <c r="O162" s="47" t="str">
        <f>CONCATENATE(B162,"-",F162,G162,H162,"-",I162)</f>
        <v>М-ГМВ-16102009</v>
      </c>
      <c r="P162" s="48">
        <v>0</v>
      </c>
      <c r="Q162" s="48">
        <v>7</v>
      </c>
      <c r="R162" s="48">
        <v>1</v>
      </c>
      <c r="S162" s="48">
        <v>2</v>
      </c>
      <c r="T162" s="48">
        <v>0</v>
      </c>
      <c r="U162" s="48"/>
      <c r="V162" s="48"/>
      <c r="W162" s="48"/>
      <c r="X162" s="48"/>
      <c r="Y162" s="48"/>
      <c r="Z162" s="49">
        <f>SUM(P162:Y162)</f>
        <v>10</v>
      </c>
      <c r="AA162" s="33">
        <v>35</v>
      </c>
      <c r="AB162" s="50">
        <f>Z162/AA162</f>
        <v>0.2857142857142857</v>
      </c>
      <c r="AC162" s="51" t="str">
        <f>IF(Z162&gt;75%*AA162,"Победитель",IF(Z162&gt;50%*AA162,"Призёр","Участник"))</f>
        <v>Участник</v>
      </c>
    </row>
    <row r="163" spans="1:29" x14ac:dyDescent="0.3">
      <c r="A163" s="32">
        <v>149</v>
      </c>
      <c r="B163" s="2" t="s">
        <v>14</v>
      </c>
      <c r="C163" s="2" t="s">
        <v>514</v>
      </c>
      <c r="D163" s="2" t="s">
        <v>396</v>
      </c>
      <c r="E163" s="2" t="s">
        <v>512</v>
      </c>
      <c r="F163" s="45" t="str">
        <f>LEFT(C163,1)</f>
        <v>П</v>
      </c>
      <c r="G163" s="45" t="str">
        <f>LEFT(D163,1)</f>
        <v>Е</v>
      </c>
      <c r="H163" s="45" t="str">
        <f>LEFT(E163,1)</f>
        <v>В</v>
      </c>
      <c r="I163" s="6" t="s">
        <v>596</v>
      </c>
      <c r="J163" s="46" t="s">
        <v>346</v>
      </c>
      <c r="K163" s="2">
        <v>4</v>
      </c>
      <c r="L163" s="2" t="s">
        <v>515</v>
      </c>
      <c r="M163" s="33" t="s">
        <v>26</v>
      </c>
      <c r="N163" s="47" t="str">
        <f>CONCATENATE(L163,M163)</f>
        <v>Р0412С</v>
      </c>
      <c r="O163" s="47" t="str">
        <f>CONCATENATE(B163,"-",F163,G163,H163,"-",I163)</f>
        <v>Ж-ПЕВ-11062009</v>
      </c>
      <c r="P163" s="48">
        <v>0</v>
      </c>
      <c r="Q163" s="48">
        <v>0</v>
      </c>
      <c r="R163" s="48">
        <v>3</v>
      </c>
      <c r="S163" s="48">
        <v>7</v>
      </c>
      <c r="T163" s="48">
        <v>0</v>
      </c>
      <c r="U163" s="48"/>
      <c r="V163" s="48"/>
      <c r="W163" s="48"/>
      <c r="X163" s="48"/>
      <c r="Y163" s="48"/>
      <c r="Z163" s="49">
        <f>SUM(P163:Y163)</f>
        <v>10</v>
      </c>
      <c r="AA163" s="33">
        <v>35</v>
      </c>
      <c r="AB163" s="50">
        <f>Z163/AA163</f>
        <v>0.2857142857142857</v>
      </c>
      <c r="AC163" s="51" t="str">
        <f>IF(Z163&gt;75%*AA163,"Победитель",IF(Z163&gt;50%*AA163,"Призёр","Участник"))</f>
        <v>Участник</v>
      </c>
    </row>
    <row r="164" spans="1:29" x14ac:dyDescent="0.3">
      <c r="A164" s="32">
        <v>150</v>
      </c>
      <c r="B164" s="2" t="s">
        <v>35</v>
      </c>
      <c r="C164" s="10" t="s">
        <v>810</v>
      </c>
      <c r="D164" s="10" t="s">
        <v>932</v>
      </c>
      <c r="E164" s="10" t="s">
        <v>306</v>
      </c>
      <c r="F164" s="45" t="str">
        <f>LEFT(C164,1)</f>
        <v>Г</v>
      </c>
      <c r="G164" s="45" t="str">
        <f>LEFT(D164,1)</f>
        <v>А</v>
      </c>
      <c r="H164" s="45" t="str">
        <f>LEFT(E164,1)</f>
        <v>С</v>
      </c>
      <c r="I164" s="10">
        <v>30032009</v>
      </c>
      <c r="J164" s="46" t="s">
        <v>1551</v>
      </c>
      <c r="K164" s="2">
        <v>4</v>
      </c>
      <c r="L164" s="46" t="s">
        <v>505</v>
      </c>
      <c r="M164" s="33" t="s">
        <v>36</v>
      </c>
      <c r="N164" s="47" t="str">
        <f>CONCATENATE(L164,M164)</f>
        <v>Р0408Л</v>
      </c>
      <c r="O164" s="47" t="str">
        <f>CONCATENATE(B164,"-",F164,G164,H164,"-",I164)</f>
        <v>М-ГАС-30032009</v>
      </c>
      <c r="P164" s="48">
        <v>0</v>
      </c>
      <c r="Q164" s="48">
        <v>0</v>
      </c>
      <c r="R164" s="48">
        <v>5</v>
      </c>
      <c r="S164" s="48">
        <v>4</v>
      </c>
      <c r="T164" s="48">
        <v>0</v>
      </c>
      <c r="U164" s="48"/>
      <c r="V164" s="48"/>
      <c r="W164" s="48"/>
      <c r="X164" s="48"/>
      <c r="Y164" s="48"/>
      <c r="Z164" s="49">
        <f>SUM(P164:Y164)</f>
        <v>9</v>
      </c>
      <c r="AA164" s="33">
        <v>35</v>
      </c>
      <c r="AB164" s="50">
        <f>Z164/AA164</f>
        <v>0.25714285714285712</v>
      </c>
      <c r="AC164" s="51" t="str">
        <f>IF(Z164&gt;75%*AA164,"Победитель",IF(Z164&gt;50%*AA164,"Призёр","Участник"))</f>
        <v>Участник</v>
      </c>
    </row>
    <row r="165" spans="1:29" x14ac:dyDescent="0.3">
      <c r="A165" s="32">
        <v>151</v>
      </c>
      <c r="B165" s="3" t="s">
        <v>35</v>
      </c>
      <c r="C165" s="3" t="s">
        <v>632</v>
      </c>
      <c r="D165" s="3" t="s">
        <v>472</v>
      </c>
      <c r="E165" s="3" t="s">
        <v>44</v>
      </c>
      <c r="F165" s="45" t="str">
        <f>LEFT(C165,1)</f>
        <v>П</v>
      </c>
      <c r="G165" s="45" t="str">
        <f>LEFT(D165,1)</f>
        <v>А</v>
      </c>
      <c r="H165" s="45" t="str">
        <f>LEFT(E165,1)</f>
        <v>А</v>
      </c>
      <c r="I165" s="13" t="s">
        <v>633</v>
      </c>
      <c r="J165" s="59" t="s">
        <v>925</v>
      </c>
      <c r="K165" s="3">
        <v>4</v>
      </c>
      <c r="L165" s="3" t="s">
        <v>505</v>
      </c>
      <c r="M165" s="33" t="s">
        <v>534</v>
      </c>
      <c r="N165" s="47" t="str">
        <f>CONCATENATE(L165,M165)</f>
        <v>Р0408О</v>
      </c>
      <c r="O165" s="47" t="str">
        <f>CONCATENATE(B165,"-",F165,G165,H165,"-",I165)</f>
        <v>М-ПАА-16122009</v>
      </c>
      <c r="P165" s="48">
        <v>0</v>
      </c>
      <c r="Q165" s="48">
        <v>0</v>
      </c>
      <c r="R165" s="48">
        <v>4</v>
      </c>
      <c r="S165" s="48">
        <v>5</v>
      </c>
      <c r="T165" s="48">
        <v>0</v>
      </c>
      <c r="U165" s="48"/>
      <c r="V165" s="48"/>
      <c r="W165" s="48"/>
      <c r="X165" s="48"/>
      <c r="Y165" s="48"/>
      <c r="Z165" s="49">
        <f>SUM(P165:Y165)</f>
        <v>9</v>
      </c>
      <c r="AA165" s="33">
        <v>35</v>
      </c>
      <c r="AB165" s="50">
        <f>Z165/AA165</f>
        <v>0.25714285714285712</v>
      </c>
      <c r="AC165" s="51" t="str">
        <f>IF(Z165&gt;75%*AA165,"Победитель",IF(Z165&gt;50%*AA165,"Призёр","Участник"))</f>
        <v>Участник</v>
      </c>
    </row>
    <row r="166" spans="1:29" x14ac:dyDescent="0.3">
      <c r="A166" s="32">
        <v>152</v>
      </c>
      <c r="B166" s="2" t="s">
        <v>14</v>
      </c>
      <c r="C166" s="2" t="s">
        <v>2373</v>
      </c>
      <c r="D166" s="2" t="s">
        <v>366</v>
      </c>
      <c r="E166" s="2" t="s">
        <v>34</v>
      </c>
      <c r="F166" s="45" t="str">
        <f>LEFT(C166,1)</f>
        <v>С</v>
      </c>
      <c r="G166" s="45" t="str">
        <f>LEFT(D166,1)</f>
        <v>А</v>
      </c>
      <c r="H166" s="45" t="str">
        <f>LEFT(E166,1)</f>
        <v>Е</v>
      </c>
      <c r="I166" s="2">
        <v>10082009</v>
      </c>
      <c r="J166" s="2" t="s">
        <v>2370</v>
      </c>
      <c r="K166" s="1">
        <v>4</v>
      </c>
      <c r="L166" s="2" t="s">
        <v>41</v>
      </c>
      <c r="M166" s="33" t="s">
        <v>2138</v>
      </c>
      <c r="N166" s="47" t="str">
        <f>CONCATENATE(L166,M166)</f>
        <v>Р0402Х</v>
      </c>
      <c r="O166" s="47" t="str">
        <f>CONCATENATE(B166,"-",F166,G166,H166,"-",I166)</f>
        <v>Ж-САЕ-10082009</v>
      </c>
      <c r="P166" s="48">
        <v>0</v>
      </c>
      <c r="Q166" s="48">
        <v>0</v>
      </c>
      <c r="R166" s="48">
        <v>4</v>
      </c>
      <c r="S166" s="48">
        <v>0</v>
      </c>
      <c r="T166" s="48">
        <v>5</v>
      </c>
      <c r="U166" s="48"/>
      <c r="V166" s="48"/>
      <c r="W166" s="48"/>
      <c r="X166" s="48"/>
      <c r="Y166" s="48"/>
      <c r="Z166" s="49">
        <f>SUM(P166:Y166)</f>
        <v>9</v>
      </c>
      <c r="AA166" s="33">
        <v>35</v>
      </c>
      <c r="AB166" s="50">
        <f>Z166/AA166</f>
        <v>0.25714285714285712</v>
      </c>
      <c r="AC166" s="51" t="str">
        <f>IF(Z166&gt;75%*AA166,"Победитель",IF(Z166&gt;50%*AA166,"Призёр","Участник"))</f>
        <v>Участник</v>
      </c>
    </row>
    <row r="167" spans="1:29" x14ac:dyDescent="0.3">
      <c r="A167" s="32">
        <v>153</v>
      </c>
      <c r="B167" s="2" t="s">
        <v>14</v>
      </c>
      <c r="C167" s="2" t="s">
        <v>220</v>
      </c>
      <c r="D167" s="2" t="s">
        <v>221</v>
      </c>
      <c r="E167" s="2" t="s">
        <v>88</v>
      </c>
      <c r="F167" s="45" t="str">
        <f>LEFT(C167,1)</f>
        <v>К</v>
      </c>
      <c r="G167" s="45" t="str">
        <f>LEFT(D167,1)</f>
        <v>В</v>
      </c>
      <c r="H167" s="45" t="str">
        <f>LEFT(E167,1)</f>
        <v>А</v>
      </c>
      <c r="I167" s="2" t="s">
        <v>222</v>
      </c>
      <c r="J167" s="2" t="s">
        <v>197</v>
      </c>
      <c r="K167" s="1">
        <v>4</v>
      </c>
      <c r="L167" s="2" t="s">
        <v>223</v>
      </c>
      <c r="M167" s="33" t="s">
        <v>57</v>
      </c>
      <c r="N167" s="47" t="str">
        <f>CONCATENATE(L167,M167)</f>
        <v>Р 04 07В</v>
      </c>
      <c r="O167" s="47" t="str">
        <f>CONCATENATE(B167,"-",F167,G167,H167,"-",I167)</f>
        <v>Ж-КВА-05022009</v>
      </c>
      <c r="P167" s="48">
        <v>0</v>
      </c>
      <c r="Q167" s="48">
        <v>0</v>
      </c>
      <c r="R167" s="48">
        <v>4</v>
      </c>
      <c r="S167" s="48">
        <v>1</v>
      </c>
      <c r="T167" s="48">
        <v>3</v>
      </c>
      <c r="U167" s="48"/>
      <c r="V167" s="48"/>
      <c r="W167" s="48"/>
      <c r="X167" s="48"/>
      <c r="Y167" s="48"/>
      <c r="Z167" s="49">
        <f>SUM(P167:Y167)</f>
        <v>8</v>
      </c>
      <c r="AA167" s="33">
        <v>35</v>
      </c>
      <c r="AB167" s="50">
        <f>Z167/AA167</f>
        <v>0.22857142857142856</v>
      </c>
      <c r="AC167" s="51" t="str">
        <f>IF(Z167&gt;75%*AA167,"Победитель",IF(Z167&gt;50%*AA167,"Призёр","Участник"))</f>
        <v>Участник</v>
      </c>
    </row>
    <row r="168" spans="1:29" x14ac:dyDescent="0.3">
      <c r="A168" s="32">
        <v>154</v>
      </c>
      <c r="B168" s="2" t="s">
        <v>14</v>
      </c>
      <c r="C168" s="2" t="s">
        <v>224</v>
      </c>
      <c r="D168" s="2" t="s">
        <v>225</v>
      </c>
      <c r="E168" s="2" t="s">
        <v>226</v>
      </c>
      <c r="F168" s="45" t="str">
        <f>LEFT(C168,1)</f>
        <v>Ш</v>
      </c>
      <c r="G168" s="45" t="str">
        <f>LEFT(D168,1)</f>
        <v>Н</v>
      </c>
      <c r="H168" s="45" t="str">
        <f>LEFT(E168,1)</f>
        <v>Р</v>
      </c>
      <c r="I168" s="2" t="s">
        <v>227</v>
      </c>
      <c r="J168" s="2" t="s">
        <v>197</v>
      </c>
      <c r="K168" s="1">
        <v>4</v>
      </c>
      <c r="L168" s="2" t="s">
        <v>228</v>
      </c>
      <c r="M168" s="33" t="s">
        <v>57</v>
      </c>
      <c r="N168" s="47" t="str">
        <f>CONCATENATE(L168,M168)</f>
        <v>Р 04 08В</v>
      </c>
      <c r="O168" s="47" t="str">
        <f>CONCATENATE(B168,"-",F168,G168,H168,"-",I168)</f>
        <v>Ж-ШНР-04012009</v>
      </c>
      <c r="P168" s="48">
        <v>0</v>
      </c>
      <c r="Q168" s="48">
        <v>0</v>
      </c>
      <c r="R168" s="48">
        <v>0</v>
      </c>
      <c r="S168" s="48">
        <v>5</v>
      </c>
      <c r="T168" s="48">
        <v>3</v>
      </c>
      <c r="U168" s="48"/>
      <c r="V168" s="48"/>
      <c r="W168" s="48"/>
      <c r="X168" s="48"/>
      <c r="Y168" s="48"/>
      <c r="Z168" s="49">
        <f>SUM(P168:Y168)</f>
        <v>8</v>
      </c>
      <c r="AA168" s="33">
        <v>35</v>
      </c>
      <c r="AB168" s="50">
        <f>Z168/AA168</f>
        <v>0.22857142857142856</v>
      </c>
      <c r="AC168" s="51" t="str">
        <f>IF(Z168&gt;75%*AA168,"Победитель",IF(Z168&gt;50%*AA168,"Призёр","Участник"))</f>
        <v>Участник</v>
      </c>
    </row>
    <row r="169" spans="1:29" x14ac:dyDescent="0.3">
      <c r="A169" s="32">
        <v>155</v>
      </c>
      <c r="B169" s="2" t="s">
        <v>14</v>
      </c>
      <c r="C169" s="2" t="s">
        <v>492</v>
      </c>
      <c r="D169" s="2" t="s">
        <v>194</v>
      </c>
      <c r="E169" s="2" t="s">
        <v>195</v>
      </c>
      <c r="F169" s="45" t="str">
        <f>LEFT(C169,1)</f>
        <v>З</v>
      </c>
      <c r="G169" s="45" t="str">
        <f>LEFT(D169,1)</f>
        <v>И</v>
      </c>
      <c r="H169" s="45" t="str">
        <f>LEFT(E169,1)</f>
        <v>С</v>
      </c>
      <c r="I169" s="6" t="s">
        <v>585</v>
      </c>
      <c r="J169" s="46" t="s">
        <v>346</v>
      </c>
      <c r="K169" s="2">
        <v>4</v>
      </c>
      <c r="L169" s="2" t="s">
        <v>39</v>
      </c>
      <c r="M169" s="33" t="s">
        <v>26</v>
      </c>
      <c r="N169" s="47" t="str">
        <f>CONCATENATE(L169,M169)</f>
        <v>Р0401С</v>
      </c>
      <c r="O169" s="47" t="str">
        <f>CONCATENATE(B169,"-",F169,G169,H169,"-",I169)</f>
        <v>Ж-ЗИС-11012009</v>
      </c>
      <c r="P169" s="48">
        <v>0</v>
      </c>
      <c r="Q169" s="48">
        <v>0</v>
      </c>
      <c r="R169" s="48">
        <v>4</v>
      </c>
      <c r="S169" s="48">
        <v>3</v>
      </c>
      <c r="T169" s="48">
        <v>1</v>
      </c>
      <c r="U169" s="48"/>
      <c r="V169" s="48"/>
      <c r="W169" s="48"/>
      <c r="X169" s="48"/>
      <c r="Y169" s="48"/>
      <c r="Z169" s="49">
        <f>SUM(P169:Y169)</f>
        <v>8</v>
      </c>
      <c r="AA169" s="33">
        <v>35</v>
      </c>
      <c r="AB169" s="50">
        <f>Z169/AA169</f>
        <v>0.22857142857142856</v>
      </c>
      <c r="AC169" s="51" t="str">
        <f>IF(Z169&gt;75%*AA169,"Победитель",IF(Z169&gt;50%*AA169,"Призёр","Участник"))</f>
        <v>Участник</v>
      </c>
    </row>
    <row r="170" spans="1:29" x14ac:dyDescent="0.3">
      <c r="A170" s="32">
        <v>156</v>
      </c>
      <c r="B170" s="2" t="s">
        <v>35</v>
      </c>
      <c r="C170" s="55" t="s">
        <v>1552</v>
      </c>
      <c r="D170" s="55" t="s">
        <v>276</v>
      </c>
      <c r="E170" s="55" t="s">
        <v>420</v>
      </c>
      <c r="F170" s="45" t="str">
        <f>LEFT(C170,1)</f>
        <v>Б</v>
      </c>
      <c r="G170" s="45" t="str">
        <f>LEFT(D170,1)</f>
        <v>И</v>
      </c>
      <c r="H170" s="45" t="str">
        <f>LEFT(E170,1)</f>
        <v>А</v>
      </c>
      <c r="I170" s="10">
        <v>9102009</v>
      </c>
      <c r="J170" s="46" t="s">
        <v>1551</v>
      </c>
      <c r="K170" s="2">
        <v>4</v>
      </c>
      <c r="L170" s="56" t="s">
        <v>41</v>
      </c>
      <c r="M170" s="33" t="s">
        <v>36</v>
      </c>
      <c r="N170" s="47" t="str">
        <f>CONCATENATE(L170,M170)</f>
        <v>Р0402Л</v>
      </c>
      <c r="O170" s="47" t="str">
        <f>CONCATENATE(B170,"-",F170,G170,H170,"-",I170)</f>
        <v>М-БИА-9102009</v>
      </c>
      <c r="P170" s="48">
        <v>0</v>
      </c>
      <c r="Q170" s="48">
        <v>0</v>
      </c>
      <c r="R170" s="48">
        <v>3</v>
      </c>
      <c r="S170" s="48">
        <v>4</v>
      </c>
      <c r="T170" s="48">
        <v>0</v>
      </c>
      <c r="U170" s="48"/>
      <c r="V170" s="48"/>
      <c r="W170" s="48"/>
      <c r="X170" s="48"/>
      <c r="Y170" s="48"/>
      <c r="Z170" s="49">
        <f>SUM(P170:Y170)</f>
        <v>7</v>
      </c>
      <c r="AA170" s="33">
        <v>35</v>
      </c>
      <c r="AB170" s="50">
        <f>Z170/AA170</f>
        <v>0.2</v>
      </c>
      <c r="AC170" s="51" t="str">
        <f>IF(Z170&gt;75%*AA170,"Победитель",IF(Z170&gt;50%*AA170,"Призёр","Участник"))</f>
        <v>Участник</v>
      </c>
    </row>
    <row r="171" spans="1:29" x14ac:dyDescent="0.3">
      <c r="A171" s="32">
        <v>157</v>
      </c>
      <c r="B171" s="2" t="s">
        <v>35</v>
      </c>
      <c r="C171" s="2" t="s">
        <v>1561</v>
      </c>
      <c r="D171" s="2" t="s">
        <v>256</v>
      </c>
      <c r="E171" s="2" t="s">
        <v>115</v>
      </c>
      <c r="F171" s="45" t="str">
        <f>LEFT(C171,1)</f>
        <v>И</v>
      </c>
      <c r="G171" s="45" t="str">
        <f>LEFT(D171,1)</f>
        <v>М</v>
      </c>
      <c r="H171" s="45" t="str">
        <f>LEFT(E171,1)</f>
        <v>И</v>
      </c>
      <c r="I171" s="10">
        <v>6102009</v>
      </c>
      <c r="J171" s="46" t="s">
        <v>1551</v>
      </c>
      <c r="K171" s="2">
        <v>4</v>
      </c>
      <c r="L171" s="46" t="s">
        <v>513</v>
      </c>
      <c r="M171" s="33" t="s">
        <v>36</v>
      </c>
      <c r="N171" s="47" t="str">
        <f>CONCATENATE(L171,M171)</f>
        <v>Р0411Л</v>
      </c>
      <c r="O171" s="47" t="str">
        <f>CONCATENATE(B171,"-",F171,G171,H171,"-",I171)</f>
        <v>М-ИМИ-6102009</v>
      </c>
      <c r="P171" s="48">
        <v>0</v>
      </c>
      <c r="Q171" s="48">
        <v>0</v>
      </c>
      <c r="R171" s="48">
        <v>2</v>
      </c>
      <c r="S171" s="48">
        <v>5</v>
      </c>
      <c r="T171" s="48">
        <v>0</v>
      </c>
      <c r="U171" s="48"/>
      <c r="V171" s="48"/>
      <c r="W171" s="48"/>
      <c r="X171" s="48"/>
      <c r="Y171" s="48"/>
      <c r="Z171" s="49">
        <f>SUM(P171:Y171)</f>
        <v>7</v>
      </c>
      <c r="AA171" s="33">
        <v>35</v>
      </c>
      <c r="AB171" s="50">
        <f>Z171/AA171</f>
        <v>0.2</v>
      </c>
      <c r="AC171" s="51" t="str">
        <f>IF(Z171&gt;75%*AA171,"Победитель",IF(Z171&gt;50%*AA171,"Призёр","Участник"))</f>
        <v>Участник</v>
      </c>
    </row>
    <row r="172" spans="1:29" x14ac:dyDescent="0.3">
      <c r="A172" s="32">
        <v>158</v>
      </c>
      <c r="B172" s="2" t="s">
        <v>14</v>
      </c>
      <c r="C172" s="12" t="s">
        <v>1581</v>
      </c>
      <c r="D172" s="12" t="s">
        <v>266</v>
      </c>
      <c r="E172" s="12" t="s">
        <v>97</v>
      </c>
      <c r="F172" s="45" t="str">
        <f>LEFT(C172,1)</f>
        <v>Ч</v>
      </c>
      <c r="G172" s="45" t="str">
        <f>LEFT(D172,1)</f>
        <v>Д</v>
      </c>
      <c r="H172" s="45" t="str">
        <f>LEFT(E172,1)</f>
        <v>А</v>
      </c>
      <c r="I172" s="2">
        <v>17062009</v>
      </c>
      <c r="J172" s="46" t="s">
        <v>1551</v>
      </c>
      <c r="K172" s="2">
        <v>4</v>
      </c>
      <c r="L172" s="56" t="s">
        <v>1582</v>
      </c>
      <c r="M172" s="33" t="s">
        <v>36</v>
      </c>
      <c r="N172" s="47" t="str">
        <f>CONCATENATE(L172,M172)</f>
        <v>Р0428Л</v>
      </c>
      <c r="O172" s="47" t="str">
        <f>CONCATENATE(B172,"-",F172,G172,H172,"-",I172)</f>
        <v>Ж-ЧДА-17062009</v>
      </c>
      <c r="P172" s="48">
        <v>0</v>
      </c>
      <c r="Q172" s="48">
        <v>0</v>
      </c>
      <c r="R172" s="48">
        <v>0</v>
      </c>
      <c r="S172" s="48">
        <v>7</v>
      </c>
      <c r="T172" s="48">
        <v>0</v>
      </c>
      <c r="U172" s="48"/>
      <c r="V172" s="48"/>
      <c r="W172" s="48"/>
      <c r="X172" s="48"/>
      <c r="Y172" s="48"/>
      <c r="Z172" s="49">
        <f>SUM(P172:Y172)</f>
        <v>7</v>
      </c>
      <c r="AA172" s="33">
        <v>35</v>
      </c>
      <c r="AB172" s="50">
        <f>Z172/AA172</f>
        <v>0.2</v>
      </c>
      <c r="AC172" s="51" t="str">
        <f>IF(Z172&gt;75%*AA172,"Победитель",IF(Z172&gt;50%*AA172,"Призёр","Участник"))</f>
        <v>Участник</v>
      </c>
    </row>
    <row r="173" spans="1:29" x14ac:dyDescent="0.3">
      <c r="A173" s="32">
        <v>159</v>
      </c>
      <c r="B173" s="2" t="s">
        <v>35</v>
      </c>
      <c r="C173" s="12" t="s">
        <v>1583</v>
      </c>
      <c r="D173" s="12" t="s">
        <v>291</v>
      </c>
      <c r="E173" s="12" t="s">
        <v>1584</v>
      </c>
      <c r="F173" s="45" t="str">
        <f>LEFT(C173,1)</f>
        <v>Ш</v>
      </c>
      <c r="G173" s="45" t="str">
        <f>LEFT(D173,1)</f>
        <v>А</v>
      </c>
      <c r="H173" s="45" t="str">
        <f>LEFT(E173,1)</f>
        <v>Н</v>
      </c>
      <c r="I173" s="2">
        <v>19032009</v>
      </c>
      <c r="J173" s="46" t="s">
        <v>1551</v>
      </c>
      <c r="K173" s="12">
        <v>4</v>
      </c>
      <c r="L173" s="46" t="s">
        <v>1585</v>
      </c>
      <c r="M173" s="33" t="s">
        <v>36</v>
      </c>
      <c r="N173" s="47" t="str">
        <f>CONCATENATE(L173,M173)</f>
        <v>Р0429Л</v>
      </c>
      <c r="O173" s="47" t="str">
        <f>CONCATENATE(B173,"-",F173,G173,H173,"-",I173)</f>
        <v>М-ШАН-19032009</v>
      </c>
      <c r="P173" s="48">
        <v>0</v>
      </c>
      <c r="Q173" s="48">
        <v>0</v>
      </c>
      <c r="R173" s="48">
        <v>0</v>
      </c>
      <c r="S173" s="48">
        <v>7</v>
      </c>
      <c r="T173" s="48">
        <v>0</v>
      </c>
      <c r="U173" s="48"/>
      <c r="V173" s="48"/>
      <c r="W173" s="48"/>
      <c r="X173" s="48"/>
      <c r="Y173" s="48"/>
      <c r="Z173" s="49">
        <f>SUM(P173:Y173)</f>
        <v>7</v>
      </c>
      <c r="AA173" s="33">
        <v>35</v>
      </c>
      <c r="AB173" s="50">
        <f>Z173/AA173</f>
        <v>0.2</v>
      </c>
      <c r="AC173" s="51" t="str">
        <f>IF(Z173&gt;75%*AA173,"Победитель",IF(Z173&gt;50%*AA173,"Призёр","Участник"))</f>
        <v>Участник</v>
      </c>
    </row>
    <row r="174" spans="1:29" x14ac:dyDescent="0.3">
      <c r="A174" s="32">
        <v>160</v>
      </c>
      <c r="B174" s="2" t="s">
        <v>14</v>
      </c>
      <c r="C174" s="2" t="s">
        <v>497</v>
      </c>
      <c r="D174" s="2" t="s">
        <v>156</v>
      </c>
      <c r="E174" s="2" t="s">
        <v>195</v>
      </c>
      <c r="F174" s="45" t="str">
        <f>LEFT(C174,1)</f>
        <v>М</v>
      </c>
      <c r="G174" s="45" t="str">
        <f>LEFT(D174,1)</f>
        <v>С</v>
      </c>
      <c r="H174" s="45" t="str">
        <f>LEFT(E174,1)</f>
        <v>С</v>
      </c>
      <c r="I174" s="6" t="s">
        <v>589</v>
      </c>
      <c r="J174" s="46" t="s">
        <v>346</v>
      </c>
      <c r="K174" s="2">
        <v>4</v>
      </c>
      <c r="L174" s="2" t="s">
        <v>498</v>
      </c>
      <c r="M174" s="33" t="s">
        <v>26</v>
      </c>
      <c r="N174" s="47" t="str">
        <f>CONCATENATE(L174,M174)</f>
        <v>Р0405С</v>
      </c>
      <c r="O174" s="47" t="str">
        <f>CONCATENATE(B174,"-",F174,G174,H174,"-",I174)</f>
        <v>Ж-МСС-10022009</v>
      </c>
      <c r="P174" s="48">
        <v>0</v>
      </c>
      <c r="Q174" s="48">
        <v>0</v>
      </c>
      <c r="R174" s="48">
        <v>0</v>
      </c>
      <c r="S174" s="48">
        <v>7</v>
      </c>
      <c r="T174" s="48">
        <v>0</v>
      </c>
      <c r="U174" s="48"/>
      <c r="V174" s="48"/>
      <c r="W174" s="48"/>
      <c r="X174" s="48"/>
      <c r="Y174" s="48"/>
      <c r="Z174" s="49">
        <f>SUM(P174:Y174)</f>
        <v>7</v>
      </c>
      <c r="AA174" s="33">
        <v>35</v>
      </c>
      <c r="AB174" s="50">
        <f>Z174/AA174</f>
        <v>0.2</v>
      </c>
      <c r="AC174" s="51" t="str">
        <f>IF(Z174&gt;75%*AA174,"Победитель",IF(Z174&gt;50%*AA174,"Призёр","Участник"))</f>
        <v>Участник</v>
      </c>
    </row>
    <row r="175" spans="1:29" x14ac:dyDescent="0.3">
      <c r="A175" s="32">
        <v>161</v>
      </c>
      <c r="B175" s="2"/>
      <c r="C175" s="2" t="s">
        <v>2280</v>
      </c>
      <c r="D175" s="2" t="s">
        <v>221</v>
      </c>
      <c r="E175" s="2" t="s">
        <v>1609</v>
      </c>
      <c r="F175" s="45" t="str">
        <f>LEFT(C175,1)</f>
        <v>И</v>
      </c>
      <c r="G175" s="45" t="str">
        <f>LEFT(D175,1)</f>
        <v>В</v>
      </c>
      <c r="H175" s="45" t="str">
        <f>LEFT(E175,1)</f>
        <v>А</v>
      </c>
      <c r="I175" s="36">
        <v>39917</v>
      </c>
      <c r="J175" s="2" t="s">
        <v>2281</v>
      </c>
      <c r="K175" s="1">
        <v>4</v>
      </c>
      <c r="L175" s="2"/>
      <c r="M175" s="33" t="s">
        <v>2136</v>
      </c>
      <c r="N175" s="47" t="str">
        <f>CONCATENATE(L175,M175)</f>
        <v>Т</v>
      </c>
      <c r="O175" s="47" t="str">
        <f>CONCATENATE(B175,"-",F175,G175,H175,"-",I175)</f>
        <v>-ИВА-39917</v>
      </c>
      <c r="P175" s="48">
        <v>7</v>
      </c>
      <c r="Q175" s="48"/>
      <c r="R175" s="48"/>
      <c r="S175" s="48"/>
      <c r="T175" s="48"/>
      <c r="U175" s="48"/>
      <c r="V175" s="48"/>
      <c r="W175" s="48"/>
      <c r="X175" s="48"/>
      <c r="Y175" s="48"/>
      <c r="Z175" s="49">
        <f>SUM(P175:Y175)</f>
        <v>7</v>
      </c>
      <c r="AA175" s="33">
        <v>35</v>
      </c>
      <c r="AB175" s="50">
        <f>Z175/AA175</f>
        <v>0.2</v>
      </c>
      <c r="AC175" s="51" t="str">
        <f>IF(Z175&gt;75%*AA175,"Победитель",IF(Z175&gt;50%*AA175,"Призёр","Участник"))</f>
        <v>Участник</v>
      </c>
    </row>
    <row r="176" spans="1:29" x14ac:dyDescent="0.3">
      <c r="A176" s="32">
        <v>162</v>
      </c>
      <c r="B176" s="2" t="s">
        <v>14</v>
      </c>
      <c r="C176" s="2" t="s">
        <v>229</v>
      </c>
      <c r="D176" s="2" t="s">
        <v>230</v>
      </c>
      <c r="E176" s="2" t="s">
        <v>231</v>
      </c>
      <c r="F176" s="45" t="str">
        <f>LEFT(C176,1)</f>
        <v>Я</v>
      </c>
      <c r="G176" s="45" t="str">
        <f>LEFT(D176,1)</f>
        <v>К</v>
      </c>
      <c r="H176" s="45" t="str">
        <f>LEFT(E176,1)</f>
        <v>М</v>
      </c>
      <c r="I176" s="2" t="s">
        <v>232</v>
      </c>
      <c r="J176" s="2" t="s">
        <v>197</v>
      </c>
      <c r="K176" s="1">
        <v>4</v>
      </c>
      <c r="L176" s="2" t="s">
        <v>233</v>
      </c>
      <c r="M176" s="33" t="s">
        <v>57</v>
      </c>
      <c r="N176" s="47" t="str">
        <f>CONCATENATE(L176,M176)</f>
        <v>Р 04 09В</v>
      </c>
      <c r="O176" s="47" t="str">
        <f>CONCATENATE(B176,"-",F176,G176,H176,"-",I176)</f>
        <v>Ж-ЯКМ-14022009</v>
      </c>
      <c r="P176" s="48">
        <v>0</v>
      </c>
      <c r="Q176" s="48">
        <v>0</v>
      </c>
      <c r="R176" s="48">
        <v>0</v>
      </c>
      <c r="S176" s="48">
        <v>3</v>
      </c>
      <c r="T176" s="48">
        <v>3</v>
      </c>
      <c r="U176" s="48"/>
      <c r="V176" s="48"/>
      <c r="W176" s="48"/>
      <c r="X176" s="48"/>
      <c r="Y176" s="48"/>
      <c r="Z176" s="49">
        <f>SUM(P176:Y176)</f>
        <v>6</v>
      </c>
      <c r="AA176" s="33">
        <v>35</v>
      </c>
      <c r="AB176" s="50">
        <f>Z176/AA176</f>
        <v>0.17142857142857143</v>
      </c>
      <c r="AC176" s="51" t="str">
        <f>IF(Z176&gt;75%*AA176,"Победитель",IF(Z176&gt;50%*AA176,"Призёр","Участник"))</f>
        <v>Участник</v>
      </c>
    </row>
    <row r="177" spans="1:29" x14ac:dyDescent="0.3">
      <c r="A177" s="32">
        <v>163</v>
      </c>
      <c r="B177" s="2" t="s">
        <v>35</v>
      </c>
      <c r="C177" s="2" t="s">
        <v>238</v>
      </c>
      <c r="D177" s="2" t="s">
        <v>239</v>
      </c>
      <c r="E177" s="2" t="s">
        <v>240</v>
      </c>
      <c r="F177" s="45" t="str">
        <f>LEFT(C177,1)</f>
        <v>К</v>
      </c>
      <c r="G177" s="45" t="str">
        <f>LEFT(D177,1)</f>
        <v>Ю</v>
      </c>
      <c r="H177" s="45" t="str">
        <f>LEFT(E177,1)</f>
        <v>И</v>
      </c>
      <c r="I177" s="2" t="s">
        <v>241</v>
      </c>
      <c r="J177" s="2" t="s">
        <v>197</v>
      </c>
      <c r="K177" s="1">
        <v>4</v>
      </c>
      <c r="L177" s="2" t="s">
        <v>242</v>
      </c>
      <c r="M177" s="33" t="s">
        <v>57</v>
      </c>
      <c r="N177" s="47" t="str">
        <f>CONCATENATE(L177,M177)</f>
        <v>Р 04 11В</v>
      </c>
      <c r="O177" s="47" t="str">
        <f>CONCATENATE(B177,"-",F177,G177,H177,"-",I177)</f>
        <v>М-КЮИ-20042009</v>
      </c>
      <c r="P177" s="48">
        <v>0</v>
      </c>
      <c r="Q177" s="48">
        <v>0</v>
      </c>
      <c r="R177" s="48">
        <v>2</v>
      </c>
      <c r="S177" s="48">
        <v>2</v>
      </c>
      <c r="T177" s="48">
        <v>2</v>
      </c>
      <c r="U177" s="48"/>
      <c r="V177" s="48"/>
      <c r="W177" s="48"/>
      <c r="X177" s="48"/>
      <c r="Y177" s="48"/>
      <c r="Z177" s="49">
        <f>SUM(P177:Y177)</f>
        <v>6</v>
      </c>
      <c r="AA177" s="33">
        <v>35</v>
      </c>
      <c r="AB177" s="50">
        <f>Z177/AA177</f>
        <v>0.17142857142857143</v>
      </c>
      <c r="AC177" s="51" t="str">
        <f>IF(Z177&gt;75%*AA177,"Победитель",IF(Z177&gt;50%*AA177,"Призёр","Участник"))</f>
        <v>Участник</v>
      </c>
    </row>
    <row r="178" spans="1:29" x14ac:dyDescent="0.3">
      <c r="A178" s="32">
        <v>164</v>
      </c>
      <c r="B178" s="2"/>
      <c r="C178" s="2" t="s">
        <v>2282</v>
      </c>
      <c r="D178" s="2" t="s">
        <v>348</v>
      </c>
      <c r="E178" s="2" t="s">
        <v>489</v>
      </c>
      <c r="F178" s="45" t="str">
        <f>LEFT(C178,1)</f>
        <v>Л</v>
      </c>
      <c r="G178" s="45" t="str">
        <f>LEFT(D178,1)</f>
        <v>К</v>
      </c>
      <c r="H178" s="45" t="str">
        <f>LEFT(E178,1)</f>
        <v>О</v>
      </c>
      <c r="I178" s="36">
        <v>39912</v>
      </c>
      <c r="J178" s="2" t="s">
        <v>2281</v>
      </c>
      <c r="K178" s="1">
        <v>4</v>
      </c>
      <c r="L178" s="2"/>
      <c r="M178" s="33" t="s">
        <v>2136</v>
      </c>
      <c r="N178" s="47" t="str">
        <f>CONCATENATE(L178,M178)</f>
        <v>Т</v>
      </c>
      <c r="O178" s="47" t="str">
        <f>CONCATENATE(B178,"-",F178,G178,H178,"-",I178)</f>
        <v>-ЛКО-39912</v>
      </c>
      <c r="P178" s="48">
        <v>6</v>
      </c>
      <c r="Q178" s="48"/>
      <c r="R178" s="48"/>
      <c r="S178" s="48"/>
      <c r="T178" s="48"/>
      <c r="U178" s="48"/>
      <c r="V178" s="48"/>
      <c r="W178" s="48"/>
      <c r="X178" s="48"/>
      <c r="Y178" s="48"/>
      <c r="Z178" s="49">
        <f>SUM(P178:Y178)</f>
        <v>6</v>
      </c>
      <c r="AA178" s="33">
        <v>35</v>
      </c>
      <c r="AB178" s="50">
        <f>Z178/AA178</f>
        <v>0.17142857142857143</v>
      </c>
      <c r="AC178" s="51" t="str">
        <f>IF(Z178&gt;75%*AA178,"Победитель",IF(Z178&gt;50%*AA178,"Призёр","Участник"))</f>
        <v>Участник</v>
      </c>
    </row>
    <row r="179" spans="1:29" x14ac:dyDescent="0.3">
      <c r="A179" s="32">
        <v>165</v>
      </c>
      <c r="B179" s="2"/>
      <c r="C179" s="2" t="s">
        <v>2283</v>
      </c>
      <c r="D179" s="2" t="s">
        <v>417</v>
      </c>
      <c r="E179" s="2" t="s">
        <v>44</v>
      </c>
      <c r="F179" s="45" t="str">
        <f>LEFT(C179,1)</f>
        <v>С</v>
      </c>
      <c r="G179" s="45" t="str">
        <f>LEFT(D179,1)</f>
        <v>А</v>
      </c>
      <c r="H179" s="45" t="str">
        <f>LEFT(E179,1)</f>
        <v>А</v>
      </c>
      <c r="I179" s="36">
        <v>40227</v>
      </c>
      <c r="J179" s="2" t="s">
        <v>2281</v>
      </c>
      <c r="K179" s="1">
        <v>4</v>
      </c>
      <c r="L179" s="2"/>
      <c r="M179" s="33" t="s">
        <v>2136</v>
      </c>
      <c r="N179" s="47" t="str">
        <f>CONCATENATE(L179,M179)</f>
        <v>Т</v>
      </c>
      <c r="O179" s="47" t="str">
        <f>CONCATENATE(B179,"-",F179,G179,H179,"-",I179)</f>
        <v>-САА-40227</v>
      </c>
      <c r="P179" s="48">
        <v>6</v>
      </c>
      <c r="Q179" s="48"/>
      <c r="R179" s="48"/>
      <c r="S179" s="48"/>
      <c r="T179" s="48"/>
      <c r="U179" s="48"/>
      <c r="V179" s="48"/>
      <c r="W179" s="48"/>
      <c r="X179" s="48"/>
      <c r="Y179" s="48"/>
      <c r="Z179" s="49">
        <f>SUM(P179:Y179)</f>
        <v>6</v>
      </c>
      <c r="AA179" s="33">
        <v>35</v>
      </c>
      <c r="AB179" s="50">
        <f>Z179/AA179</f>
        <v>0.17142857142857143</v>
      </c>
      <c r="AC179" s="51" t="str">
        <f>IF(Z179&gt;75%*AA179,"Победитель",IF(Z179&gt;50%*AA179,"Призёр","Участник"))</f>
        <v>Участник</v>
      </c>
    </row>
    <row r="180" spans="1:29" x14ac:dyDescent="0.3">
      <c r="A180" s="32">
        <v>166</v>
      </c>
      <c r="B180" s="2" t="s">
        <v>35</v>
      </c>
      <c r="C180" s="2" t="s">
        <v>1825</v>
      </c>
      <c r="D180" s="2" t="s">
        <v>70</v>
      </c>
      <c r="E180" s="2" t="s">
        <v>1826</v>
      </c>
      <c r="F180" s="45" t="str">
        <f>LEFT(C180,1)</f>
        <v>М</v>
      </c>
      <c r="G180" s="45" t="str">
        <f>LEFT(D180,1)</f>
        <v>Д</v>
      </c>
      <c r="H180" s="45" t="str">
        <f>LEFT(E180,1)</f>
        <v>В</v>
      </c>
      <c r="I180" s="6" t="s">
        <v>1827</v>
      </c>
      <c r="J180" s="46" t="s">
        <v>1791</v>
      </c>
      <c r="K180" s="2">
        <v>4</v>
      </c>
      <c r="L180" s="46" t="s">
        <v>1828</v>
      </c>
      <c r="M180" s="33" t="s">
        <v>46</v>
      </c>
      <c r="N180" s="47" t="str">
        <f>CONCATENATE(L180,M180)</f>
        <v>р0405А</v>
      </c>
      <c r="O180" s="47" t="str">
        <f>CONCATENATE(B180,"-",F180,G180,H180,"-",I180)</f>
        <v>М-МДВ-13122008</v>
      </c>
      <c r="P180" s="48">
        <v>0</v>
      </c>
      <c r="Q180" s="48">
        <v>0</v>
      </c>
      <c r="R180" s="48">
        <v>0</v>
      </c>
      <c r="S180" s="48">
        <v>5</v>
      </c>
      <c r="T180" s="48">
        <v>0</v>
      </c>
      <c r="U180" s="48"/>
      <c r="V180" s="48"/>
      <c r="W180" s="48"/>
      <c r="X180" s="48"/>
      <c r="Y180" s="48"/>
      <c r="Z180" s="49">
        <f>SUM(P180:Y180)</f>
        <v>5</v>
      </c>
      <c r="AA180" s="33">
        <v>35</v>
      </c>
      <c r="AB180" s="50">
        <f>Z180/AA180</f>
        <v>0.14285714285714285</v>
      </c>
      <c r="AC180" s="51" t="str">
        <f>IF(Z180&gt;75%*AA180,"Победитель",IF(Z180&gt;50%*AA180,"Призёр","Участник"))</f>
        <v>Участник</v>
      </c>
    </row>
    <row r="181" spans="1:29" x14ac:dyDescent="0.3">
      <c r="A181" s="32">
        <v>167</v>
      </c>
      <c r="B181" s="2" t="s">
        <v>35</v>
      </c>
      <c r="C181" s="2" t="s">
        <v>234</v>
      </c>
      <c r="D181" s="2" t="s">
        <v>61</v>
      </c>
      <c r="E181" s="2" t="s">
        <v>235</v>
      </c>
      <c r="F181" s="45" t="str">
        <f>LEFT(C181,1)</f>
        <v>П</v>
      </c>
      <c r="G181" s="45" t="str">
        <f>LEFT(D181,1)</f>
        <v>М</v>
      </c>
      <c r="H181" s="45" t="str">
        <f>LEFT(E181,1)</f>
        <v>В</v>
      </c>
      <c r="I181" s="2" t="s">
        <v>236</v>
      </c>
      <c r="J181" s="2" t="s">
        <v>197</v>
      </c>
      <c r="K181" s="1">
        <v>4</v>
      </c>
      <c r="L181" s="2" t="s">
        <v>237</v>
      </c>
      <c r="M181" s="33" t="s">
        <v>57</v>
      </c>
      <c r="N181" s="47" t="str">
        <f>CONCATENATE(L181,M181)</f>
        <v>Р 04 10В</v>
      </c>
      <c r="O181" s="47" t="str">
        <f>CONCATENATE(B181,"-",F181,G181,H181,"-",I181)</f>
        <v>М-ПМВ-28092009</v>
      </c>
      <c r="P181" s="48">
        <v>0</v>
      </c>
      <c r="Q181" s="48">
        <v>0</v>
      </c>
      <c r="R181" s="48">
        <v>0</v>
      </c>
      <c r="S181" s="48">
        <v>4</v>
      </c>
      <c r="T181" s="48">
        <v>1</v>
      </c>
      <c r="U181" s="48"/>
      <c r="V181" s="48"/>
      <c r="W181" s="48"/>
      <c r="X181" s="48"/>
      <c r="Y181" s="48"/>
      <c r="Z181" s="49">
        <f>SUM(P181:Y181)</f>
        <v>5</v>
      </c>
      <c r="AA181" s="33">
        <v>35</v>
      </c>
      <c r="AB181" s="50">
        <f>Z181/AA181</f>
        <v>0.14285714285714285</v>
      </c>
      <c r="AC181" s="51" t="str">
        <f>IF(Z181&gt;75%*AA181,"Победитель",IF(Z181&gt;50%*AA181,"Призёр","Участник"))</f>
        <v>Участник</v>
      </c>
    </row>
    <row r="182" spans="1:29" x14ac:dyDescent="0.3">
      <c r="A182" s="32">
        <v>168</v>
      </c>
      <c r="B182" s="2" t="s">
        <v>35</v>
      </c>
      <c r="C182" s="2" t="s">
        <v>2162</v>
      </c>
      <c r="D182" s="2" t="s">
        <v>2163</v>
      </c>
      <c r="E182" s="2" t="s">
        <v>240</v>
      </c>
      <c r="F182" s="45" t="str">
        <f>LEFT(C182,1)</f>
        <v>К</v>
      </c>
      <c r="G182" s="45" t="str">
        <f>LEFT(D182,1)</f>
        <v>Я</v>
      </c>
      <c r="H182" s="45" t="str">
        <f>LEFT(E182,1)</f>
        <v>И</v>
      </c>
      <c r="I182" s="2" t="s">
        <v>2164</v>
      </c>
      <c r="J182" s="2" t="s">
        <v>2161</v>
      </c>
      <c r="K182" s="1">
        <v>4</v>
      </c>
      <c r="L182" s="2" t="s">
        <v>41</v>
      </c>
      <c r="M182" s="33" t="s">
        <v>2110</v>
      </c>
      <c r="N182" s="47" t="str">
        <f>CONCATENATE(L182,M182)</f>
        <v>Р0402З</v>
      </c>
      <c r="O182" s="47" t="str">
        <f>CONCATENATE(B182,"-",F182,G182,H182,"-",I182)</f>
        <v>М-КЯИ-13.11.2009</v>
      </c>
      <c r="P182" s="48">
        <v>5</v>
      </c>
      <c r="Q182" s="48"/>
      <c r="R182" s="48"/>
      <c r="S182" s="48"/>
      <c r="T182" s="48"/>
      <c r="U182" s="48"/>
      <c r="V182" s="48"/>
      <c r="W182" s="48"/>
      <c r="X182" s="48"/>
      <c r="Y182" s="48"/>
      <c r="Z182" s="49">
        <f>SUM(P182:Y182)</f>
        <v>5</v>
      </c>
      <c r="AA182" s="33">
        <v>35</v>
      </c>
      <c r="AB182" s="50">
        <f>Z182/AA182</f>
        <v>0.14285714285714285</v>
      </c>
      <c r="AC182" s="51" t="str">
        <f>IF(Z182&gt;75%*AA182,"Победитель",IF(Z182&gt;50%*AA182,"Призёр","Участник"))</f>
        <v>Участник</v>
      </c>
    </row>
    <row r="183" spans="1:29" x14ac:dyDescent="0.3">
      <c r="A183" s="32">
        <v>169</v>
      </c>
      <c r="B183" s="2" t="s">
        <v>35</v>
      </c>
      <c r="C183" s="55" t="s">
        <v>1570</v>
      </c>
      <c r="D183" s="55" t="s">
        <v>1571</v>
      </c>
      <c r="E183" s="55" t="s">
        <v>1572</v>
      </c>
      <c r="F183" s="45" t="str">
        <f>LEFT(C183,1)</f>
        <v>П</v>
      </c>
      <c r="G183" s="45" t="str">
        <f>LEFT(D183,1)</f>
        <v>А</v>
      </c>
      <c r="H183" s="45" t="str">
        <f>LEFT(E183,1)</f>
        <v>С</v>
      </c>
      <c r="I183" s="10">
        <v>10042009</v>
      </c>
      <c r="J183" s="46" t="s">
        <v>1551</v>
      </c>
      <c r="K183" s="2">
        <v>4</v>
      </c>
      <c r="L183" s="46" t="s">
        <v>1158</v>
      </c>
      <c r="M183" s="33" t="s">
        <v>36</v>
      </c>
      <c r="N183" s="47" t="str">
        <f>CONCATENATE(L183,M183)</f>
        <v>Р0421Л</v>
      </c>
      <c r="O183" s="47" t="str">
        <f>CONCATENATE(B183,"-",F183,G183,H183,"-",I183)</f>
        <v>М-ПАС-10042009</v>
      </c>
      <c r="P183" s="48">
        <v>0</v>
      </c>
      <c r="Q183" s="48">
        <v>0</v>
      </c>
      <c r="R183" s="48">
        <v>1</v>
      </c>
      <c r="S183" s="48">
        <v>1</v>
      </c>
      <c r="T183" s="48">
        <v>3</v>
      </c>
      <c r="U183" s="48"/>
      <c r="V183" s="48"/>
      <c r="W183" s="48"/>
      <c r="X183" s="48"/>
      <c r="Y183" s="48"/>
      <c r="Z183" s="49">
        <f>SUM(P183:Y183)</f>
        <v>5</v>
      </c>
      <c r="AA183" s="33">
        <v>35</v>
      </c>
      <c r="AB183" s="50">
        <f>Z183/AA183</f>
        <v>0.14285714285714285</v>
      </c>
      <c r="AC183" s="51" t="str">
        <f>IF(Z183&gt;75%*AA183,"Победитель",IF(Z183&gt;50%*AA183,"Призёр","Участник"))</f>
        <v>Участник</v>
      </c>
    </row>
    <row r="184" spans="1:29" x14ac:dyDescent="0.3">
      <c r="A184" s="32">
        <v>170</v>
      </c>
      <c r="B184" s="3" t="s">
        <v>14</v>
      </c>
      <c r="C184" s="3" t="s">
        <v>626</v>
      </c>
      <c r="D184" s="3" t="s">
        <v>73</v>
      </c>
      <c r="E184" s="3" t="s">
        <v>627</v>
      </c>
      <c r="F184" s="45" t="str">
        <f>LEFT(C184,1)</f>
        <v>Б</v>
      </c>
      <c r="G184" s="45" t="str">
        <f>LEFT(D184,1)</f>
        <v>А</v>
      </c>
      <c r="H184" s="45" t="str">
        <f>LEFT(E184,1)</f>
        <v>О</v>
      </c>
      <c r="I184" s="14" t="s">
        <v>628</v>
      </c>
      <c r="J184" s="59" t="s">
        <v>925</v>
      </c>
      <c r="K184" s="3">
        <v>4</v>
      </c>
      <c r="L184" s="60" t="s">
        <v>501</v>
      </c>
      <c r="M184" s="33" t="s">
        <v>534</v>
      </c>
      <c r="N184" s="47" t="str">
        <f>CONCATENATE(L184,M184)</f>
        <v>Р0406О</v>
      </c>
      <c r="O184" s="47" t="str">
        <f>CONCATENATE(B184,"-",F184,G184,H184,"-",I184)</f>
        <v>Ж-БАО-30012009</v>
      </c>
      <c r="P184" s="48">
        <v>0</v>
      </c>
      <c r="Q184" s="48">
        <v>0</v>
      </c>
      <c r="R184" s="48">
        <v>0</v>
      </c>
      <c r="S184" s="48">
        <v>5</v>
      </c>
      <c r="T184" s="48">
        <v>0</v>
      </c>
      <c r="U184" s="48"/>
      <c r="V184" s="48"/>
      <c r="W184" s="48"/>
      <c r="X184" s="48"/>
      <c r="Y184" s="48"/>
      <c r="Z184" s="49">
        <f>SUM(P184:Y184)</f>
        <v>5</v>
      </c>
      <c r="AA184" s="33">
        <v>35</v>
      </c>
      <c r="AB184" s="50">
        <f>Z184/AA184</f>
        <v>0.14285714285714285</v>
      </c>
      <c r="AC184" s="51" t="str">
        <f>IF(Z184&gt;75%*AA184,"Победитель",IF(Z184&gt;50%*AA184,"Призёр","Участник"))</f>
        <v>Участник</v>
      </c>
    </row>
    <row r="185" spans="1:29" x14ac:dyDescent="0.3">
      <c r="A185" s="32">
        <v>171</v>
      </c>
      <c r="B185" s="2" t="s">
        <v>35</v>
      </c>
      <c r="C185" s="2" t="s">
        <v>2284</v>
      </c>
      <c r="D185" s="2" t="s">
        <v>276</v>
      </c>
      <c r="E185" s="2" t="s">
        <v>297</v>
      </c>
      <c r="F185" s="45" t="str">
        <f>LEFT(C185,1)</f>
        <v>Н</v>
      </c>
      <c r="G185" s="45" t="str">
        <f>LEFT(D185,1)</f>
        <v>И</v>
      </c>
      <c r="H185" s="45" t="str">
        <f>LEFT(E185,1)</f>
        <v>В</v>
      </c>
      <c r="I185" s="14" t="s">
        <v>2285</v>
      </c>
      <c r="J185" s="46" t="s">
        <v>2286</v>
      </c>
      <c r="K185" s="2">
        <v>4</v>
      </c>
      <c r="L185" s="46" t="s">
        <v>41</v>
      </c>
      <c r="M185" s="9" t="s">
        <v>2139</v>
      </c>
      <c r="N185" s="47" t="str">
        <f>CONCATENATE(L185,M185)</f>
        <v>Р0402П</v>
      </c>
      <c r="O185" s="47" t="str">
        <f>CONCATENATE(B185,"-",F185,G185,H185,"-",I185)</f>
        <v>М-НИВ-15.01.2009</v>
      </c>
      <c r="P185" s="53">
        <v>5</v>
      </c>
      <c r="Q185" s="53"/>
      <c r="R185" s="53"/>
      <c r="S185" s="53"/>
      <c r="T185" s="53"/>
      <c r="U185" s="48"/>
      <c r="V185" s="48"/>
      <c r="W185" s="48"/>
      <c r="X185" s="48"/>
      <c r="Y185" s="48"/>
      <c r="Z185" s="49">
        <f>SUM(P185:Y185)</f>
        <v>5</v>
      </c>
      <c r="AA185" s="33">
        <v>35</v>
      </c>
      <c r="AB185" s="50">
        <f>Z185/AA185</f>
        <v>0.14285714285714285</v>
      </c>
      <c r="AC185" s="51" t="str">
        <f>IF(Z185&gt;75%*AA185,"Победитель",IF(Z185&gt;50%*AA185,"Призёр","Участник"))</f>
        <v>Участник</v>
      </c>
    </row>
    <row r="186" spans="1:29" x14ac:dyDescent="0.3">
      <c r="A186" s="32">
        <v>172</v>
      </c>
      <c r="B186" s="2" t="s">
        <v>35</v>
      </c>
      <c r="C186" s="2" t="s">
        <v>1560</v>
      </c>
      <c r="D186" s="2" t="s">
        <v>691</v>
      </c>
      <c r="E186" s="2" t="s">
        <v>240</v>
      </c>
      <c r="F186" s="45" t="str">
        <f>LEFT(C186,1)</f>
        <v>Ж</v>
      </c>
      <c r="G186" s="45" t="str">
        <f>LEFT(D186,1)</f>
        <v>Е</v>
      </c>
      <c r="H186" s="45" t="str">
        <f>LEFT(E186,1)</f>
        <v>И</v>
      </c>
      <c r="I186" s="10">
        <v>21072009</v>
      </c>
      <c r="J186" s="46" t="s">
        <v>1551</v>
      </c>
      <c r="K186" s="2">
        <v>4</v>
      </c>
      <c r="L186" s="56" t="s">
        <v>509</v>
      </c>
      <c r="M186" s="33" t="s">
        <v>36</v>
      </c>
      <c r="N186" s="47" t="str">
        <f>CONCATENATE(L186,M186)</f>
        <v>Р0410Л</v>
      </c>
      <c r="O186" s="47" t="str">
        <f>CONCATENATE(B186,"-",F186,G186,H186,"-",I186)</f>
        <v>М-ЖЕИ-21072009</v>
      </c>
      <c r="P186" s="48">
        <v>0</v>
      </c>
      <c r="Q186" s="48">
        <v>0</v>
      </c>
      <c r="R186" s="48">
        <v>1</v>
      </c>
      <c r="S186" s="48">
        <v>3</v>
      </c>
      <c r="T186" s="48">
        <v>0</v>
      </c>
      <c r="U186" s="48"/>
      <c r="V186" s="48"/>
      <c r="W186" s="48"/>
      <c r="X186" s="48"/>
      <c r="Y186" s="48"/>
      <c r="Z186" s="49">
        <f>SUM(P186:Y186)</f>
        <v>4</v>
      </c>
      <c r="AA186" s="33">
        <v>35</v>
      </c>
      <c r="AB186" s="50">
        <f>Z186/AA186</f>
        <v>0.11428571428571428</v>
      </c>
      <c r="AC186" s="51" t="str">
        <f>IF(Z186&gt;75%*AA186,"Победитель",IF(Z186&gt;50%*AA186,"Призёр","Участник"))</f>
        <v>Участник</v>
      </c>
    </row>
    <row r="187" spans="1:29" x14ac:dyDescent="0.3">
      <c r="A187" s="32">
        <v>173</v>
      </c>
      <c r="B187" s="2" t="s">
        <v>35</v>
      </c>
      <c r="C187" s="12" t="s">
        <v>1577</v>
      </c>
      <c r="D187" s="12" t="s">
        <v>183</v>
      </c>
      <c r="E187" s="12" t="s">
        <v>115</v>
      </c>
      <c r="F187" s="45" t="str">
        <f>LEFT(C187,1)</f>
        <v>С</v>
      </c>
      <c r="G187" s="45" t="str">
        <f>LEFT(D187,1)</f>
        <v>М</v>
      </c>
      <c r="H187" s="45" t="str">
        <f>LEFT(E187,1)</f>
        <v>И</v>
      </c>
      <c r="I187" s="2">
        <v>21122008</v>
      </c>
      <c r="J187" s="46" t="s">
        <v>1551</v>
      </c>
      <c r="K187" s="2">
        <v>4</v>
      </c>
      <c r="L187" s="56" t="s">
        <v>1578</v>
      </c>
      <c r="M187" s="33" t="s">
        <v>36</v>
      </c>
      <c r="N187" s="47" t="str">
        <f>CONCATENATE(L187,M187)</f>
        <v>Р0426Л</v>
      </c>
      <c r="O187" s="47" t="str">
        <f>CONCATENATE(B187,"-",F187,G187,H187,"-",I187)</f>
        <v>М-СМИ-21122008</v>
      </c>
      <c r="P187" s="48">
        <v>0</v>
      </c>
      <c r="Q187" s="48">
        <v>0</v>
      </c>
      <c r="R187" s="48">
        <v>0</v>
      </c>
      <c r="S187" s="48">
        <v>2</v>
      </c>
      <c r="T187" s="48">
        <v>0</v>
      </c>
      <c r="U187" s="48"/>
      <c r="V187" s="48"/>
      <c r="W187" s="48"/>
      <c r="X187" s="48"/>
      <c r="Y187" s="48"/>
      <c r="Z187" s="49">
        <f>SUM(P187:Y187)</f>
        <v>2</v>
      </c>
      <c r="AA187" s="33">
        <v>35</v>
      </c>
      <c r="AB187" s="50">
        <f>Z187/AA187</f>
        <v>5.7142857142857141E-2</v>
      </c>
      <c r="AC187" s="51" t="str">
        <f>IF(Z187&gt;75%*AA187,"Победитель",IF(Z187&gt;50%*AA187,"Призёр","Участник"))</f>
        <v>Участник</v>
      </c>
    </row>
    <row r="188" spans="1:29" x14ac:dyDescent="0.3">
      <c r="A188" s="32">
        <v>174</v>
      </c>
      <c r="B188" s="2" t="s">
        <v>14</v>
      </c>
      <c r="C188" s="2" t="s">
        <v>2107</v>
      </c>
      <c r="D188" s="2" t="s">
        <v>266</v>
      </c>
      <c r="E188" s="2" t="s">
        <v>262</v>
      </c>
      <c r="F188" s="45" t="str">
        <f>LEFT(C188,1)</f>
        <v>З</v>
      </c>
      <c r="G188" s="45" t="str">
        <f>LEFT(D188,1)</f>
        <v>Д</v>
      </c>
      <c r="H188" s="45" t="str">
        <f>LEFT(E188,1)</f>
        <v>Д</v>
      </c>
      <c r="I188" s="14" t="s">
        <v>2112</v>
      </c>
      <c r="J188" s="46" t="s">
        <v>2106</v>
      </c>
      <c r="K188" s="2">
        <v>4</v>
      </c>
      <c r="L188" s="46" t="s">
        <v>41</v>
      </c>
      <c r="M188" s="33" t="s">
        <v>2111</v>
      </c>
      <c r="N188" s="47" t="str">
        <f>CONCATENATE(L188,M188)</f>
        <v>Р0402Д</v>
      </c>
      <c r="O188" s="47" t="str">
        <f>CONCATENATE(B188,"-",F188,G188,H188,"-",I188)</f>
        <v>Ж-ЗДД-19.02.2010</v>
      </c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9">
        <f>SUM(P188:Y188)</f>
        <v>0</v>
      </c>
      <c r="AA188" s="33">
        <v>35</v>
      </c>
      <c r="AB188" s="50">
        <f>Z188/AA188</f>
        <v>0</v>
      </c>
      <c r="AC188" s="51" t="str">
        <f>IF(Z188&gt;75%*AA188,"Победитель",IF(Z188&gt;50%*AA188,"Призёр","Участник"))</f>
        <v>Участник</v>
      </c>
    </row>
    <row r="189" spans="1:29" x14ac:dyDescent="0.3">
      <c r="A189" s="32">
        <v>175</v>
      </c>
      <c r="B189" s="2" t="s">
        <v>597</v>
      </c>
      <c r="C189" s="2" t="s">
        <v>2115</v>
      </c>
      <c r="D189" s="2" t="s">
        <v>266</v>
      </c>
      <c r="E189" s="2" t="s">
        <v>88</v>
      </c>
      <c r="F189" s="45" t="str">
        <f>LEFT(C189,1)</f>
        <v>Е</v>
      </c>
      <c r="G189" s="45" t="str">
        <f>LEFT(D189,1)</f>
        <v>Д</v>
      </c>
      <c r="H189" s="45" t="str">
        <f>LEFT(E189,1)</f>
        <v>А</v>
      </c>
      <c r="I189" s="6" t="s">
        <v>2133</v>
      </c>
      <c r="J189" s="2" t="s">
        <v>2116</v>
      </c>
      <c r="K189" s="2">
        <v>4</v>
      </c>
      <c r="L189" s="2" t="s">
        <v>39</v>
      </c>
      <c r="M189" s="33" t="s">
        <v>2132</v>
      </c>
      <c r="N189" s="47" t="str">
        <f>CONCATENATE(L189,M189)</f>
        <v>Р0401Е</v>
      </c>
      <c r="O189" s="47" t="str">
        <f>CONCATENATE(B189,"-",F189,G189,H189,"-",I189)</f>
        <v>ж-ЕДА-13.07.2009</v>
      </c>
      <c r="P189" s="48">
        <v>0</v>
      </c>
      <c r="Q189" s="48" t="s">
        <v>2117</v>
      </c>
      <c r="R189" s="48"/>
      <c r="S189" s="48"/>
      <c r="T189" s="48"/>
      <c r="U189" s="48"/>
      <c r="V189" s="48"/>
      <c r="W189" s="48"/>
      <c r="X189" s="48"/>
      <c r="Y189" s="48"/>
      <c r="Z189" s="49">
        <f>SUM(P189:Y189)</f>
        <v>0</v>
      </c>
      <c r="AA189" s="33">
        <v>35</v>
      </c>
      <c r="AB189" s="50">
        <f>Z189/AA189</f>
        <v>0</v>
      </c>
      <c r="AC189" s="51" t="str">
        <f>IF(Z189&gt;75%*AA189,"Победитель",IF(Z189&gt;50%*AA189,"Призёр","Участник"))</f>
        <v>Участник</v>
      </c>
    </row>
    <row r="190" spans="1:29" x14ac:dyDescent="0.3">
      <c r="A190" s="32">
        <v>176</v>
      </c>
      <c r="B190" s="2" t="s">
        <v>597</v>
      </c>
      <c r="C190" s="2" t="s">
        <v>1784</v>
      </c>
      <c r="D190" s="2" t="s">
        <v>266</v>
      </c>
      <c r="E190" s="2" t="s">
        <v>848</v>
      </c>
      <c r="F190" s="45" t="str">
        <f>LEFT(C190,1)</f>
        <v>Я</v>
      </c>
      <c r="G190" s="45" t="str">
        <f>LEFT(D190,1)</f>
        <v>Д</v>
      </c>
      <c r="H190" s="45" t="str">
        <f>LEFT(E190,1)</f>
        <v>В</v>
      </c>
      <c r="I190" s="6" t="s">
        <v>2134</v>
      </c>
      <c r="J190" s="2" t="s">
        <v>2116</v>
      </c>
      <c r="K190" s="2">
        <v>4</v>
      </c>
      <c r="L190" s="2" t="s">
        <v>41</v>
      </c>
      <c r="M190" s="33" t="s">
        <v>2132</v>
      </c>
      <c r="N190" s="47" t="str">
        <f>CONCATENATE(L190,M190)</f>
        <v>Р0402Е</v>
      </c>
      <c r="O190" s="47" t="str">
        <f>CONCATENATE(B190,"-",F190,G190,H190,"-",I190)</f>
        <v>ж-ЯДВ-08.01.2009</v>
      </c>
      <c r="P190" s="48">
        <v>0</v>
      </c>
      <c r="Q190" s="48" t="s">
        <v>2117</v>
      </c>
      <c r="R190" s="48"/>
      <c r="S190" s="48"/>
      <c r="T190" s="48"/>
      <c r="U190" s="48"/>
      <c r="V190" s="48"/>
      <c r="W190" s="48"/>
      <c r="X190" s="48"/>
      <c r="Y190" s="48"/>
      <c r="Z190" s="49">
        <f>SUM(P190:Y190)</f>
        <v>0</v>
      </c>
      <c r="AA190" s="33">
        <v>35</v>
      </c>
      <c r="AB190" s="50">
        <f>Z190/AA190</f>
        <v>0</v>
      </c>
      <c r="AC190" s="51" t="str">
        <f>IF(Z190&gt;75%*AA190,"Победитель",IF(Z190&gt;50%*AA190,"Призёр","Участник"))</f>
        <v>Участник</v>
      </c>
    </row>
    <row r="191" spans="1:29" x14ac:dyDescent="0.3">
      <c r="A191" s="32">
        <v>177</v>
      </c>
      <c r="B191" s="2" t="s">
        <v>35</v>
      </c>
      <c r="C191" s="2" t="s">
        <v>1237</v>
      </c>
      <c r="D191" s="2" t="s">
        <v>374</v>
      </c>
      <c r="E191" s="2" t="s">
        <v>306</v>
      </c>
      <c r="F191" s="45" t="str">
        <f>LEFT(C191,1)</f>
        <v>А</v>
      </c>
      <c r="G191" s="45" t="str">
        <f>LEFT(D191,1)</f>
        <v>Д</v>
      </c>
      <c r="H191" s="45" t="str">
        <f>LEFT(E191,1)</f>
        <v>С</v>
      </c>
      <c r="I191" s="2" t="s">
        <v>2160</v>
      </c>
      <c r="J191" s="2" t="s">
        <v>2161</v>
      </c>
      <c r="K191" s="1">
        <v>4</v>
      </c>
      <c r="L191" s="2" t="s">
        <v>39</v>
      </c>
      <c r="M191" s="33" t="s">
        <v>2110</v>
      </c>
      <c r="N191" s="47" t="str">
        <f>CONCATENATE(L191,M191)</f>
        <v>Р0401З</v>
      </c>
      <c r="O191" s="47" t="str">
        <f>CONCATENATE(B191,"-",F191,G191,H191,"-",I191)</f>
        <v>М-АДС-08.07.2009</v>
      </c>
      <c r="P191" s="48">
        <v>0</v>
      </c>
      <c r="Q191" s="48"/>
      <c r="R191" s="48"/>
      <c r="S191" s="48"/>
      <c r="T191" s="48"/>
      <c r="U191" s="48"/>
      <c r="V191" s="48"/>
      <c r="W191" s="48"/>
      <c r="X191" s="48"/>
      <c r="Y191" s="48"/>
      <c r="Z191" s="49">
        <f>SUM(P191:Y191)</f>
        <v>0</v>
      </c>
      <c r="AA191" s="33">
        <v>35</v>
      </c>
      <c r="AB191" s="50">
        <f>Z191/AA191</f>
        <v>0</v>
      </c>
      <c r="AC191" s="51" t="str">
        <f>IF(Z191&gt;75%*AA191,"Победитель",IF(Z191&gt;50%*AA191,"Призёр","Участник"))</f>
        <v>Участник</v>
      </c>
    </row>
    <row r="192" spans="1:29" x14ac:dyDescent="0.3">
      <c r="A192" s="32">
        <v>178</v>
      </c>
      <c r="B192" s="2" t="s">
        <v>35</v>
      </c>
      <c r="C192" s="10" t="s">
        <v>1565</v>
      </c>
      <c r="D192" s="10" t="s">
        <v>276</v>
      </c>
      <c r="E192" s="10" t="s">
        <v>696</v>
      </c>
      <c r="F192" s="45" t="str">
        <f>LEFT(C192,1)</f>
        <v>К</v>
      </c>
      <c r="G192" s="45" t="str">
        <f>LEFT(D192,1)</f>
        <v>И</v>
      </c>
      <c r="H192" s="45" t="str">
        <f>LEFT(E192,1)</f>
        <v>Н</v>
      </c>
      <c r="I192" s="10">
        <v>12062009</v>
      </c>
      <c r="J192" s="46" t="s">
        <v>1551</v>
      </c>
      <c r="K192" s="2">
        <v>4</v>
      </c>
      <c r="L192" s="46" t="s">
        <v>1143</v>
      </c>
      <c r="M192" s="33" t="s">
        <v>36</v>
      </c>
      <c r="N192" s="47" t="str">
        <f>CONCATENATE(L192,M192)</f>
        <v>Р0415Л</v>
      </c>
      <c r="O192" s="47" t="str">
        <f>CONCATENATE(B192,"-",F192,G192,H192,"-",I192)</f>
        <v>М-КИН-12062009</v>
      </c>
      <c r="P192" s="48">
        <v>0</v>
      </c>
      <c r="Q192" s="48">
        <v>0</v>
      </c>
      <c r="R192" s="48">
        <v>0</v>
      </c>
      <c r="S192" s="48">
        <v>0</v>
      </c>
      <c r="T192" s="48">
        <v>0</v>
      </c>
      <c r="U192" s="48"/>
      <c r="V192" s="48"/>
      <c r="W192" s="48"/>
      <c r="X192" s="48"/>
      <c r="Y192" s="48"/>
      <c r="Z192" s="49">
        <f>SUM(P192:Y192)</f>
        <v>0</v>
      </c>
      <c r="AA192" s="33">
        <v>35</v>
      </c>
      <c r="AB192" s="50">
        <f>Z192/AA192</f>
        <v>0</v>
      </c>
      <c r="AC192" s="51" t="str">
        <f>IF(Z192&gt;75%*AA192,"Победитель",IF(Z192&gt;50%*AA192,"Призёр","Участник"))</f>
        <v>Участник</v>
      </c>
    </row>
    <row r="193" spans="1:29" x14ac:dyDescent="0.3">
      <c r="A193" s="32">
        <v>179</v>
      </c>
      <c r="B193" s="2" t="s">
        <v>35</v>
      </c>
      <c r="C193" s="2" t="s">
        <v>2287</v>
      </c>
      <c r="D193" s="2" t="s">
        <v>291</v>
      </c>
      <c r="E193" s="2" t="s">
        <v>56</v>
      </c>
      <c r="F193" s="45" t="str">
        <f>LEFT(C193,1)</f>
        <v>Р</v>
      </c>
      <c r="G193" s="45" t="str">
        <f>LEFT(D193,1)</f>
        <v>А</v>
      </c>
      <c r="H193" s="45" t="str">
        <f>LEFT(E193,1)</f>
        <v>А</v>
      </c>
      <c r="I193" s="14" t="s">
        <v>2288</v>
      </c>
      <c r="J193" s="46" t="s">
        <v>2286</v>
      </c>
      <c r="K193" s="2">
        <v>4</v>
      </c>
      <c r="L193" s="46" t="s">
        <v>501</v>
      </c>
      <c r="M193" s="9" t="s">
        <v>2139</v>
      </c>
      <c r="N193" s="47" t="str">
        <f>CONCATENATE(L193,M193)</f>
        <v>Р0406П</v>
      </c>
      <c r="O193" s="47" t="str">
        <f>CONCATENATE(B193,"-",F193,G193,H193,"-",I193)</f>
        <v>М-РАА-31.12.2008</v>
      </c>
      <c r="P193" s="53">
        <v>0</v>
      </c>
      <c r="Q193" s="53"/>
      <c r="R193" s="53"/>
      <c r="S193" s="53"/>
      <c r="T193" s="48"/>
      <c r="U193" s="48"/>
      <c r="V193" s="48"/>
      <c r="W193" s="48"/>
      <c r="X193" s="48"/>
      <c r="Y193" s="48"/>
      <c r="Z193" s="49">
        <f>SUM(P193:Y193)</f>
        <v>0</v>
      </c>
      <c r="AA193" s="33">
        <v>35</v>
      </c>
      <c r="AB193" s="50">
        <f>Z193/AA193</f>
        <v>0</v>
      </c>
      <c r="AC193" s="51" t="str">
        <f>IF(Z193&gt;75%*AA193,"Победитель",IF(Z193&gt;50%*AA193,"Призёр","Участник"))</f>
        <v>Участник</v>
      </c>
    </row>
    <row r="194" spans="1:29" x14ac:dyDescent="0.3">
      <c r="A194" s="32">
        <v>180</v>
      </c>
      <c r="B194" s="2" t="s">
        <v>14</v>
      </c>
      <c r="C194" s="2" t="s">
        <v>1094</v>
      </c>
      <c r="D194" s="2" t="s">
        <v>156</v>
      </c>
      <c r="E194" s="2" t="s">
        <v>491</v>
      </c>
      <c r="F194" s="45" t="str">
        <f>LEFT(C194,1)</f>
        <v>П</v>
      </c>
      <c r="G194" s="45" t="str">
        <f>LEFT(D194,1)</f>
        <v>С</v>
      </c>
      <c r="H194" s="45" t="str">
        <f>LEFT(E194,1)</f>
        <v>Г</v>
      </c>
      <c r="I194" s="14" t="s">
        <v>1095</v>
      </c>
      <c r="J194" s="46" t="s">
        <v>930</v>
      </c>
      <c r="K194" s="2">
        <v>5</v>
      </c>
      <c r="L194" s="56" t="s">
        <v>259</v>
      </c>
      <c r="M194" s="33" t="s">
        <v>45</v>
      </c>
      <c r="N194" s="47" t="str">
        <f>CONCATENATE(L194,M194)</f>
        <v>Р0505Г</v>
      </c>
      <c r="O194" s="47" t="str">
        <f>CONCATENATE(B194,"-",F194,G194,H194,"-",I194)</f>
        <v>Ж-ПСГ-12012009</v>
      </c>
      <c r="P194" s="48">
        <v>5</v>
      </c>
      <c r="Q194" s="48">
        <v>5</v>
      </c>
      <c r="R194" s="48">
        <v>5</v>
      </c>
      <c r="S194" s="48">
        <v>2</v>
      </c>
      <c r="T194" s="48">
        <v>4</v>
      </c>
      <c r="U194" s="48">
        <v>3</v>
      </c>
      <c r="V194" s="48">
        <v>5</v>
      </c>
      <c r="W194" s="48">
        <v>4</v>
      </c>
      <c r="X194" s="48">
        <v>3</v>
      </c>
      <c r="Y194" s="48">
        <v>4</v>
      </c>
      <c r="Z194" s="49">
        <f>SUM(P194:Y194)</f>
        <v>40</v>
      </c>
      <c r="AA194" s="33">
        <v>50</v>
      </c>
      <c r="AB194" s="50">
        <f>Z194/AA194</f>
        <v>0.8</v>
      </c>
      <c r="AC194" s="51" t="str">
        <f>IF(Z194&gt;75%*AA194,"Победитель",IF(Z194&gt;50%*AA194,"Призёр","Участник"))</f>
        <v>Победитель</v>
      </c>
    </row>
    <row r="195" spans="1:29" x14ac:dyDescent="0.3">
      <c r="A195" s="32">
        <v>181</v>
      </c>
      <c r="B195" s="2" t="s">
        <v>14</v>
      </c>
      <c r="C195" s="2" t="s">
        <v>1099</v>
      </c>
      <c r="D195" s="2" t="s">
        <v>1100</v>
      </c>
      <c r="E195" s="2" t="s">
        <v>195</v>
      </c>
      <c r="F195" s="45" t="str">
        <f>LEFT(C195,1)</f>
        <v>С</v>
      </c>
      <c r="G195" s="45" t="str">
        <f>LEFT(D195,1)</f>
        <v>М</v>
      </c>
      <c r="H195" s="45" t="str">
        <f>LEFT(E195,1)</f>
        <v>С</v>
      </c>
      <c r="I195" s="6" t="s">
        <v>730</v>
      </c>
      <c r="J195" s="46" t="s">
        <v>930</v>
      </c>
      <c r="K195" s="2">
        <v>5</v>
      </c>
      <c r="L195" s="2" t="s">
        <v>269</v>
      </c>
      <c r="M195" s="33" t="s">
        <v>45</v>
      </c>
      <c r="N195" s="47" t="str">
        <f>CONCATENATE(L195,M195)</f>
        <v>Р0508Г</v>
      </c>
      <c r="O195" s="47" t="str">
        <f>CONCATENATE(B195,"-",F195,G195,H195,"-",I195)</f>
        <v>Ж-СМС-02042008</v>
      </c>
      <c r="P195" s="48">
        <v>5</v>
      </c>
      <c r="Q195" s="48">
        <v>1</v>
      </c>
      <c r="R195" s="48">
        <v>5</v>
      </c>
      <c r="S195" s="48">
        <v>5</v>
      </c>
      <c r="T195" s="48">
        <v>5</v>
      </c>
      <c r="U195" s="48">
        <v>2</v>
      </c>
      <c r="V195" s="48">
        <v>3</v>
      </c>
      <c r="W195" s="48">
        <v>5</v>
      </c>
      <c r="X195" s="48">
        <v>5</v>
      </c>
      <c r="Y195" s="48">
        <v>4</v>
      </c>
      <c r="Z195" s="49">
        <f>SUM(P195:Y195)</f>
        <v>40</v>
      </c>
      <c r="AA195" s="33">
        <v>50</v>
      </c>
      <c r="AB195" s="50">
        <f>Z195/AA195</f>
        <v>0.8</v>
      </c>
      <c r="AC195" s="51" t="str">
        <f>IF(Z195&gt;75%*AA195,"Победитель",IF(Z195&gt;50%*AA195,"Призёр","Участник"))</f>
        <v>Победитель</v>
      </c>
    </row>
    <row r="196" spans="1:29" x14ac:dyDescent="0.3">
      <c r="A196" s="32">
        <v>182</v>
      </c>
      <c r="B196" s="3" t="s">
        <v>14</v>
      </c>
      <c r="C196" s="3" t="s">
        <v>725</v>
      </c>
      <c r="D196" s="3" t="s">
        <v>40</v>
      </c>
      <c r="E196" s="3" t="s">
        <v>97</v>
      </c>
      <c r="F196" s="45" t="str">
        <f>LEFT(C196,1)</f>
        <v>Ш</v>
      </c>
      <c r="G196" s="45" t="str">
        <f>LEFT(D196,1)</f>
        <v>М</v>
      </c>
      <c r="H196" s="45" t="str">
        <f>LEFT(E196,1)</f>
        <v>А</v>
      </c>
      <c r="I196" s="13" t="s">
        <v>726</v>
      </c>
      <c r="J196" s="59" t="s">
        <v>925</v>
      </c>
      <c r="K196" s="3">
        <v>5</v>
      </c>
      <c r="L196" s="3" t="s">
        <v>727</v>
      </c>
      <c r="M196" s="33" t="s">
        <v>534</v>
      </c>
      <c r="N196" s="47" t="str">
        <f>CONCATENATE(L196,M196)</f>
        <v>РУ0528О</v>
      </c>
      <c r="O196" s="47" t="str">
        <f>CONCATENATE(B196,"-",F196,G196,H196,"-",I196)</f>
        <v>Ж-ШМА-22112007</v>
      </c>
      <c r="P196" s="48">
        <v>5</v>
      </c>
      <c r="Q196" s="48">
        <v>2</v>
      </c>
      <c r="R196" s="48">
        <v>5</v>
      </c>
      <c r="S196" s="48">
        <v>5</v>
      </c>
      <c r="T196" s="48">
        <v>4</v>
      </c>
      <c r="U196" s="48">
        <v>3</v>
      </c>
      <c r="V196" s="48">
        <v>5</v>
      </c>
      <c r="W196" s="48">
        <v>2</v>
      </c>
      <c r="X196" s="48">
        <v>5</v>
      </c>
      <c r="Y196" s="48">
        <v>4</v>
      </c>
      <c r="Z196" s="49">
        <f>SUM(P196:Y196)</f>
        <v>40</v>
      </c>
      <c r="AA196" s="33">
        <v>50</v>
      </c>
      <c r="AB196" s="50">
        <f>Z196/AA196</f>
        <v>0.8</v>
      </c>
      <c r="AC196" s="51" t="str">
        <f>IF(Z196&gt;75%*AA196,"Победитель",IF(Z196&gt;50%*AA196,"Призёр","Участник"))</f>
        <v>Победитель</v>
      </c>
    </row>
    <row r="197" spans="1:29" x14ac:dyDescent="0.3">
      <c r="A197" s="32">
        <v>183</v>
      </c>
      <c r="B197" s="2" t="s">
        <v>14</v>
      </c>
      <c r="C197" s="2" t="s">
        <v>2341</v>
      </c>
      <c r="D197" s="2" t="s">
        <v>77</v>
      </c>
      <c r="E197" s="2" t="s">
        <v>119</v>
      </c>
      <c r="F197" s="45" t="str">
        <f>LEFT(C197,1)</f>
        <v>Л</v>
      </c>
      <c r="G197" s="45" t="str">
        <f>LEFT(D197,1)</f>
        <v>Е</v>
      </c>
      <c r="H197" s="45" t="str">
        <f>LEFT(E197,1)</f>
        <v>В</v>
      </c>
      <c r="I197" s="2" t="s">
        <v>267</v>
      </c>
      <c r="J197" s="2" t="s">
        <v>2323</v>
      </c>
      <c r="K197" s="1">
        <v>5</v>
      </c>
      <c r="L197" s="2" t="s">
        <v>64</v>
      </c>
      <c r="M197" s="33" t="s">
        <v>2212</v>
      </c>
      <c r="N197" s="47" t="str">
        <f>CONCATENATE(L197,M197)</f>
        <v>Р0503Ф</v>
      </c>
      <c r="O197" s="47" t="str">
        <f>CONCATENATE(B197,"-",F197,G197,H197,"-",I197)</f>
        <v>Ж-ЛЕВ-23062008</v>
      </c>
      <c r="P197" s="48">
        <v>3.5</v>
      </c>
      <c r="Q197" s="48">
        <v>5</v>
      </c>
      <c r="R197" s="48">
        <v>4</v>
      </c>
      <c r="S197" s="48">
        <v>5</v>
      </c>
      <c r="T197" s="48">
        <v>5</v>
      </c>
      <c r="U197" s="48">
        <v>4</v>
      </c>
      <c r="V197" s="48">
        <v>5</v>
      </c>
      <c r="W197" s="48">
        <v>5</v>
      </c>
      <c r="X197" s="48">
        <v>3</v>
      </c>
      <c r="Y197" s="48">
        <v>0</v>
      </c>
      <c r="Z197" s="49">
        <f>SUM(P197:Y197)</f>
        <v>39.5</v>
      </c>
      <c r="AA197" s="33">
        <v>50</v>
      </c>
      <c r="AB197" s="50">
        <f>Z197/AA197</f>
        <v>0.79</v>
      </c>
      <c r="AC197" s="51" t="str">
        <f>IF(Z197&gt;75%*AA197,"Победитель",IF(Z197&gt;50%*AA197,"Призёр","Участник"))</f>
        <v>Победитель</v>
      </c>
    </row>
    <row r="198" spans="1:29" x14ac:dyDescent="0.3">
      <c r="A198" s="32">
        <v>184</v>
      </c>
      <c r="B198" s="2" t="s">
        <v>14</v>
      </c>
      <c r="C198" s="2" t="s">
        <v>2308</v>
      </c>
      <c r="D198" s="2" t="s">
        <v>1433</v>
      </c>
      <c r="E198" s="2" t="s">
        <v>78</v>
      </c>
      <c r="F198" s="45" t="str">
        <f>LEFT(C198,1)</f>
        <v>Ш</v>
      </c>
      <c r="G198" s="45" t="str">
        <f>LEFT(D198,1)</f>
        <v>А</v>
      </c>
      <c r="H198" s="45" t="str">
        <f>LEFT(E198,1)</f>
        <v>А</v>
      </c>
      <c r="I198" s="6" t="s">
        <v>2309</v>
      </c>
      <c r="J198" s="2" t="s">
        <v>2286</v>
      </c>
      <c r="K198" s="2">
        <v>5</v>
      </c>
      <c r="L198" s="2" t="s">
        <v>2310</v>
      </c>
      <c r="M198" s="9" t="s">
        <v>2139</v>
      </c>
      <c r="N198" s="47" t="str">
        <f>CONCATENATE(L198,M198)</f>
        <v>РО507П</v>
      </c>
      <c r="O198" s="47" t="str">
        <f>CONCATENATE(B198,"-",F198,G198,H198,"-",I198)</f>
        <v>Ж-ШАА-24.11.2008</v>
      </c>
      <c r="P198" s="48">
        <v>37</v>
      </c>
      <c r="Q198" s="48"/>
      <c r="R198" s="48"/>
      <c r="S198" s="48"/>
      <c r="T198" s="48"/>
      <c r="U198" s="48"/>
      <c r="V198" s="48"/>
      <c r="W198" s="48"/>
      <c r="X198" s="48"/>
      <c r="Y198" s="48"/>
      <c r="Z198" s="49">
        <f>SUM(P198:Y198)</f>
        <v>37</v>
      </c>
      <c r="AA198" s="33">
        <v>50</v>
      </c>
      <c r="AB198" s="50">
        <f>Z198/AA198</f>
        <v>0.74</v>
      </c>
      <c r="AC198" s="51" t="str">
        <f>IF(Z198&gt;75%*AA198,"Победитель",IF(Z198&gt;50%*AA198,"Призёр","Участник"))</f>
        <v>Призёр</v>
      </c>
    </row>
    <row r="199" spans="1:29" x14ac:dyDescent="0.3">
      <c r="A199" s="32">
        <v>185</v>
      </c>
      <c r="B199" s="2" t="s">
        <v>14</v>
      </c>
      <c r="C199" s="2" t="s">
        <v>1044</v>
      </c>
      <c r="D199" s="2" t="s">
        <v>40</v>
      </c>
      <c r="E199" s="2" t="s">
        <v>247</v>
      </c>
      <c r="F199" s="45" t="str">
        <f>LEFT(C199,1)</f>
        <v>Л</v>
      </c>
      <c r="G199" s="45" t="str">
        <f>LEFT(D199,1)</f>
        <v>М</v>
      </c>
      <c r="H199" s="45" t="str">
        <f>LEFT(E199,1)</f>
        <v>В</v>
      </c>
      <c r="I199" s="6" t="s">
        <v>1098</v>
      </c>
      <c r="J199" s="46" t="s">
        <v>930</v>
      </c>
      <c r="K199" s="2">
        <v>5</v>
      </c>
      <c r="L199" s="2" t="s">
        <v>268</v>
      </c>
      <c r="M199" s="33" t="s">
        <v>45</v>
      </c>
      <c r="N199" s="47" t="str">
        <f>CONCATENATE(L199,M199)</f>
        <v>Р0507Г</v>
      </c>
      <c r="O199" s="47" t="str">
        <f>CONCATENATE(B199,"-",F199,G199,H199,"-",I199)</f>
        <v>Ж-ЛМВ-23092008</v>
      </c>
      <c r="P199" s="48">
        <v>4</v>
      </c>
      <c r="Q199" s="48">
        <v>5</v>
      </c>
      <c r="R199" s="48">
        <v>5</v>
      </c>
      <c r="S199" s="48">
        <v>1</v>
      </c>
      <c r="T199" s="48">
        <v>5</v>
      </c>
      <c r="U199" s="48">
        <v>2</v>
      </c>
      <c r="V199" s="48">
        <v>2</v>
      </c>
      <c r="W199" s="48">
        <v>4</v>
      </c>
      <c r="X199" s="48">
        <v>4</v>
      </c>
      <c r="Y199" s="48">
        <v>4</v>
      </c>
      <c r="Z199" s="49">
        <f>SUM(P199:Y199)</f>
        <v>36</v>
      </c>
      <c r="AA199" s="33">
        <v>50</v>
      </c>
      <c r="AB199" s="50">
        <f>Z199/AA199</f>
        <v>0.72</v>
      </c>
      <c r="AC199" s="51" t="str">
        <f>IF(Z199&gt;75%*AA199,"Победитель",IF(Z199&gt;50%*AA199,"Призёр","Участник"))</f>
        <v>Призёр</v>
      </c>
    </row>
    <row r="200" spans="1:29" x14ac:dyDescent="0.3">
      <c r="A200" s="32">
        <v>186</v>
      </c>
      <c r="B200" s="2" t="s">
        <v>35</v>
      </c>
      <c r="C200" s="2" t="s">
        <v>2342</v>
      </c>
      <c r="D200" s="2" t="s">
        <v>345</v>
      </c>
      <c r="E200" s="2" t="s">
        <v>306</v>
      </c>
      <c r="F200" s="45" t="str">
        <f>LEFT(C200,1)</f>
        <v>С</v>
      </c>
      <c r="G200" s="45" t="str">
        <f>LEFT(D200,1)</f>
        <v>Т</v>
      </c>
      <c r="H200" s="45" t="str">
        <f>LEFT(E200,1)</f>
        <v>С</v>
      </c>
      <c r="I200" s="2" t="s">
        <v>2343</v>
      </c>
      <c r="J200" s="2" t="s">
        <v>2323</v>
      </c>
      <c r="K200" s="1">
        <v>5</v>
      </c>
      <c r="L200" s="2" t="s">
        <v>69</v>
      </c>
      <c r="M200" s="33" t="s">
        <v>2212</v>
      </c>
      <c r="N200" s="47" t="str">
        <f>CONCATENATE(L200,M200)</f>
        <v>Р0504Ф</v>
      </c>
      <c r="O200" s="47" t="str">
        <f>CONCATENATE(B200,"-",F200,G200,H200,"-",I200)</f>
        <v>М-СТС-16012009</v>
      </c>
      <c r="P200" s="48">
        <v>4.5</v>
      </c>
      <c r="Q200" s="48">
        <v>4</v>
      </c>
      <c r="R200" s="48">
        <v>4</v>
      </c>
      <c r="S200" s="48">
        <v>5</v>
      </c>
      <c r="T200" s="48">
        <v>4</v>
      </c>
      <c r="U200" s="48">
        <v>5</v>
      </c>
      <c r="V200" s="48">
        <v>5</v>
      </c>
      <c r="W200" s="48">
        <v>2</v>
      </c>
      <c r="X200" s="48">
        <v>2</v>
      </c>
      <c r="Y200" s="48">
        <v>0</v>
      </c>
      <c r="Z200" s="49">
        <f>SUM(P200:Y200)</f>
        <v>35.5</v>
      </c>
      <c r="AA200" s="33">
        <v>50</v>
      </c>
      <c r="AB200" s="50">
        <f>Z200/AA200</f>
        <v>0.71</v>
      </c>
      <c r="AC200" s="51" t="str">
        <f>IF(Z200&gt;75%*AA200,"Победитель",IF(Z200&gt;50%*AA200,"Призёр","Участник"))</f>
        <v>Призёр</v>
      </c>
    </row>
    <row r="201" spans="1:29" x14ac:dyDescent="0.3">
      <c r="A201" s="32">
        <v>187</v>
      </c>
      <c r="B201" s="2" t="s">
        <v>14</v>
      </c>
      <c r="C201" s="2" t="s">
        <v>1092</v>
      </c>
      <c r="D201" s="2" t="s">
        <v>66</v>
      </c>
      <c r="E201" s="2" t="s">
        <v>217</v>
      </c>
      <c r="F201" s="45" t="str">
        <f>LEFT(C201,1)</f>
        <v>П</v>
      </c>
      <c r="G201" s="45" t="str">
        <f>LEFT(D201,1)</f>
        <v>А</v>
      </c>
      <c r="H201" s="45" t="str">
        <f>LEFT(E201,1)</f>
        <v>Д</v>
      </c>
      <c r="I201" s="14" t="s">
        <v>1093</v>
      </c>
      <c r="J201" s="46" t="s">
        <v>930</v>
      </c>
      <c r="K201" s="2">
        <v>5</v>
      </c>
      <c r="L201" s="56" t="s">
        <v>69</v>
      </c>
      <c r="M201" s="33" t="s">
        <v>45</v>
      </c>
      <c r="N201" s="47" t="str">
        <f>CONCATENATE(L201,M201)</f>
        <v>Р0504Г</v>
      </c>
      <c r="O201" s="47" t="str">
        <f>CONCATENATE(B201,"-",F201,G201,H201,"-",I201)</f>
        <v>Ж-ПАД-29112007</v>
      </c>
      <c r="P201" s="48">
        <v>4</v>
      </c>
      <c r="Q201" s="48">
        <v>4</v>
      </c>
      <c r="R201" s="48">
        <v>4</v>
      </c>
      <c r="S201" s="48">
        <v>2</v>
      </c>
      <c r="T201" s="48">
        <v>4</v>
      </c>
      <c r="U201" s="48">
        <v>2</v>
      </c>
      <c r="V201" s="48">
        <v>2</v>
      </c>
      <c r="W201" s="48">
        <v>5</v>
      </c>
      <c r="X201" s="48">
        <v>5</v>
      </c>
      <c r="Y201" s="48">
        <v>3</v>
      </c>
      <c r="Z201" s="49">
        <f>SUM(P201:Y201)</f>
        <v>35</v>
      </c>
      <c r="AA201" s="33">
        <v>50</v>
      </c>
      <c r="AB201" s="50">
        <f>Z201/AA201</f>
        <v>0.7</v>
      </c>
      <c r="AC201" s="51" t="str">
        <f>IF(Z201&gt;75%*AA201,"Победитель",IF(Z201&gt;50%*AA201,"Призёр","Участник"))</f>
        <v>Призёр</v>
      </c>
    </row>
    <row r="202" spans="1:29" x14ac:dyDescent="0.3">
      <c r="A202" s="32">
        <v>188</v>
      </c>
      <c r="B202" s="2" t="s">
        <v>14</v>
      </c>
      <c r="C202" s="2" t="s">
        <v>1327</v>
      </c>
      <c r="D202" s="2" t="s">
        <v>73</v>
      </c>
      <c r="E202" s="2" t="s">
        <v>512</v>
      </c>
      <c r="F202" s="45" t="str">
        <f>LEFT(C202,1)</f>
        <v>Н</v>
      </c>
      <c r="G202" s="45" t="str">
        <f>LEFT(D202,1)</f>
        <v>А</v>
      </c>
      <c r="H202" s="45" t="str">
        <f>LEFT(E202,1)</f>
        <v>В</v>
      </c>
      <c r="I202" s="6" t="s">
        <v>1328</v>
      </c>
      <c r="J202" s="2" t="s">
        <v>1257</v>
      </c>
      <c r="K202" s="2">
        <v>5</v>
      </c>
      <c r="L202" s="2" t="s">
        <v>259</v>
      </c>
      <c r="M202" s="33" t="s">
        <v>143</v>
      </c>
      <c r="N202" s="47" t="str">
        <f>CONCATENATE(L202,M202)</f>
        <v>Р0505У</v>
      </c>
      <c r="O202" s="47" t="str">
        <f>CONCATENATE(B202,"-",F202,G202,H202,"-",I202)</f>
        <v>Ж-НАВ-09062008</v>
      </c>
      <c r="P202" s="48">
        <v>5</v>
      </c>
      <c r="Q202" s="48">
        <v>0</v>
      </c>
      <c r="R202" s="48">
        <v>5</v>
      </c>
      <c r="S202" s="48">
        <v>2</v>
      </c>
      <c r="T202" s="48">
        <v>5</v>
      </c>
      <c r="U202" s="48">
        <v>4</v>
      </c>
      <c r="V202" s="48">
        <v>4</v>
      </c>
      <c r="W202" s="48">
        <v>4</v>
      </c>
      <c r="X202" s="48">
        <v>3</v>
      </c>
      <c r="Y202" s="48">
        <v>3</v>
      </c>
      <c r="Z202" s="49">
        <f>SUM(P202:Y202)</f>
        <v>35</v>
      </c>
      <c r="AA202" s="33">
        <v>50</v>
      </c>
      <c r="AB202" s="50">
        <f>Z202/AA202</f>
        <v>0.7</v>
      </c>
      <c r="AC202" s="51" t="str">
        <f>IF(Z202&gt;75%*AA202,"Победитель",IF(Z202&gt;50%*AA202,"Призёр","Участник"))</f>
        <v>Призёр</v>
      </c>
    </row>
    <row r="203" spans="1:29" x14ac:dyDescent="0.3">
      <c r="A203" s="32">
        <v>189</v>
      </c>
      <c r="B203" s="2" t="s">
        <v>14</v>
      </c>
      <c r="C203" s="2" t="s">
        <v>1084</v>
      </c>
      <c r="D203" s="2" t="s">
        <v>1085</v>
      </c>
      <c r="E203" s="2" t="s">
        <v>212</v>
      </c>
      <c r="F203" s="45" t="str">
        <f>LEFT(C203,1)</f>
        <v>Е</v>
      </c>
      <c r="G203" s="45" t="str">
        <f>LEFT(D203,1)</f>
        <v>А</v>
      </c>
      <c r="H203" s="45" t="str">
        <f>LEFT(E203,1)</f>
        <v>И</v>
      </c>
      <c r="I203" s="14" t="s">
        <v>1086</v>
      </c>
      <c r="J203" s="46" t="s">
        <v>930</v>
      </c>
      <c r="K203" s="2">
        <v>5</v>
      </c>
      <c r="L203" s="46" t="s">
        <v>53</v>
      </c>
      <c r="M203" s="33" t="s">
        <v>45</v>
      </c>
      <c r="N203" s="47" t="str">
        <f>CONCATENATE(L203,M203)</f>
        <v>Р0501Г</v>
      </c>
      <c r="O203" s="47" t="str">
        <f>CONCATENATE(B203,"-",F203,G203,H203,"-",I203)</f>
        <v>Ж-ЕАИ-27062008</v>
      </c>
      <c r="P203" s="48">
        <v>5</v>
      </c>
      <c r="Q203" s="48">
        <v>0</v>
      </c>
      <c r="R203" s="48">
        <v>5</v>
      </c>
      <c r="S203" s="48">
        <v>3</v>
      </c>
      <c r="T203" s="48">
        <v>5</v>
      </c>
      <c r="U203" s="48">
        <v>3</v>
      </c>
      <c r="V203" s="48">
        <v>2</v>
      </c>
      <c r="W203" s="48">
        <v>4</v>
      </c>
      <c r="X203" s="48">
        <v>3</v>
      </c>
      <c r="Y203" s="48">
        <v>4</v>
      </c>
      <c r="Z203" s="49">
        <f>SUM(P203:Y203)</f>
        <v>34</v>
      </c>
      <c r="AA203" s="33">
        <v>50</v>
      </c>
      <c r="AB203" s="50">
        <f>Z203/AA203</f>
        <v>0.68</v>
      </c>
      <c r="AC203" s="51" t="str">
        <f>IF(Z203&gt;75%*AA203,"Победитель",IF(Z203&gt;50%*AA203,"Призёр","Участник"))</f>
        <v>Призёр</v>
      </c>
    </row>
    <row r="204" spans="1:29" x14ac:dyDescent="0.3">
      <c r="A204" s="32">
        <v>190</v>
      </c>
      <c r="B204" s="2" t="s">
        <v>14</v>
      </c>
      <c r="C204" s="2" t="s">
        <v>1090</v>
      </c>
      <c r="D204" s="2" t="s">
        <v>66</v>
      </c>
      <c r="E204" s="2" t="s">
        <v>247</v>
      </c>
      <c r="F204" s="45" t="str">
        <f>LEFT(C204,1)</f>
        <v>О</v>
      </c>
      <c r="G204" s="45" t="str">
        <f>LEFT(D204,1)</f>
        <v>А</v>
      </c>
      <c r="H204" s="45" t="str">
        <f>LEFT(E204,1)</f>
        <v>В</v>
      </c>
      <c r="I204" s="14" t="s">
        <v>1091</v>
      </c>
      <c r="J204" s="46" t="s">
        <v>930</v>
      </c>
      <c r="K204" s="2">
        <v>5</v>
      </c>
      <c r="L204" s="56" t="s">
        <v>64</v>
      </c>
      <c r="M204" s="33" t="s">
        <v>45</v>
      </c>
      <c r="N204" s="47" t="str">
        <f>CONCATENATE(L204,M204)</f>
        <v>Р0503Г</v>
      </c>
      <c r="O204" s="47" t="str">
        <f>CONCATENATE(B204,"-",F204,G204,H204,"-",I204)</f>
        <v>Ж-ОАВ-25052008</v>
      </c>
      <c r="P204" s="48">
        <v>3</v>
      </c>
      <c r="Q204" s="48">
        <v>0</v>
      </c>
      <c r="R204" s="48">
        <v>5</v>
      </c>
      <c r="S204" s="48">
        <v>3</v>
      </c>
      <c r="T204" s="48">
        <v>5</v>
      </c>
      <c r="U204" s="48">
        <v>4</v>
      </c>
      <c r="V204" s="48">
        <v>3</v>
      </c>
      <c r="W204" s="48">
        <v>5</v>
      </c>
      <c r="X204" s="48">
        <v>3</v>
      </c>
      <c r="Y204" s="48">
        <v>3</v>
      </c>
      <c r="Z204" s="49">
        <f>SUM(P204:Y204)</f>
        <v>34</v>
      </c>
      <c r="AA204" s="33">
        <v>50</v>
      </c>
      <c r="AB204" s="50">
        <f>Z204/AA204</f>
        <v>0.68</v>
      </c>
      <c r="AC204" s="51" t="str">
        <f>IF(Z204&gt;75%*AA204,"Победитель",IF(Z204&gt;50%*AA204,"Призёр","Участник"))</f>
        <v>Призёр</v>
      </c>
    </row>
    <row r="205" spans="1:29" x14ac:dyDescent="0.3">
      <c r="A205" s="32">
        <v>191</v>
      </c>
      <c r="B205" s="2" t="s">
        <v>14</v>
      </c>
      <c r="C205" s="2" t="s">
        <v>49</v>
      </c>
      <c r="D205" s="2" t="s">
        <v>50</v>
      </c>
      <c r="E205" s="2" t="s">
        <v>51</v>
      </c>
      <c r="F205" s="45" t="str">
        <f>LEFT(C205,1)</f>
        <v>П</v>
      </c>
      <c r="G205" s="45" t="str">
        <f>LEFT(D205,1)</f>
        <v>А</v>
      </c>
      <c r="H205" s="45" t="str">
        <f>LEFT(E205,1)</f>
        <v>А</v>
      </c>
      <c r="I205" s="14" t="s">
        <v>52</v>
      </c>
      <c r="J205" s="46" t="s">
        <v>38</v>
      </c>
      <c r="K205" s="1">
        <v>5</v>
      </c>
      <c r="L205" s="54" t="s">
        <v>53</v>
      </c>
      <c r="M205" s="9" t="s">
        <v>83</v>
      </c>
      <c r="N205" s="47" t="str">
        <f>CONCATENATE(L205,M205)</f>
        <v>Р0501К</v>
      </c>
      <c r="O205" s="47" t="str">
        <f>CONCATENATE(B205,"-",F205,G205,H205,"-",I205)</f>
        <v>Ж-ПАА-09102008</v>
      </c>
      <c r="P205" s="53">
        <v>4</v>
      </c>
      <c r="Q205" s="53">
        <v>3</v>
      </c>
      <c r="R205" s="53">
        <v>5</v>
      </c>
      <c r="S205" s="53">
        <v>1</v>
      </c>
      <c r="T205" s="53">
        <v>5</v>
      </c>
      <c r="U205" s="53">
        <v>3</v>
      </c>
      <c r="V205" s="53">
        <v>2</v>
      </c>
      <c r="W205" s="53">
        <v>4</v>
      </c>
      <c r="X205" s="53">
        <v>4</v>
      </c>
      <c r="Y205" s="53">
        <v>3</v>
      </c>
      <c r="Z205" s="49">
        <f>SUM(P205:Y205)</f>
        <v>34</v>
      </c>
      <c r="AA205" s="33">
        <v>50</v>
      </c>
      <c r="AB205" s="50">
        <f>Z205/AA205</f>
        <v>0.68</v>
      </c>
      <c r="AC205" s="51" t="str">
        <f>IF(Z205&gt;75%*AA205,"Победитель",IF(Z205&gt;50%*AA205,"Призёр","Участник"))</f>
        <v>Призёр</v>
      </c>
    </row>
    <row r="206" spans="1:29" x14ac:dyDescent="0.3">
      <c r="A206" s="32">
        <v>192</v>
      </c>
      <c r="B206" s="2" t="s">
        <v>605</v>
      </c>
      <c r="C206" s="2" t="s">
        <v>1401</v>
      </c>
      <c r="D206" s="2" t="s">
        <v>309</v>
      </c>
      <c r="E206" s="2" t="s">
        <v>188</v>
      </c>
      <c r="F206" s="45" t="str">
        <f>LEFT(C206,1)</f>
        <v>С</v>
      </c>
      <c r="G206" s="45" t="str">
        <f>LEFT(D206,1)</f>
        <v>Н</v>
      </c>
      <c r="H206" s="45" t="str">
        <f>LEFT(E206,1)</f>
        <v>Ю</v>
      </c>
      <c r="I206" s="2" t="s">
        <v>2173</v>
      </c>
      <c r="J206" s="2" t="s">
        <v>2161</v>
      </c>
      <c r="K206" s="1">
        <v>5</v>
      </c>
      <c r="L206" s="2" t="s">
        <v>69</v>
      </c>
      <c r="M206" s="33" t="s">
        <v>2110</v>
      </c>
      <c r="N206" s="47" t="str">
        <f>CONCATENATE(L206,M206)</f>
        <v>Р0504З</v>
      </c>
      <c r="O206" s="47" t="str">
        <f>CONCATENATE(B206,"-",F206,G206,H206,"-",I206)</f>
        <v>м-СНЮ-18.06.2008</v>
      </c>
      <c r="P206" s="48">
        <v>4.5</v>
      </c>
      <c r="Q206" s="48">
        <v>5</v>
      </c>
      <c r="R206" s="48">
        <v>4</v>
      </c>
      <c r="S206" s="48">
        <v>5</v>
      </c>
      <c r="T206" s="48">
        <v>4.5</v>
      </c>
      <c r="U206" s="48">
        <v>4</v>
      </c>
      <c r="V206" s="48">
        <v>2.5</v>
      </c>
      <c r="W206" s="48">
        <v>2</v>
      </c>
      <c r="X206" s="48">
        <v>0</v>
      </c>
      <c r="Y206" s="48">
        <v>2</v>
      </c>
      <c r="Z206" s="49">
        <f>SUM(P206:Y206)</f>
        <v>33.5</v>
      </c>
      <c r="AA206" s="33">
        <v>50</v>
      </c>
      <c r="AB206" s="50">
        <f>Z206/AA206</f>
        <v>0.67</v>
      </c>
      <c r="AC206" s="51" t="str">
        <f>IF(Z206&gt;75%*AA206,"Победитель",IF(Z206&gt;50%*AA206,"Призёр","Участник"))</f>
        <v>Призёр</v>
      </c>
    </row>
    <row r="207" spans="1:29" x14ac:dyDescent="0.3">
      <c r="A207" s="32">
        <v>193</v>
      </c>
      <c r="B207" s="2" t="s">
        <v>35</v>
      </c>
      <c r="C207" s="2" t="s">
        <v>609</v>
      </c>
      <c r="D207" s="2" t="s">
        <v>417</v>
      </c>
      <c r="E207" s="2" t="s">
        <v>127</v>
      </c>
      <c r="F207" s="45" t="str">
        <f>LEFT(C207,1)</f>
        <v>А</v>
      </c>
      <c r="G207" s="45" t="str">
        <f>LEFT(D207,1)</f>
        <v>А</v>
      </c>
      <c r="H207" s="45" t="str">
        <f>LEFT(E207,1)</f>
        <v>В</v>
      </c>
      <c r="I207" s="14" t="s">
        <v>610</v>
      </c>
      <c r="J207" s="46" t="s">
        <v>600</v>
      </c>
      <c r="K207" s="2">
        <v>5</v>
      </c>
      <c r="L207" s="56" t="s">
        <v>64</v>
      </c>
      <c r="M207" s="33" t="s">
        <v>128</v>
      </c>
      <c r="N207" s="47" t="str">
        <f>CONCATENATE(L207,M207)</f>
        <v>Р0503Б</v>
      </c>
      <c r="O207" s="47" t="str">
        <f>CONCATENATE(B207,"-",F207,G207,H207,"-",I207)</f>
        <v>М-ААВ-25122008</v>
      </c>
      <c r="P207" s="53">
        <v>33</v>
      </c>
      <c r="Q207" s="53"/>
      <c r="R207" s="53"/>
      <c r="S207" s="53"/>
      <c r="T207" s="53"/>
      <c r="U207" s="53"/>
      <c r="V207" s="53"/>
      <c r="W207" s="53"/>
      <c r="X207" s="53"/>
      <c r="Y207" s="53">
        <v>0</v>
      </c>
      <c r="Z207" s="49">
        <f>SUM(P207:Y207)</f>
        <v>33</v>
      </c>
      <c r="AA207" s="33">
        <v>50</v>
      </c>
      <c r="AB207" s="50">
        <f>Z207/AA207</f>
        <v>0.66</v>
      </c>
      <c r="AC207" s="51" t="str">
        <f>IF(Z207&gt;75%*AA207,"Победитель",IF(Z207&gt;50%*AA207,"Призёр","Участник"))</f>
        <v>Призёр</v>
      </c>
    </row>
    <row r="208" spans="1:29" x14ac:dyDescent="0.3">
      <c r="A208" s="32">
        <v>194</v>
      </c>
      <c r="B208" s="3" t="s">
        <v>14</v>
      </c>
      <c r="C208" s="3" t="s">
        <v>706</v>
      </c>
      <c r="D208" s="3" t="s">
        <v>221</v>
      </c>
      <c r="E208" s="3" t="s">
        <v>601</v>
      </c>
      <c r="F208" s="45" t="str">
        <f>LEFT(C208,1)</f>
        <v>К</v>
      </c>
      <c r="G208" s="45" t="str">
        <f>LEFT(D208,1)</f>
        <v>В</v>
      </c>
      <c r="H208" s="45" t="str">
        <f>LEFT(E208,1)</f>
        <v>А</v>
      </c>
      <c r="I208" s="13" t="s">
        <v>529</v>
      </c>
      <c r="J208" s="59" t="s">
        <v>925</v>
      </c>
      <c r="K208" s="3">
        <v>5</v>
      </c>
      <c r="L208" s="3" t="s">
        <v>707</v>
      </c>
      <c r="M208" s="33" t="s">
        <v>534</v>
      </c>
      <c r="N208" s="47" t="str">
        <f>CONCATENATE(L208,M208)</f>
        <v>РУ0521О</v>
      </c>
      <c r="O208" s="47" t="str">
        <f>CONCATENATE(B208,"-",F208,G208,H208,"-",I208)</f>
        <v>Ж-КВА-24012008</v>
      </c>
      <c r="P208" s="48">
        <v>4.5</v>
      </c>
      <c r="Q208" s="48">
        <v>0</v>
      </c>
      <c r="R208" s="48">
        <v>5</v>
      </c>
      <c r="S208" s="48">
        <v>5</v>
      </c>
      <c r="T208" s="48">
        <v>3</v>
      </c>
      <c r="U208" s="48">
        <v>4</v>
      </c>
      <c r="V208" s="48">
        <v>0</v>
      </c>
      <c r="W208" s="48">
        <v>4</v>
      </c>
      <c r="X208" s="48">
        <v>5</v>
      </c>
      <c r="Y208" s="48">
        <v>2</v>
      </c>
      <c r="Z208" s="49">
        <f>SUM(P208:Y208)</f>
        <v>32.5</v>
      </c>
      <c r="AA208" s="33">
        <v>50</v>
      </c>
      <c r="AB208" s="50">
        <f>Z208/AA208</f>
        <v>0.65</v>
      </c>
      <c r="AC208" s="51" t="str">
        <f>IF(Z208&gt;75%*AA208,"Победитель",IF(Z208&gt;50%*AA208,"Призёр","Участник"))</f>
        <v>Призёр</v>
      </c>
    </row>
    <row r="209" spans="1:29" x14ac:dyDescent="0.3">
      <c r="A209" s="32">
        <v>195</v>
      </c>
      <c r="B209" s="2" t="s">
        <v>14</v>
      </c>
      <c r="C209" s="2" t="s">
        <v>603</v>
      </c>
      <c r="D209" s="2" t="s">
        <v>211</v>
      </c>
      <c r="E209" s="2" t="s">
        <v>97</v>
      </c>
      <c r="F209" s="45" t="str">
        <f>LEFT(C209,1)</f>
        <v>М</v>
      </c>
      <c r="G209" s="45" t="str">
        <f>LEFT(D209,1)</f>
        <v>П</v>
      </c>
      <c r="H209" s="45" t="str">
        <f>LEFT(E209,1)</f>
        <v>А</v>
      </c>
      <c r="I209" s="6" t="s">
        <v>604</v>
      </c>
      <c r="J209" s="52" t="s">
        <v>600</v>
      </c>
      <c r="K209" s="2">
        <v>5</v>
      </c>
      <c r="L209" s="2" t="s">
        <v>53</v>
      </c>
      <c r="M209" s="33" t="s">
        <v>128</v>
      </c>
      <c r="N209" s="47" t="str">
        <f>CONCATENATE(L209,M209)</f>
        <v>Р0501Б</v>
      </c>
      <c r="O209" s="47" t="str">
        <f>CONCATENATE(B209,"-",F209,G209,H209,"-",I209)</f>
        <v>Ж-МПА-06022010</v>
      </c>
      <c r="P209" s="48">
        <v>32</v>
      </c>
      <c r="Q209" s="48"/>
      <c r="R209" s="48"/>
      <c r="S209" s="48"/>
      <c r="T209" s="48"/>
      <c r="U209" s="48"/>
      <c r="V209" s="48"/>
      <c r="W209" s="48"/>
      <c r="X209" s="48"/>
      <c r="Y209" s="48"/>
      <c r="Z209" s="49">
        <f>SUM(P209:Y209)</f>
        <v>32</v>
      </c>
      <c r="AA209" s="33">
        <v>50</v>
      </c>
      <c r="AB209" s="50">
        <f>Z209/AA209</f>
        <v>0.64</v>
      </c>
      <c r="AC209" s="51" t="str">
        <f>IF(Z209&gt;75%*AA209,"Победитель",IF(Z209&gt;50%*AA209,"Призёр","Участник"))</f>
        <v>Призёр</v>
      </c>
    </row>
    <row r="210" spans="1:29" x14ac:dyDescent="0.3">
      <c r="A210" s="32">
        <v>196</v>
      </c>
      <c r="B210" s="3" t="s">
        <v>35</v>
      </c>
      <c r="C210" s="3" t="s">
        <v>661</v>
      </c>
      <c r="D210" s="3" t="s">
        <v>457</v>
      </c>
      <c r="E210" s="3" t="s">
        <v>292</v>
      </c>
      <c r="F210" s="45" t="str">
        <f>LEFT(C210,1)</f>
        <v>Р</v>
      </c>
      <c r="G210" s="45" t="str">
        <f>LEFT(D210,1)</f>
        <v>П</v>
      </c>
      <c r="H210" s="45" t="str">
        <f>LEFT(E210,1)</f>
        <v>А</v>
      </c>
      <c r="I210" s="13" t="s">
        <v>662</v>
      </c>
      <c r="J210" s="59" t="s">
        <v>925</v>
      </c>
      <c r="K210" s="3">
        <v>5</v>
      </c>
      <c r="L210" s="3" t="s">
        <v>663</v>
      </c>
      <c r="M210" s="33" t="s">
        <v>534</v>
      </c>
      <c r="N210" s="47" t="str">
        <f>CONCATENATE(L210,M210)</f>
        <v>РУ0508О</v>
      </c>
      <c r="O210" s="47" t="str">
        <f>CONCATENATE(B210,"-",F210,G210,H210,"-",I210)</f>
        <v>М-РПА-05072007</v>
      </c>
      <c r="P210" s="48">
        <v>5</v>
      </c>
      <c r="Q210" s="48">
        <v>2</v>
      </c>
      <c r="R210" s="48">
        <v>5</v>
      </c>
      <c r="S210" s="48">
        <v>5</v>
      </c>
      <c r="T210" s="48">
        <v>5</v>
      </c>
      <c r="U210" s="48">
        <v>5</v>
      </c>
      <c r="V210" s="48">
        <v>2</v>
      </c>
      <c r="W210" s="48">
        <v>2</v>
      </c>
      <c r="X210" s="48">
        <v>1</v>
      </c>
      <c r="Y210" s="48">
        <v>0</v>
      </c>
      <c r="Z210" s="49">
        <f>SUM(P210:Y210)</f>
        <v>32</v>
      </c>
      <c r="AA210" s="33">
        <v>50</v>
      </c>
      <c r="AB210" s="50">
        <f>Z210/AA210</f>
        <v>0.64</v>
      </c>
      <c r="AC210" s="51" t="str">
        <f>IF(Z210&gt;75%*AA210,"Победитель",IF(Z210&gt;50%*AA210,"Призёр","Участник"))</f>
        <v>Призёр</v>
      </c>
    </row>
    <row r="211" spans="1:29" x14ac:dyDescent="0.3">
      <c r="A211" s="32">
        <v>197</v>
      </c>
      <c r="B211" s="2" t="s">
        <v>14</v>
      </c>
      <c r="C211" s="2" t="s">
        <v>193</v>
      </c>
      <c r="D211" s="2" t="s">
        <v>87</v>
      </c>
      <c r="E211" s="2" t="s">
        <v>195</v>
      </c>
      <c r="F211" s="45" t="str">
        <f>LEFT(C211,1)</f>
        <v>В</v>
      </c>
      <c r="G211" s="45" t="str">
        <f>LEFT(D211,1)</f>
        <v>К</v>
      </c>
      <c r="H211" s="45" t="str">
        <f>LEFT(E211,1)</f>
        <v>С</v>
      </c>
      <c r="I211" s="14" t="s">
        <v>525</v>
      </c>
      <c r="J211" s="46" t="s">
        <v>346</v>
      </c>
      <c r="K211" s="2">
        <v>5</v>
      </c>
      <c r="L211" s="2" t="s">
        <v>364</v>
      </c>
      <c r="M211" s="33" t="s">
        <v>26</v>
      </c>
      <c r="N211" s="47" t="str">
        <f>CONCATENATE(L211,M211)</f>
        <v>Р0511С</v>
      </c>
      <c r="O211" s="47" t="str">
        <f>CONCATENATE(B211,"-",F211,G211,H211,"-",I211)</f>
        <v>Ж-ВКС-27032008</v>
      </c>
      <c r="P211" s="48">
        <v>4</v>
      </c>
      <c r="Q211" s="48">
        <v>0</v>
      </c>
      <c r="R211" s="48">
        <v>5</v>
      </c>
      <c r="S211" s="48">
        <v>1</v>
      </c>
      <c r="T211" s="48">
        <v>5</v>
      </c>
      <c r="U211" s="48">
        <v>1</v>
      </c>
      <c r="V211" s="48">
        <v>4</v>
      </c>
      <c r="W211" s="48">
        <v>2</v>
      </c>
      <c r="X211" s="48">
        <v>5</v>
      </c>
      <c r="Y211" s="48">
        <v>5</v>
      </c>
      <c r="Z211" s="49">
        <f>SUM(P211:Y211)</f>
        <v>32</v>
      </c>
      <c r="AA211" s="33">
        <v>50</v>
      </c>
      <c r="AB211" s="50">
        <f>Z211/AA211</f>
        <v>0.64</v>
      </c>
      <c r="AC211" s="51" t="str">
        <f>IF(Z211&gt;75%*AA211,"Победитель",IF(Z211&gt;50%*AA211,"Призёр","Участник"))</f>
        <v>Призёр</v>
      </c>
    </row>
    <row r="212" spans="1:29" x14ac:dyDescent="0.3">
      <c r="A212" s="32">
        <v>198</v>
      </c>
      <c r="B212" s="2" t="s">
        <v>14</v>
      </c>
      <c r="C212" s="2" t="s">
        <v>65</v>
      </c>
      <c r="D212" s="2" t="s">
        <v>66</v>
      </c>
      <c r="E212" s="2" t="s">
        <v>67</v>
      </c>
      <c r="F212" s="45" t="str">
        <f>LEFT(C212,1)</f>
        <v>Л</v>
      </c>
      <c r="G212" s="45" t="str">
        <f>LEFT(D212,1)</f>
        <v>А</v>
      </c>
      <c r="H212" s="45" t="str">
        <f>LEFT(E212,1)</f>
        <v>М</v>
      </c>
      <c r="I212" s="2" t="s">
        <v>68</v>
      </c>
      <c r="J212" s="2" t="s">
        <v>38</v>
      </c>
      <c r="K212" s="1">
        <v>5</v>
      </c>
      <c r="L212" s="2" t="s">
        <v>69</v>
      </c>
      <c r="M212" s="9" t="s">
        <v>83</v>
      </c>
      <c r="N212" s="47" t="str">
        <f>CONCATENATE(L212,M212)</f>
        <v>Р0504К</v>
      </c>
      <c r="O212" s="47" t="str">
        <f>CONCATENATE(B212,"-",F212,G212,H212,"-",I212)</f>
        <v>Ж-ЛАМ-13092008</v>
      </c>
      <c r="P212" s="48">
        <v>3</v>
      </c>
      <c r="Q212" s="48">
        <v>0</v>
      </c>
      <c r="R212" s="48">
        <v>3</v>
      </c>
      <c r="S212" s="48">
        <v>4</v>
      </c>
      <c r="T212" s="48">
        <v>5</v>
      </c>
      <c r="U212" s="48">
        <v>3</v>
      </c>
      <c r="V212" s="48">
        <v>3</v>
      </c>
      <c r="W212" s="48">
        <v>1</v>
      </c>
      <c r="X212" s="48">
        <v>5</v>
      </c>
      <c r="Y212" s="48">
        <v>4</v>
      </c>
      <c r="Z212" s="49">
        <f>SUM(P212:Y212)</f>
        <v>31</v>
      </c>
      <c r="AA212" s="33">
        <v>50</v>
      </c>
      <c r="AB212" s="50">
        <f>Z212/AA212</f>
        <v>0.62</v>
      </c>
      <c r="AC212" s="51" t="str">
        <f>IF(Z212&gt;75%*AA212,"Победитель",IF(Z212&gt;50%*AA212,"Призёр","Участник"))</f>
        <v>Призёр</v>
      </c>
    </row>
    <row r="213" spans="1:29" x14ac:dyDescent="0.3">
      <c r="A213" s="32">
        <v>199</v>
      </c>
      <c r="B213" s="2" t="s">
        <v>14</v>
      </c>
      <c r="C213" s="2" t="s">
        <v>1316</v>
      </c>
      <c r="D213" s="2" t="s">
        <v>273</v>
      </c>
      <c r="E213" s="2" t="s">
        <v>195</v>
      </c>
      <c r="F213" s="45" t="str">
        <f>LEFT(C213,1)</f>
        <v>Э</v>
      </c>
      <c r="G213" s="45" t="str">
        <f>LEFT(D213,1)</f>
        <v>Д</v>
      </c>
      <c r="H213" s="45" t="str">
        <f>LEFT(E213,1)</f>
        <v>С</v>
      </c>
      <c r="I213" s="6" t="s">
        <v>1317</v>
      </c>
      <c r="J213" s="2" t="s">
        <v>1257</v>
      </c>
      <c r="K213" s="2">
        <v>5</v>
      </c>
      <c r="L213" s="2" t="s">
        <v>69</v>
      </c>
      <c r="M213" s="33" t="s">
        <v>143</v>
      </c>
      <c r="N213" s="47" t="str">
        <f>CONCATENATE(L213,M213)</f>
        <v>Р0504У</v>
      </c>
      <c r="O213" s="47" t="str">
        <f>CONCATENATE(B213,"-",F213,G213,H213,"-",I213)</f>
        <v>Ж-ЭДС-05042008</v>
      </c>
      <c r="P213" s="48">
        <v>3</v>
      </c>
      <c r="Q213" s="48">
        <v>0</v>
      </c>
      <c r="R213" s="48">
        <v>5</v>
      </c>
      <c r="S213" s="48">
        <v>2</v>
      </c>
      <c r="T213" s="48">
        <v>5</v>
      </c>
      <c r="U213" s="48">
        <v>4</v>
      </c>
      <c r="V213" s="48">
        <v>2</v>
      </c>
      <c r="W213" s="48">
        <v>4</v>
      </c>
      <c r="X213" s="48">
        <v>3</v>
      </c>
      <c r="Y213" s="48">
        <v>3</v>
      </c>
      <c r="Z213" s="49">
        <f>SUM(P213:Y213)</f>
        <v>31</v>
      </c>
      <c r="AA213" s="33">
        <v>50</v>
      </c>
      <c r="AB213" s="50">
        <f>Z213/AA213</f>
        <v>0.62</v>
      </c>
      <c r="AC213" s="51" t="str">
        <f>IF(Z213&gt;75%*AA213,"Победитель",IF(Z213&gt;50%*AA213,"Призёр","Участник"))</f>
        <v>Призёр</v>
      </c>
    </row>
    <row r="214" spans="1:29" x14ac:dyDescent="0.3">
      <c r="A214" s="32">
        <v>200</v>
      </c>
      <c r="B214" s="2" t="s">
        <v>14</v>
      </c>
      <c r="C214" s="2" t="s">
        <v>1103</v>
      </c>
      <c r="D214" s="2" t="s">
        <v>87</v>
      </c>
      <c r="E214" s="2" t="s">
        <v>78</v>
      </c>
      <c r="F214" s="45" t="str">
        <f>LEFT(C214,1)</f>
        <v>С</v>
      </c>
      <c r="G214" s="45" t="str">
        <f>LEFT(D214,1)</f>
        <v>К</v>
      </c>
      <c r="H214" s="45" t="str">
        <f>LEFT(E214,1)</f>
        <v>А</v>
      </c>
      <c r="I214" s="14" t="s">
        <v>748</v>
      </c>
      <c r="J214" s="46" t="s">
        <v>930</v>
      </c>
      <c r="K214" s="2">
        <v>5</v>
      </c>
      <c r="L214" s="2" t="s">
        <v>363</v>
      </c>
      <c r="M214" s="33" t="s">
        <v>45</v>
      </c>
      <c r="N214" s="47" t="str">
        <f>CONCATENATE(L214,M214)</f>
        <v>Р0510Г</v>
      </c>
      <c r="O214" s="47" t="str">
        <f>CONCATENATE(B214,"-",F214,G214,H214,"-",I214)</f>
        <v>Ж-СКА-20012008</v>
      </c>
      <c r="P214" s="48">
        <v>4</v>
      </c>
      <c r="Q214" s="48">
        <v>0</v>
      </c>
      <c r="R214" s="48">
        <v>5</v>
      </c>
      <c r="S214" s="48">
        <v>1</v>
      </c>
      <c r="T214" s="48">
        <v>5</v>
      </c>
      <c r="U214" s="48">
        <v>3</v>
      </c>
      <c r="V214" s="48">
        <v>0</v>
      </c>
      <c r="W214" s="48">
        <v>4</v>
      </c>
      <c r="X214" s="48">
        <v>4</v>
      </c>
      <c r="Y214" s="48">
        <v>4</v>
      </c>
      <c r="Z214" s="49">
        <f>SUM(P214:Y214)</f>
        <v>30</v>
      </c>
      <c r="AA214" s="33">
        <v>50</v>
      </c>
      <c r="AB214" s="50">
        <f>Z214/AA214</f>
        <v>0.6</v>
      </c>
      <c r="AC214" s="51" t="str">
        <f>IF(Z214&gt;75%*AA214,"Победитель",IF(Z214&gt;50%*AA214,"Призёр","Участник"))</f>
        <v>Призёр</v>
      </c>
    </row>
    <row r="215" spans="1:29" x14ac:dyDescent="0.3">
      <c r="A215" s="32">
        <v>201</v>
      </c>
      <c r="B215" s="2" t="s">
        <v>14</v>
      </c>
      <c r="C215" s="2" t="s">
        <v>1108</v>
      </c>
      <c r="D215" s="2" t="s">
        <v>1109</v>
      </c>
      <c r="E215" s="2" t="s">
        <v>1110</v>
      </c>
      <c r="F215" s="45" t="str">
        <f>LEFT(C215,1)</f>
        <v>М</v>
      </c>
      <c r="G215" s="45" t="str">
        <f>LEFT(D215,1)</f>
        <v>И</v>
      </c>
      <c r="H215" s="45" t="str">
        <f>LEFT(E215,1)</f>
        <v>Н</v>
      </c>
      <c r="I215" s="14" t="s">
        <v>642</v>
      </c>
      <c r="J215" s="46" t="s">
        <v>930</v>
      </c>
      <c r="K215" s="2">
        <v>5</v>
      </c>
      <c r="L215" s="2" t="s">
        <v>370</v>
      </c>
      <c r="M215" s="33" t="s">
        <v>45</v>
      </c>
      <c r="N215" s="47" t="str">
        <f>CONCATENATE(L215,M215)</f>
        <v>Р0513Г</v>
      </c>
      <c r="O215" s="47" t="str">
        <f>CONCATENATE(B215,"-",F215,G215,H215,"-",I215)</f>
        <v>Ж-МИН-19092008</v>
      </c>
      <c r="P215" s="48">
        <v>4</v>
      </c>
      <c r="Q215" s="48">
        <v>0</v>
      </c>
      <c r="R215" s="48">
        <v>5</v>
      </c>
      <c r="S215" s="48">
        <v>5</v>
      </c>
      <c r="T215" s="48">
        <v>5</v>
      </c>
      <c r="U215" s="48">
        <v>2</v>
      </c>
      <c r="V215" s="48">
        <v>5</v>
      </c>
      <c r="W215" s="48">
        <v>0</v>
      </c>
      <c r="X215" s="48">
        <v>2</v>
      </c>
      <c r="Y215" s="48">
        <v>2</v>
      </c>
      <c r="Z215" s="49">
        <f>SUM(P215:Y215)</f>
        <v>30</v>
      </c>
      <c r="AA215" s="33">
        <v>50</v>
      </c>
      <c r="AB215" s="50">
        <f>Z215/AA215</f>
        <v>0.6</v>
      </c>
      <c r="AC215" s="51" t="str">
        <f>IF(Z215&gt;75%*AA215,"Победитель",IF(Z215&gt;50%*AA215,"Призёр","Участник"))</f>
        <v>Призёр</v>
      </c>
    </row>
    <row r="216" spans="1:29" x14ac:dyDescent="0.3">
      <c r="A216" s="32">
        <v>202</v>
      </c>
      <c r="B216" s="3" t="s">
        <v>14</v>
      </c>
      <c r="C216" s="3" t="s">
        <v>703</v>
      </c>
      <c r="D216" s="3" t="s">
        <v>414</v>
      </c>
      <c r="E216" s="3" t="s">
        <v>195</v>
      </c>
      <c r="F216" s="45" t="str">
        <f>LEFT(C216,1)</f>
        <v>З</v>
      </c>
      <c r="G216" s="45" t="str">
        <f>LEFT(D216,1)</f>
        <v>Ю</v>
      </c>
      <c r="H216" s="45" t="str">
        <f>LEFT(E216,1)</f>
        <v>С</v>
      </c>
      <c r="I216" s="13" t="s">
        <v>704</v>
      </c>
      <c r="J216" s="59" t="s">
        <v>925</v>
      </c>
      <c r="K216" s="3">
        <v>5</v>
      </c>
      <c r="L216" s="3" t="s">
        <v>705</v>
      </c>
      <c r="M216" s="33" t="s">
        <v>534</v>
      </c>
      <c r="N216" s="47" t="str">
        <f>CONCATENATE(L216,M216)</f>
        <v>РУ0520О</v>
      </c>
      <c r="O216" s="47" t="str">
        <f>CONCATENATE(B216,"-",F216,G216,H216,"-",I216)</f>
        <v>Ж-ЗЮС-14052008</v>
      </c>
      <c r="P216" s="48">
        <v>5</v>
      </c>
      <c r="Q216" s="48">
        <v>2</v>
      </c>
      <c r="R216" s="48">
        <v>4</v>
      </c>
      <c r="S216" s="48">
        <v>5</v>
      </c>
      <c r="T216" s="48">
        <v>5</v>
      </c>
      <c r="U216" s="48">
        <v>4</v>
      </c>
      <c r="V216" s="48">
        <v>0</v>
      </c>
      <c r="W216" s="48">
        <v>5</v>
      </c>
      <c r="X216" s="48">
        <v>0</v>
      </c>
      <c r="Y216" s="48">
        <v>0</v>
      </c>
      <c r="Z216" s="49">
        <f>SUM(P216:Y216)</f>
        <v>30</v>
      </c>
      <c r="AA216" s="33">
        <v>50</v>
      </c>
      <c r="AB216" s="50">
        <f>Z216/AA216</f>
        <v>0.6</v>
      </c>
      <c r="AC216" s="51" t="str">
        <f>IF(Z216&gt;75%*AA216,"Победитель",IF(Z216&gt;50%*AA216,"Призёр","Участник"))</f>
        <v>Призёр</v>
      </c>
    </row>
    <row r="217" spans="1:29" x14ac:dyDescent="0.3">
      <c r="A217" s="32">
        <v>203</v>
      </c>
      <c r="B217" s="2" t="s">
        <v>14</v>
      </c>
      <c r="C217" s="2" t="s">
        <v>368</v>
      </c>
      <c r="D217" s="2" t="s">
        <v>73</v>
      </c>
      <c r="E217" s="2" t="s">
        <v>369</v>
      </c>
      <c r="F217" s="45" t="str">
        <f>LEFT(C217,1)</f>
        <v>Н</v>
      </c>
      <c r="G217" s="45" t="str">
        <f>LEFT(D217,1)</f>
        <v>А</v>
      </c>
      <c r="H217" s="45" t="str">
        <f>LEFT(E217,1)</f>
        <v>Н</v>
      </c>
      <c r="I217" s="14" t="s">
        <v>527</v>
      </c>
      <c r="J217" s="46" t="s">
        <v>346</v>
      </c>
      <c r="K217" s="2">
        <v>5</v>
      </c>
      <c r="L217" s="2" t="s">
        <v>370</v>
      </c>
      <c r="M217" s="33" t="s">
        <v>26</v>
      </c>
      <c r="N217" s="47" t="str">
        <f>CONCATENATE(L217,M217)</f>
        <v>Р0513С</v>
      </c>
      <c r="O217" s="47" t="str">
        <f>CONCATENATE(B217,"-",F217,G217,H217,"-",I217)</f>
        <v>Ж-НАН-29032008</v>
      </c>
      <c r="P217" s="48">
        <v>4</v>
      </c>
      <c r="Q217" s="48">
        <v>4</v>
      </c>
      <c r="R217" s="48">
        <v>5</v>
      </c>
      <c r="S217" s="48">
        <v>0</v>
      </c>
      <c r="T217" s="48">
        <v>5</v>
      </c>
      <c r="U217" s="48">
        <v>2</v>
      </c>
      <c r="V217" s="48">
        <v>2</v>
      </c>
      <c r="W217" s="48">
        <v>3</v>
      </c>
      <c r="X217" s="48">
        <v>0</v>
      </c>
      <c r="Y217" s="48">
        <v>5</v>
      </c>
      <c r="Z217" s="49">
        <f>SUM(P217:Y217)</f>
        <v>30</v>
      </c>
      <c r="AA217" s="33">
        <v>50</v>
      </c>
      <c r="AB217" s="50">
        <f>Z217/AA217</f>
        <v>0.6</v>
      </c>
      <c r="AC217" s="51" t="str">
        <f>IF(Z217&gt;75%*AA217,"Победитель",IF(Z217&gt;50%*AA217,"Призёр","Участник"))</f>
        <v>Призёр</v>
      </c>
    </row>
    <row r="218" spans="1:29" x14ac:dyDescent="0.3">
      <c r="A218" s="32">
        <v>204</v>
      </c>
      <c r="B218" s="2" t="s">
        <v>597</v>
      </c>
      <c r="C218" s="2" t="s">
        <v>2167</v>
      </c>
      <c r="D218" s="2" t="s">
        <v>50</v>
      </c>
      <c r="E218" s="2" t="s">
        <v>97</v>
      </c>
      <c r="F218" s="45" t="str">
        <f>LEFT(C218,1)</f>
        <v>Д</v>
      </c>
      <c r="G218" s="45" t="str">
        <f>LEFT(D218,1)</f>
        <v>А</v>
      </c>
      <c r="H218" s="45" t="str">
        <f>LEFT(E218,1)</f>
        <v>А</v>
      </c>
      <c r="I218" s="2" t="s">
        <v>2168</v>
      </c>
      <c r="J218" s="2" t="s">
        <v>2161</v>
      </c>
      <c r="K218" s="1">
        <v>5</v>
      </c>
      <c r="L218" s="2" t="s">
        <v>59</v>
      </c>
      <c r="M218" s="33" t="s">
        <v>2110</v>
      </c>
      <c r="N218" s="47" t="str">
        <f>CONCATENATE(L218,M218)</f>
        <v>Р0502З</v>
      </c>
      <c r="O218" s="47" t="str">
        <f>CONCATENATE(B218,"-",F218,G218,H218,"-",I218)</f>
        <v>ж-ДАА-02.06.2009</v>
      </c>
      <c r="P218" s="48">
        <v>3.5</v>
      </c>
      <c r="Q218" s="48">
        <v>5</v>
      </c>
      <c r="R218" s="48">
        <v>4</v>
      </c>
      <c r="S218" s="48">
        <v>4</v>
      </c>
      <c r="T218" s="48">
        <v>5</v>
      </c>
      <c r="U218" s="48">
        <v>3</v>
      </c>
      <c r="V218" s="48">
        <v>0</v>
      </c>
      <c r="W218" s="48">
        <v>0</v>
      </c>
      <c r="X218" s="48">
        <v>0</v>
      </c>
      <c r="Y218" s="48">
        <v>5</v>
      </c>
      <c r="Z218" s="49">
        <f>SUM(P218:Y218)</f>
        <v>29.5</v>
      </c>
      <c r="AA218" s="33">
        <v>50</v>
      </c>
      <c r="AB218" s="50">
        <f>Z218/AA218</f>
        <v>0.59</v>
      </c>
      <c r="AC218" s="51" t="str">
        <f>IF(Z218&gt;75%*AA218,"Победитель",IF(Z218&gt;50%*AA218,"Призёр","Участник"))</f>
        <v>Призёр</v>
      </c>
    </row>
    <row r="219" spans="1:29" x14ac:dyDescent="0.3">
      <c r="A219" s="32">
        <v>205</v>
      </c>
      <c r="B219" s="3" t="s">
        <v>14</v>
      </c>
      <c r="C219" s="3" t="s">
        <v>683</v>
      </c>
      <c r="D219" s="3" t="s">
        <v>110</v>
      </c>
      <c r="E219" s="3" t="s">
        <v>356</v>
      </c>
      <c r="F219" s="45" t="str">
        <f>LEFT(C219,1)</f>
        <v>Б</v>
      </c>
      <c r="G219" s="45" t="str">
        <f>LEFT(D219,1)</f>
        <v>Н</v>
      </c>
      <c r="H219" s="45" t="str">
        <f>LEFT(E219,1)</f>
        <v>М</v>
      </c>
      <c r="I219" s="13" t="s">
        <v>684</v>
      </c>
      <c r="J219" s="59" t="s">
        <v>925</v>
      </c>
      <c r="K219" s="3">
        <v>5</v>
      </c>
      <c r="L219" s="3" t="s">
        <v>685</v>
      </c>
      <c r="M219" s="33" t="s">
        <v>534</v>
      </c>
      <c r="N219" s="47" t="str">
        <f>CONCATENATE(L219,M219)</f>
        <v>РУ0515О</v>
      </c>
      <c r="O219" s="47" t="str">
        <f>CONCATENATE(B219,"-",F219,G219,H219,"-",I219)</f>
        <v>Ж-БНМ-04052008</v>
      </c>
      <c r="P219" s="48">
        <v>3.5</v>
      </c>
      <c r="Q219" s="48">
        <v>0</v>
      </c>
      <c r="R219" s="48">
        <v>4</v>
      </c>
      <c r="S219" s="48">
        <v>5</v>
      </c>
      <c r="T219" s="48">
        <v>5</v>
      </c>
      <c r="U219" s="48">
        <v>4</v>
      </c>
      <c r="V219" s="48">
        <v>0</v>
      </c>
      <c r="W219" s="48">
        <v>0</v>
      </c>
      <c r="X219" s="48">
        <v>5</v>
      </c>
      <c r="Y219" s="48">
        <v>3</v>
      </c>
      <c r="Z219" s="49">
        <f>SUM(P219:Y219)</f>
        <v>29.5</v>
      </c>
      <c r="AA219" s="33">
        <v>50</v>
      </c>
      <c r="AB219" s="50">
        <f>Z219/AA219</f>
        <v>0.59</v>
      </c>
      <c r="AC219" s="51" t="str">
        <f>IF(Z219&gt;75%*AA219,"Победитель",IF(Z219&gt;50%*AA219,"Призёр","Участник"))</f>
        <v>Призёр</v>
      </c>
    </row>
    <row r="220" spans="1:29" x14ac:dyDescent="0.3">
      <c r="A220" s="32">
        <v>206</v>
      </c>
      <c r="B220" s="2" t="s">
        <v>35</v>
      </c>
      <c r="C220" s="2" t="s">
        <v>606</v>
      </c>
      <c r="D220" s="2" t="s">
        <v>607</v>
      </c>
      <c r="E220" s="2" t="s">
        <v>306</v>
      </c>
      <c r="F220" s="45" t="str">
        <f>LEFT(C220,1)</f>
        <v>М</v>
      </c>
      <c r="G220" s="45" t="str">
        <f>LEFT(D220,1)</f>
        <v>А</v>
      </c>
      <c r="H220" s="45" t="str">
        <f>LEFT(E220,1)</f>
        <v>С</v>
      </c>
      <c r="I220" s="14" t="s">
        <v>608</v>
      </c>
      <c r="J220" s="46" t="s">
        <v>600</v>
      </c>
      <c r="K220" s="2">
        <v>5</v>
      </c>
      <c r="L220" s="56" t="s">
        <v>59</v>
      </c>
      <c r="M220" s="33" t="s">
        <v>128</v>
      </c>
      <c r="N220" s="47" t="str">
        <f>CONCATENATE(L220,M220)</f>
        <v>Р0502Б</v>
      </c>
      <c r="O220" s="47" t="str">
        <f>CONCATENATE(B220,"-",F220,G220,H220,"-",I220)</f>
        <v>М-МАС-09112007</v>
      </c>
      <c r="P220" s="53">
        <v>29</v>
      </c>
      <c r="Q220" s="53"/>
      <c r="R220" s="53"/>
      <c r="S220" s="53"/>
      <c r="T220" s="53"/>
      <c r="U220" s="53"/>
      <c r="V220" s="53"/>
      <c r="W220" s="53"/>
      <c r="X220" s="53"/>
      <c r="Y220" s="53"/>
      <c r="Z220" s="49">
        <f>SUM(P220:Y220)</f>
        <v>29</v>
      </c>
      <c r="AA220" s="33">
        <v>50</v>
      </c>
      <c r="AB220" s="50">
        <f>Z220/AA220</f>
        <v>0.57999999999999996</v>
      </c>
      <c r="AC220" s="51" t="str">
        <f>IF(Z220&gt;75%*AA220,"Победитель",IF(Z220&gt;50%*AA220,"Призёр","Участник"))</f>
        <v>Призёр</v>
      </c>
    </row>
    <row r="221" spans="1:29" x14ac:dyDescent="0.3">
      <c r="A221" s="32">
        <v>207</v>
      </c>
      <c r="B221" s="2" t="s">
        <v>14</v>
      </c>
      <c r="C221" s="2" t="s">
        <v>1044</v>
      </c>
      <c r="D221" s="2" t="s">
        <v>1106</v>
      </c>
      <c r="E221" s="2" t="s">
        <v>212</v>
      </c>
      <c r="F221" s="45" t="str">
        <f>LEFT(C221,1)</f>
        <v>Л</v>
      </c>
      <c r="G221" s="45" t="str">
        <f>LEFT(D221,1)</f>
        <v>Р</v>
      </c>
      <c r="H221" s="45" t="str">
        <f>LEFT(E221,1)</f>
        <v>И</v>
      </c>
      <c r="I221" s="14" t="s">
        <v>1107</v>
      </c>
      <c r="J221" s="46" t="s">
        <v>930</v>
      </c>
      <c r="K221" s="2">
        <v>5</v>
      </c>
      <c r="L221" s="2" t="s">
        <v>367</v>
      </c>
      <c r="M221" s="33" t="s">
        <v>45</v>
      </c>
      <c r="N221" s="47" t="str">
        <f>CONCATENATE(L221,M221)</f>
        <v>Р0512Г</v>
      </c>
      <c r="O221" s="47" t="str">
        <f>CONCATENATE(B221,"-",F221,G221,H221,"-",I221)</f>
        <v>Ж-ЛРИ-08112007</v>
      </c>
      <c r="P221" s="48">
        <v>5</v>
      </c>
      <c r="Q221" s="48">
        <v>1</v>
      </c>
      <c r="R221" s="48">
        <v>4</v>
      </c>
      <c r="S221" s="48">
        <v>0</v>
      </c>
      <c r="T221" s="48">
        <v>5</v>
      </c>
      <c r="U221" s="48">
        <v>1</v>
      </c>
      <c r="V221" s="48">
        <v>2</v>
      </c>
      <c r="W221" s="48">
        <v>4</v>
      </c>
      <c r="X221" s="48">
        <v>4</v>
      </c>
      <c r="Y221" s="48">
        <v>3</v>
      </c>
      <c r="Z221" s="49">
        <f>SUM(P221:Y221)</f>
        <v>29</v>
      </c>
      <c r="AA221" s="33">
        <v>50</v>
      </c>
      <c r="AB221" s="50">
        <f>Z221/AA221</f>
        <v>0.57999999999999996</v>
      </c>
      <c r="AC221" s="51" t="str">
        <f>IF(Z221&gt;75%*AA221,"Победитель",IF(Z221&gt;50%*AA221,"Призёр","Участник"))</f>
        <v>Призёр</v>
      </c>
    </row>
    <row r="222" spans="1:29" x14ac:dyDescent="0.3">
      <c r="A222" s="32">
        <v>208</v>
      </c>
      <c r="B222" s="2" t="s">
        <v>597</v>
      </c>
      <c r="C222" s="2" t="s">
        <v>2169</v>
      </c>
      <c r="D222" s="2" t="s">
        <v>2170</v>
      </c>
      <c r="E222" s="2" t="s">
        <v>2171</v>
      </c>
      <c r="F222" s="45" t="str">
        <f>LEFT(C222,1)</f>
        <v>Д</v>
      </c>
      <c r="G222" s="45" t="str">
        <f>LEFT(D222,1)</f>
        <v>С</v>
      </c>
      <c r="H222" s="45" t="str">
        <f>LEFT(E222,1)</f>
        <v>С</v>
      </c>
      <c r="I222" s="2" t="s">
        <v>2172</v>
      </c>
      <c r="J222" s="2" t="s">
        <v>2161</v>
      </c>
      <c r="K222" s="1">
        <v>5</v>
      </c>
      <c r="L222" s="2" t="s">
        <v>64</v>
      </c>
      <c r="M222" s="33" t="s">
        <v>2110</v>
      </c>
      <c r="N222" s="47" t="str">
        <f>CONCATENATE(L222,M222)</f>
        <v>Р0503З</v>
      </c>
      <c r="O222" s="47" t="str">
        <f>CONCATENATE(B222,"-",F222,G222,H222,"-",I222)</f>
        <v>ж-ДСС-05.06.2008</v>
      </c>
      <c r="P222" s="48">
        <v>3</v>
      </c>
      <c r="Q222" s="48">
        <v>5</v>
      </c>
      <c r="R222" s="48">
        <v>2</v>
      </c>
      <c r="S222" s="48">
        <v>5</v>
      </c>
      <c r="T222" s="48">
        <v>4</v>
      </c>
      <c r="U222" s="48">
        <v>2</v>
      </c>
      <c r="V222" s="48">
        <v>0</v>
      </c>
      <c r="W222" s="48">
        <v>3</v>
      </c>
      <c r="X222" s="48">
        <v>0</v>
      </c>
      <c r="Y222" s="48">
        <v>5</v>
      </c>
      <c r="Z222" s="49">
        <f>SUM(P222:Y222)</f>
        <v>29</v>
      </c>
      <c r="AA222" s="33">
        <v>50</v>
      </c>
      <c r="AB222" s="50">
        <f>Z222/AA222</f>
        <v>0.57999999999999996</v>
      </c>
      <c r="AC222" s="51" t="str">
        <f>IF(Z222&gt;75%*AA222,"Победитель",IF(Z222&gt;50%*AA222,"Призёр","Участник"))</f>
        <v>Призёр</v>
      </c>
    </row>
    <row r="223" spans="1:29" x14ac:dyDescent="0.3">
      <c r="A223" s="32">
        <v>209</v>
      </c>
      <c r="B223" s="3" t="s">
        <v>14</v>
      </c>
      <c r="C223" s="3" t="s">
        <v>716</v>
      </c>
      <c r="D223" s="3" t="s">
        <v>273</v>
      </c>
      <c r="E223" s="3" t="s">
        <v>217</v>
      </c>
      <c r="F223" s="45" t="str">
        <f>LEFT(C223,1)</f>
        <v>Т</v>
      </c>
      <c r="G223" s="45" t="str">
        <f>LEFT(D223,1)</f>
        <v>Д</v>
      </c>
      <c r="H223" s="45" t="str">
        <f>LEFT(E223,1)</f>
        <v>Д</v>
      </c>
      <c r="I223" s="13" t="s">
        <v>717</v>
      </c>
      <c r="J223" s="59" t="s">
        <v>925</v>
      </c>
      <c r="K223" s="3">
        <v>5</v>
      </c>
      <c r="L223" s="3" t="s">
        <v>718</v>
      </c>
      <c r="M223" s="33" t="s">
        <v>534</v>
      </c>
      <c r="N223" s="47" t="str">
        <f>CONCATENATE(L223,M223)</f>
        <v>РУ0525О</v>
      </c>
      <c r="O223" s="47" t="str">
        <f>CONCATENATE(B223,"-",F223,G223,H223,"-",I223)</f>
        <v>Ж-ТДД-20092008</v>
      </c>
      <c r="P223" s="48">
        <v>4.5</v>
      </c>
      <c r="Q223" s="48">
        <v>3</v>
      </c>
      <c r="R223" s="48">
        <v>2</v>
      </c>
      <c r="S223" s="48">
        <v>5</v>
      </c>
      <c r="T223" s="48">
        <v>2.5</v>
      </c>
      <c r="U223" s="48">
        <v>2</v>
      </c>
      <c r="V223" s="48">
        <v>0</v>
      </c>
      <c r="W223" s="48">
        <v>4</v>
      </c>
      <c r="X223" s="48">
        <v>3</v>
      </c>
      <c r="Y223" s="48">
        <v>3</v>
      </c>
      <c r="Z223" s="49">
        <f>SUM(P223:Y223)</f>
        <v>29</v>
      </c>
      <c r="AA223" s="33">
        <v>50</v>
      </c>
      <c r="AB223" s="50">
        <f>Z223/AA223</f>
        <v>0.57999999999999996</v>
      </c>
      <c r="AC223" s="51" t="str">
        <f>IF(Z223&gt;75%*AA223,"Победитель",IF(Z223&gt;50%*AA223,"Призёр","Участник"))</f>
        <v>Призёр</v>
      </c>
    </row>
    <row r="224" spans="1:29" x14ac:dyDescent="0.3">
      <c r="A224" s="32">
        <v>210</v>
      </c>
      <c r="B224" s="2" t="s">
        <v>35</v>
      </c>
      <c r="C224" s="2" t="s">
        <v>1869</v>
      </c>
      <c r="D224" s="2" t="s">
        <v>1133</v>
      </c>
      <c r="E224" s="2" t="s">
        <v>292</v>
      </c>
      <c r="F224" s="45" t="str">
        <f>LEFT(C224,1)</f>
        <v>К</v>
      </c>
      <c r="G224" s="45" t="str">
        <f>LEFT(D224,1)</f>
        <v>А</v>
      </c>
      <c r="H224" s="45" t="str">
        <f>LEFT(E224,1)</f>
        <v>А</v>
      </c>
      <c r="I224" s="6" t="s">
        <v>1870</v>
      </c>
      <c r="J224" s="46" t="s">
        <v>1791</v>
      </c>
      <c r="K224" s="2">
        <v>5</v>
      </c>
      <c r="L224" s="2" t="s">
        <v>1871</v>
      </c>
      <c r="M224" s="33" t="s">
        <v>46</v>
      </c>
      <c r="N224" s="47" t="str">
        <f>CONCATENATE(L224,M224)</f>
        <v>р0533А</v>
      </c>
      <c r="O224" s="47" t="str">
        <f>CONCATENATE(B224,"-",F224,G224,H224,"-",I224)</f>
        <v>М-КАА-06112008</v>
      </c>
      <c r="P224" s="48">
        <v>4</v>
      </c>
      <c r="Q224" s="48">
        <v>2</v>
      </c>
      <c r="R224" s="48">
        <v>5</v>
      </c>
      <c r="S224" s="48">
        <v>2</v>
      </c>
      <c r="T224" s="48">
        <v>3</v>
      </c>
      <c r="U224" s="48">
        <v>1</v>
      </c>
      <c r="V224" s="48">
        <v>3</v>
      </c>
      <c r="W224" s="48">
        <v>2</v>
      </c>
      <c r="X224" s="48">
        <v>1</v>
      </c>
      <c r="Y224" s="48">
        <v>5</v>
      </c>
      <c r="Z224" s="49">
        <f>SUM(P224:Y224)</f>
        <v>28</v>
      </c>
      <c r="AA224" s="33">
        <v>50</v>
      </c>
      <c r="AB224" s="50">
        <f>Z224/AA224</f>
        <v>0.56000000000000005</v>
      </c>
      <c r="AC224" s="51" t="str">
        <f>IF(Z224&gt;75%*AA224,"Победитель",IF(Z224&gt;50%*AA224,"Призёр","Участник"))</f>
        <v>Призёр</v>
      </c>
    </row>
    <row r="225" spans="1:29" x14ac:dyDescent="0.3">
      <c r="A225" s="32">
        <v>211</v>
      </c>
      <c r="B225" s="2" t="s">
        <v>14</v>
      </c>
      <c r="C225" s="2" t="s">
        <v>243</v>
      </c>
      <c r="D225" s="2" t="s">
        <v>40</v>
      </c>
      <c r="E225" s="2" t="s">
        <v>88</v>
      </c>
      <c r="F225" s="45" t="str">
        <f>LEFT(C225,1)</f>
        <v>Ч</v>
      </c>
      <c r="G225" s="45" t="str">
        <f>LEFT(D225,1)</f>
        <v>М</v>
      </c>
      <c r="H225" s="45" t="str">
        <f>LEFT(E225,1)</f>
        <v>А</v>
      </c>
      <c r="I225" s="2" t="s">
        <v>244</v>
      </c>
      <c r="J225" s="2" t="s">
        <v>197</v>
      </c>
      <c r="K225" s="1">
        <v>5</v>
      </c>
      <c r="L225" s="2" t="s">
        <v>53</v>
      </c>
      <c r="M225" s="33" t="s">
        <v>57</v>
      </c>
      <c r="N225" s="47" t="str">
        <f>CONCATENATE(L225,M225)</f>
        <v>Р0501В</v>
      </c>
      <c r="O225" s="47" t="str">
        <f>CONCATENATE(B225,"-",F225,G225,H225,"-",I225)</f>
        <v>Ж-ЧМА-13072008</v>
      </c>
      <c r="P225" s="48">
        <v>4</v>
      </c>
      <c r="Q225" s="48">
        <v>0</v>
      </c>
      <c r="R225" s="48">
        <v>4</v>
      </c>
      <c r="S225" s="48">
        <v>0</v>
      </c>
      <c r="T225" s="48">
        <v>5</v>
      </c>
      <c r="U225" s="48">
        <v>2</v>
      </c>
      <c r="V225" s="48">
        <v>3</v>
      </c>
      <c r="W225" s="48">
        <v>4</v>
      </c>
      <c r="X225" s="48">
        <v>3</v>
      </c>
      <c r="Y225" s="48">
        <v>3</v>
      </c>
      <c r="Z225" s="49">
        <f>SUM(P225:Y225)</f>
        <v>28</v>
      </c>
      <c r="AA225" s="33">
        <v>50</v>
      </c>
      <c r="AB225" s="50">
        <f>Z225/AA225</f>
        <v>0.56000000000000005</v>
      </c>
      <c r="AC225" s="51" t="str">
        <f>IF(Z225&gt;75%*AA225,"Победитель",IF(Z225&gt;50%*AA225,"Призёр","Участник"))</f>
        <v>Призёр</v>
      </c>
    </row>
    <row r="226" spans="1:29" x14ac:dyDescent="0.3">
      <c r="A226" s="32">
        <v>212</v>
      </c>
      <c r="B226" s="2" t="s">
        <v>14</v>
      </c>
      <c r="C226" s="2" t="s">
        <v>357</v>
      </c>
      <c r="D226" s="2" t="s">
        <v>266</v>
      </c>
      <c r="E226" s="2" t="s">
        <v>358</v>
      </c>
      <c r="F226" s="45" t="str">
        <f>LEFT(C226,1)</f>
        <v>Д</v>
      </c>
      <c r="G226" s="45" t="str">
        <f>LEFT(D226,1)</f>
        <v>Д</v>
      </c>
      <c r="H226" s="45" t="str">
        <f>LEFT(E226,1)</f>
        <v>И</v>
      </c>
      <c r="I226" s="6" t="s">
        <v>204</v>
      </c>
      <c r="J226" s="46" t="s">
        <v>346</v>
      </c>
      <c r="K226" s="2">
        <v>5</v>
      </c>
      <c r="L226" s="2" t="s">
        <v>269</v>
      </c>
      <c r="M226" s="33" t="s">
        <v>26</v>
      </c>
      <c r="N226" s="47" t="str">
        <f>CONCATENATE(L226,M226)</f>
        <v>Р0508С</v>
      </c>
      <c r="O226" s="47" t="str">
        <f>CONCATENATE(B226,"-",F226,G226,H226,"-",I226)</f>
        <v>Ж-ДДИ-07122008</v>
      </c>
      <c r="P226" s="48">
        <v>4</v>
      </c>
      <c r="Q226" s="48">
        <v>0</v>
      </c>
      <c r="R226" s="48">
        <v>5</v>
      </c>
      <c r="S226" s="48">
        <v>1</v>
      </c>
      <c r="T226" s="48">
        <v>5</v>
      </c>
      <c r="U226" s="48">
        <v>2</v>
      </c>
      <c r="V226" s="48">
        <v>4</v>
      </c>
      <c r="W226" s="48">
        <v>4</v>
      </c>
      <c r="X226" s="48">
        <v>3</v>
      </c>
      <c r="Y226" s="48">
        <v>0</v>
      </c>
      <c r="Z226" s="49">
        <f>SUM(P226:Y226)</f>
        <v>28</v>
      </c>
      <c r="AA226" s="33">
        <v>50</v>
      </c>
      <c r="AB226" s="50">
        <f>Z226/AA226</f>
        <v>0.56000000000000005</v>
      </c>
      <c r="AC226" s="51" t="str">
        <f>IF(Z226&gt;75%*AA226,"Победитель",IF(Z226&gt;50%*AA226,"Призёр","Участник"))</f>
        <v>Призёр</v>
      </c>
    </row>
    <row r="227" spans="1:29" x14ac:dyDescent="0.3">
      <c r="A227" s="32">
        <v>213</v>
      </c>
      <c r="B227" s="3" t="s">
        <v>35</v>
      </c>
      <c r="C227" s="3" t="s">
        <v>686</v>
      </c>
      <c r="D227" s="3" t="s">
        <v>61</v>
      </c>
      <c r="E227" s="3" t="s">
        <v>687</v>
      </c>
      <c r="F227" s="45" t="str">
        <f>LEFT(C227,1)</f>
        <v>В</v>
      </c>
      <c r="G227" s="45" t="str">
        <f>LEFT(D227,1)</f>
        <v>М</v>
      </c>
      <c r="H227" s="45" t="str">
        <f>LEFT(E227,1)</f>
        <v>Р</v>
      </c>
      <c r="I227" s="13" t="s">
        <v>688</v>
      </c>
      <c r="J227" s="59" t="s">
        <v>925</v>
      </c>
      <c r="K227" s="3">
        <v>5</v>
      </c>
      <c r="L227" s="3" t="s">
        <v>689</v>
      </c>
      <c r="M227" s="33" t="s">
        <v>534</v>
      </c>
      <c r="N227" s="47" t="str">
        <f>CONCATENATE(L227,M227)</f>
        <v>РУ0516О</v>
      </c>
      <c r="O227" s="47" t="str">
        <f>CONCATENATE(B227,"-",F227,G227,H227,"-",I227)</f>
        <v>М-ВМР-01062008</v>
      </c>
      <c r="P227" s="48">
        <v>4</v>
      </c>
      <c r="Q227" s="48">
        <v>3</v>
      </c>
      <c r="R227" s="48">
        <v>5</v>
      </c>
      <c r="S227" s="48">
        <v>0</v>
      </c>
      <c r="T227" s="48">
        <v>3.5</v>
      </c>
      <c r="U227" s="48">
        <v>2</v>
      </c>
      <c r="V227" s="48">
        <v>0</v>
      </c>
      <c r="W227" s="48">
        <v>3</v>
      </c>
      <c r="X227" s="48">
        <v>3</v>
      </c>
      <c r="Y227" s="48">
        <v>4</v>
      </c>
      <c r="Z227" s="49">
        <f>SUM(P227:Y227)</f>
        <v>27.5</v>
      </c>
      <c r="AA227" s="33">
        <v>50</v>
      </c>
      <c r="AB227" s="50">
        <f>Z227/AA227</f>
        <v>0.55000000000000004</v>
      </c>
      <c r="AC227" s="51" t="str">
        <f>IF(Z227&gt;75%*AA227,"Победитель",IF(Z227&gt;50%*AA227,"Призёр","Участник"))</f>
        <v>Призёр</v>
      </c>
    </row>
    <row r="228" spans="1:29" x14ac:dyDescent="0.3">
      <c r="A228" s="32">
        <v>214</v>
      </c>
      <c r="B228" s="2" t="s">
        <v>14</v>
      </c>
      <c r="C228" s="2" t="s">
        <v>245</v>
      </c>
      <c r="D228" s="2" t="s">
        <v>246</v>
      </c>
      <c r="E228" s="2" t="s">
        <v>247</v>
      </c>
      <c r="F228" s="45" t="str">
        <f>LEFT(C228,1)</f>
        <v>Ш</v>
      </c>
      <c r="G228" s="45" t="str">
        <f>LEFT(D228,1)</f>
        <v>А</v>
      </c>
      <c r="H228" s="45" t="str">
        <f>LEFT(E228,1)</f>
        <v>В</v>
      </c>
      <c r="I228" s="2" t="s">
        <v>248</v>
      </c>
      <c r="J228" s="2" t="s">
        <v>197</v>
      </c>
      <c r="K228" s="1">
        <v>5</v>
      </c>
      <c r="L228" s="2" t="s">
        <v>59</v>
      </c>
      <c r="M228" s="33" t="s">
        <v>57</v>
      </c>
      <c r="N228" s="47" t="str">
        <f>CONCATENATE(L228,M228)</f>
        <v>Р0502В</v>
      </c>
      <c r="O228" s="47" t="str">
        <f>CONCATENATE(B228,"-",F228,G228,H228,"-",I228)</f>
        <v>Ж-ШАВ-03092008</v>
      </c>
      <c r="P228" s="48">
        <v>5</v>
      </c>
      <c r="Q228" s="48">
        <v>0</v>
      </c>
      <c r="R228" s="48">
        <v>4</v>
      </c>
      <c r="S228" s="48">
        <v>1</v>
      </c>
      <c r="T228" s="48">
        <v>2</v>
      </c>
      <c r="U228" s="48">
        <v>2</v>
      </c>
      <c r="V228" s="48">
        <v>2</v>
      </c>
      <c r="W228" s="48">
        <v>4</v>
      </c>
      <c r="X228" s="48">
        <v>4</v>
      </c>
      <c r="Y228" s="48">
        <v>3</v>
      </c>
      <c r="Z228" s="49">
        <f>SUM(P228:Y228)</f>
        <v>27</v>
      </c>
      <c r="AA228" s="33">
        <v>50</v>
      </c>
      <c r="AB228" s="50">
        <f>Z228/AA228</f>
        <v>0.54</v>
      </c>
      <c r="AC228" s="51" t="str">
        <f>IF(Z228&gt;75%*AA228,"Победитель",IF(Z228&gt;50%*AA228,"Призёр","Участник"))</f>
        <v>Призёр</v>
      </c>
    </row>
    <row r="229" spans="1:29" x14ac:dyDescent="0.3">
      <c r="A229" s="32">
        <v>215</v>
      </c>
      <c r="B229" s="2" t="s">
        <v>35</v>
      </c>
      <c r="C229" s="12" t="s">
        <v>1217</v>
      </c>
      <c r="D229" s="12" t="s">
        <v>1617</v>
      </c>
      <c r="E229" s="12" t="s">
        <v>1618</v>
      </c>
      <c r="F229" s="45" t="str">
        <f>LEFT(C229,1)</f>
        <v>Г</v>
      </c>
      <c r="G229" s="45" t="str">
        <f>LEFT(D229,1)</f>
        <v>А</v>
      </c>
      <c r="H229" s="45" t="str">
        <f>LEFT(E229,1)</f>
        <v>Р</v>
      </c>
      <c r="I229" s="12">
        <v>15082008</v>
      </c>
      <c r="J229" s="46" t="s">
        <v>1587</v>
      </c>
      <c r="K229" s="2">
        <v>5</v>
      </c>
      <c r="L229" s="2" t="s">
        <v>1619</v>
      </c>
      <c r="M229" s="33" t="s">
        <v>35</v>
      </c>
      <c r="N229" s="47" t="str">
        <f>CONCATENATE(L229,M229)</f>
        <v>Р0532М</v>
      </c>
      <c r="O229" s="47" t="str">
        <f>CONCATENATE(B229,"-",F229,G229,H229,"-",I229)</f>
        <v>М-ГАР-15082008</v>
      </c>
      <c r="P229" s="48">
        <v>4</v>
      </c>
      <c r="Q229" s="48">
        <v>4</v>
      </c>
      <c r="R229" s="48">
        <v>4</v>
      </c>
      <c r="S229" s="48">
        <v>0</v>
      </c>
      <c r="T229" s="48">
        <v>5</v>
      </c>
      <c r="U229" s="48">
        <v>0</v>
      </c>
      <c r="V229" s="48">
        <v>0</v>
      </c>
      <c r="W229" s="48">
        <v>4</v>
      </c>
      <c r="X229" s="48">
        <v>2</v>
      </c>
      <c r="Y229" s="48">
        <v>4</v>
      </c>
      <c r="Z229" s="49">
        <f>SUM(P229:Y229)</f>
        <v>27</v>
      </c>
      <c r="AA229" s="33">
        <v>50</v>
      </c>
      <c r="AB229" s="50">
        <f>Z229/AA229</f>
        <v>0.54</v>
      </c>
      <c r="AC229" s="51" t="str">
        <f>IF(Z229&gt;75%*AA229,"Победитель",IF(Z229&gt;50%*AA229,"Призёр","Участник"))</f>
        <v>Призёр</v>
      </c>
    </row>
    <row r="230" spans="1:29" x14ac:dyDescent="0.3">
      <c r="A230" s="32">
        <v>216</v>
      </c>
      <c r="B230" s="2" t="s">
        <v>14</v>
      </c>
      <c r="C230" s="2" t="s">
        <v>449</v>
      </c>
      <c r="D230" s="2" t="s">
        <v>246</v>
      </c>
      <c r="E230" s="2" t="s">
        <v>97</v>
      </c>
      <c r="F230" s="45" t="str">
        <f>LEFT(C230,1)</f>
        <v>Е</v>
      </c>
      <c r="G230" s="45" t="str">
        <f>LEFT(D230,1)</f>
        <v>А</v>
      </c>
      <c r="H230" s="45" t="str">
        <f>LEFT(E230,1)</f>
        <v>А</v>
      </c>
      <c r="I230" s="14" t="s">
        <v>2233</v>
      </c>
      <c r="J230" s="46" t="s">
        <v>2231</v>
      </c>
      <c r="K230" s="2">
        <v>5</v>
      </c>
      <c r="L230" s="46" t="s">
        <v>2234</v>
      </c>
      <c r="M230" s="9" t="s">
        <v>2113</v>
      </c>
      <c r="N230" s="47" t="str">
        <f>CONCATENATE(L230,M230)</f>
        <v>РЯ0502Н</v>
      </c>
      <c r="O230" s="47" t="str">
        <f>CONCATENATE(B230,"-",F230,G230,H230,"-",I230)</f>
        <v>Ж-ЕАА-07052008</v>
      </c>
      <c r="P230" s="53">
        <v>2</v>
      </c>
      <c r="Q230" s="53">
        <v>3.5</v>
      </c>
      <c r="R230" s="53">
        <v>0</v>
      </c>
      <c r="S230" s="53">
        <v>4</v>
      </c>
      <c r="T230" s="53">
        <v>1</v>
      </c>
      <c r="U230" s="53">
        <v>3.5</v>
      </c>
      <c r="V230" s="53">
        <v>2</v>
      </c>
      <c r="W230" s="53">
        <v>4</v>
      </c>
      <c r="X230" s="53">
        <v>2</v>
      </c>
      <c r="Y230" s="53">
        <v>5</v>
      </c>
      <c r="Z230" s="49">
        <f>SUM(P230:Y230)</f>
        <v>27</v>
      </c>
      <c r="AA230" s="33">
        <v>50</v>
      </c>
      <c r="AB230" s="50">
        <f>Z230/AA230</f>
        <v>0.54</v>
      </c>
      <c r="AC230" s="51" t="str">
        <f>IF(Z230&gt;75%*AA230,"Победитель",IF(Z230&gt;50%*AA230,"Призёр","Участник"))</f>
        <v>Призёр</v>
      </c>
    </row>
    <row r="231" spans="1:29" x14ac:dyDescent="0.3">
      <c r="A231" s="32">
        <v>217</v>
      </c>
      <c r="B231" s="3" t="s">
        <v>14</v>
      </c>
      <c r="C231" s="3" t="s">
        <v>699</v>
      </c>
      <c r="D231" s="3" t="s">
        <v>700</v>
      </c>
      <c r="E231" s="3" t="s">
        <v>512</v>
      </c>
      <c r="F231" s="45" t="str">
        <f>LEFT(C231,1)</f>
        <v>И</v>
      </c>
      <c r="G231" s="45" t="str">
        <f>LEFT(D231,1)</f>
        <v>О</v>
      </c>
      <c r="H231" s="45" t="str">
        <f>LEFT(E231,1)</f>
        <v>В</v>
      </c>
      <c r="I231" s="13" t="s">
        <v>701</v>
      </c>
      <c r="J231" s="59" t="s">
        <v>925</v>
      </c>
      <c r="K231" s="3">
        <v>5</v>
      </c>
      <c r="L231" s="3" t="s">
        <v>702</v>
      </c>
      <c r="M231" s="33" t="s">
        <v>534</v>
      </c>
      <c r="N231" s="47" t="str">
        <f>CONCATENATE(L231,M231)</f>
        <v>РУ0519О</v>
      </c>
      <c r="O231" s="47" t="str">
        <f>CONCATENATE(B231,"-",F231,G231,H231,"-",I231)</f>
        <v>Ж-ИОВ-26092008</v>
      </c>
      <c r="P231" s="48">
        <v>3</v>
      </c>
      <c r="Q231" s="48">
        <v>1</v>
      </c>
      <c r="R231" s="48">
        <v>4</v>
      </c>
      <c r="S231" s="48">
        <v>5</v>
      </c>
      <c r="T231" s="48">
        <v>4</v>
      </c>
      <c r="U231" s="48">
        <v>4</v>
      </c>
      <c r="V231" s="48">
        <v>0</v>
      </c>
      <c r="W231" s="48">
        <v>3</v>
      </c>
      <c r="X231" s="48">
        <v>3</v>
      </c>
      <c r="Y231" s="48">
        <v>0</v>
      </c>
      <c r="Z231" s="49">
        <f>SUM(P231:Y231)</f>
        <v>27</v>
      </c>
      <c r="AA231" s="33">
        <v>50</v>
      </c>
      <c r="AB231" s="50">
        <f>Z231/AA231</f>
        <v>0.54</v>
      </c>
      <c r="AC231" s="51" t="str">
        <f>IF(Z231&gt;75%*AA231,"Победитель",IF(Z231&gt;50%*AA231,"Призёр","Участник"))</f>
        <v>Призёр</v>
      </c>
    </row>
    <row r="232" spans="1:29" x14ac:dyDescent="0.3">
      <c r="A232" s="32">
        <v>218</v>
      </c>
      <c r="B232" s="2" t="s">
        <v>14</v>
      </c>
      <c r="C232" s="2" t="s">
        <v>1096</v>
      </c>
      <c r="D232" s="2" t="s">
        <v>221</v>
      </c>
      <c r="E232" s="2" t="s">
        <v>51</v>
      </c>
      <c r="F232" s="45" t="str">
        <f>LEFT(C232,1)</f>
        <v>К</v>
      </c>
      <c r="G232" s="45" t="str">
        <f>LEFT(D232,1)</f>
        <v>В</v>
      </c>
      <c r="H232" s="45" t="str">
        <f>LEFT(E232,1)</f>
        <v>А</v>
      </c>
      <c r="I232" s="14" t="s">
        <v>1097</v>
      </c>
      <c r="J232" s="46" t="s">
        <v>930</v>
      </c>
      <c r="K232" s="2">
        <v>5</v>
      </c>
      <c r="L232" s="56" t="s">
        <v>264</v>
      </c>
      <c r="M232" s="33" t="s">
        <v>45</v>
      </c>
      <c r="N232" s="47" t="str">
        <f>CONCATENATE(L232,M232)</f>
        <v>Р0506Г</v>
      </c>
      <c r="O232" s="47" t="str">
        <f>CONCATENATE(B232,"-",F232,G232,H232,"-",I232)</f>
        <v>Ж-КВА-09052008</v>
      </c>
      <c r="P232" s="48">
        <v>3</v>
      </c>
      <c r="Q232" s="48">
        <v>0</v>
      </c>
      <c r="R232" s="48">
        <v>5</v>
      </c>
      <c r="S232" s="48">
        <v>0</v>
      </c>
      <c r="T232" s="48">
        <v>5</v>
      </c>
      <c r="U232" s="48">
        <v>2</v>
      </c>
      <c r="V232" s="48">
        <v>2</v>
      </c>
      <c r="W232" s="48">
        <v>2</v>
      </c>
      <c r="X232" s="48">
        <v>4</v>
      </c>
      <c r="Y232" s="48">
        <v>3</v>
      </c>
      <c r="Z232" s="49">
        <f>SUM(P232:Y232)</f>
        <v>26</v>
      </c>
      <c r="AA232" s="33">
        <v>50</v>
      </c>
      <c r="AB232" s="50">
        <f>Z232/AA232</f>
        <v>0.52</v>
      </c>
      <c r="AC232" s="51" t="str">
        <f>IF(Z232&gt;75%*AA232,"Победитель",IF(Z232&gt;50%*AA232,"Призёр","Участник"))</f>
        <v>Призёр</v>
      </c>
    </row>
    <row r="233" spans="1:29" x14ac:dyDescent="0.3">
      <c r="A233" s="32">
        <v>219</v>
      </c>
      <c r="B233" s="2" t="s">
        <v>35</v>
      </c>
      <c r="C233" s="2" t="s">
        <v>1104</v>
      </c>
      <c r="D233" s="2" t="s">
        <v>1105</v>
      </c>
      <c r="E233" s="2" t="s">
        <v>437</v>
      </c>
      <c r="F233" s="45" t="str">
        <f>LEFT(C233,1)</f>
        <v>П</v>
      </c>
      <c r="G233" s="45" t="str">
        <f>LEFT(D233,1)</f>
        <v>Р</v>
      </c>
      <c r="H233" s="45" t="str">
        <f>LEFT(E233,1)</f>
        <v>Р</v>
      </c>
      <c r="I233" s="14" t="s">
        <v>666</v>
      </c>
      <c r="J233" s="46" t="s">
        <v>930</v>
      </c>
      <c r="K233" s="2">
        <v>5</v>
      </c>
      <c r="L233" s="2" t="s">
        <v>364</v>
      </c>
      <c r="M233" s="33" t="s">
        <v>45</v>
      </c>
      <c r="N233" s="47" t="str">
        <f>CONCATENATE(L233,M233)</f>
        <v>Р0511Г</v>
      </c>
      <c r="O233" s="47" t="str">
        <f>CONCATENATE(B233,"-",F233,G233,H233,"-",I233)</f>
        <v>М-ПРР-22052008</v>
      </c>
      <c r="P233" s="48">
        <v>4</v>
      </c>
      <c r="Q233" s="48">
        <v>2</v>
      </c>
      <c r="R233" s="48">
        <v>5</v>
      </c>
      <c r="S233" s="48">
        <v>2</v>
      </c>
      <c r="T233" s="48">
        <v>4</v>
      </c>
      <c r="U233" s="48">
        <v>3</v>
      </c>
      <c r="V233" s="48">
        <v>0</v>
      </c>
      <c r="W233" s="48">
        <v>3</v>
      </c>
      <c r="X233" s="48">
        <v>0</v>
      </c>
      <c r="Y233" s="48">
        <v>3</v>
      </c>
      <c r="Z233" s="49">
        <f>SUM(P233:Y233)</f>
        <v>26</v>
      </c>
      <c r="AA233" s="33">
        <v>50</v>
      </c>
      <c r="AB233" s="50">
        <f>Z233/AA233</f>
        <v>0.52</v>
      </c>
      <c r="AC233" s="51" t="str">
        <f>IF(Z233&gt;75%*AA233,"Победитель",IF(Z233&gt;50%*AA233,"Призёр","Участник"))</f>
        <v>Призёр</v>
      </c>
    </row>
    <row r="234" spans="1:29" x14ac:dyDescent="0.3">
      <c r="A234" s="32">
        <v>220</v>
      </c>
      <c r="B234" s="2" t="s">
        <v>2057</v>
      </c>
      <c r="C234" s="2" t="s">
        <v>1311</v>
      </c>
      <c r="D234" s="2" t="s">
        <v>309</v>
      </c>
      <c r="E234" s="2" t="s">
        <v>306</v>
      </c>
      <c r="F234" s="45" t="str">
        <f>LEFT(C234,1)</f>
        <v>Н</v>
      </c>
      <c r="G234" s="45" t="str">
        <f>LEFT(D234,1)</f>
        <v>Н</v>
      </c>
      <c r="H234" s="45" t="str">
        <f>LEFT(E234,1)</f>
        <v>С</v>
      </c>
      <c r="I234" s="6" t="s">
        <v>1269</v>
      </c>
      <c r="J234" s="2" t="s">
        <v>1257</v>
      </c>
      <c r="K234" s="2">
        <v>5</v>
      </c>
      <c r="L234" s="2" t="s">
        <v>1312</v>
      </c>
      <c r="M234" s="33" t="s">
        <v>143</v>
      </c>
      <c r="N234" s="47" t="str">
        <f>CONCATENATE(L234,M234)</f>
        <v>Р0518У</v>
      </c>
      <c r="O234" s="47" t="str">
        <f>CONCATENATE(B234,"-",F234,G234,H234,"-",I234)</f>
        <v>М -ННС-07042009</v>
      </c>
      <c r="P234" s="48">
        <v>4</v>
      </c>
      <c r="Q234" s="48">
        <v>0</v>
      </c>
      <c r="R234" s="48">
        <v>4</v>
      </c>
      <c r="S234" s="48">
        <v>3</v>
      </c>
      <c r="T234" s="48">
        <v>5</v>
      </c>
      <c r="U234" s="48">
        <v>3</v>
      </c>
      <c r="V234" s="48">
        <v>0</v>
      </c>
      <c r="W234" s="48">
        <v>4</v>
      </c>
      <c r="X234" s="48">
        <v>0</v>
      </c>
      <c r="Y234" s="48">
        <v>3</v>
      </c>
      <c r="Z234" s="49">
        <f>SUM(P234:Y234)</f>
        <v>26</v>
      </c>
      <c r="AA234" s="33">
        <v>50</v>
      </c>
      <c r="AB234" s="50">
        <f>Z234/AA234</f>
        <v>0.52</v>
      </c>
      <c r="AC234" s="51" t="str">
        <f>IF(Z234&gt;75%*AA234,"Победитель",IF(Z234&gt;50%*AA234,"Призёр","Участник"))</f>
        <v>Призёр</v>
      </c>
    </row>
    <row r="235" spans="1:29" x14ac:dyDescent="0.3">
      <c r="A235" s="32">
        <v>221</v>
      </c>
      <c r="B235" s="3" t="s">
        <v>14</v>
      </c>
      <c r="C235" s="3" t="s">
        <v>679</v>
      </c>
      <c r="D235" s="3" t="s">
        <v>680</v>
      </c>
      <c r="E235" s="3" t="s">
        <v>97</v>
      </c>
      <c r="F235" s="45" t="str">
        <f>LEFT(C235,1)</f>
        <v>Б</v>
      </c>
      <c r="G235" s="45" t="str">
        <f>LEFT(D235,1)</f>
        <v>В</v>
      </c>
      <c r="H235" s="45" t="str">
        <f>LEFT(E235,1)</f>
        <v>А</v>
      </c>
      <c r="I235" s="13" t="s">
        <v>681</v>
      </c>
      <c r="J235" s="59" t="s">
        <v>925</v>
      </c>
      <c r="K235" s="3">
        <v>5</v>
      </c>
      <c r="L235" s="3" t="s">
        <v>682</v>
      </c>
      <c r="M235" s="33" t="s">
        <v>534</v>
      </c>
      <c r="N235" s="47" t="str">
        <f>CONCATENATE(L235,M235)</f>
        <v>РУ0514О</v>
      </c>
      <c r="O235" s="47" t="str">
        <f>CONCATENATE(B235,"-",F235,G235,H235,"-",I235)</f>
        <v>Ж-БВА-09082008</v>
      </c>
      <c r="P235" s="48">
        <v>3.5</v>
      </c>
      <c r="Q235" s="48">
        <v>2</v>
      </c>
      <c r="R235" s="48">
        <v>1</v>
      </c>
      <c r="S235" s="48">
        <v>0</v>
      </c>
      <c r="T235" s="48">
        <v>5</v>
      </c>
      <c r="U235" s="48">
        <v>3</v>
      </c>
      <c r="V235" s="48">
        <v>0</v>
      </c>
      <c r="W235" s="48">
        <v>5</v>
      </c>
      <c r="X235" s="48">
        <v>2</v>
      </c>
      <c r="Y235" s="48">
        <v>4</v>
      </c>
      <c r="Z235" s="49">
        <f>SUM(P235:Y235)</f>
        <v>25.5</v>
      </c>
      <c r="AA235" s="33">
        <v>50</v>
      </c>
      <c r="AB235" s="50">
        <f>Z235/AA235</f>
        <v>0.51</v>
      </c>
      <c r="AC235" s="51" t="str">
        <f>IF(Z235&gt;75%*AA235,"Победитель",IF(Z235&gt;50%*AA235,"Призёр","Участник"))</f>
        <v>Призёр</v>
      </c>
    </row>
    <row r="236" spans="1:29" x14ac:dyDescent="0.3">
      <c r="A236" s="32">
        <v>222</v>
      </c>
      <c r="B236" s="2" t="s">
        <v>35</v>
      </c>
      <c r="C236" s="2" t="s">
        <v>1864</v>
      </c>
      <c r="D236" s="2" t="s">
        <v>61</v>
      </c>
      <c r="E236" s="2" t="s">
        <v>1865</v>
      </c>
      <c r="F236" s="45" t="str">
        <f>LEFT(C236,1)</f>
        <v>К</v>
      </c>
      <c r="G236" s="45" t="str">
        <f>LEFT(D236,1)</f>
        <v>М</v>
      </c>
      <c r="H236" s="45" t="str">
        <f>LEFT(E236,1)</f>
        <v>с</v>
      </c>
      <c r="I236" s="6" t="s">
        <v>1866</v>
      </c>
      <c r="J236" s="46" t="s">
        <v>1791</v>
      </c>
      <c r="K236" s="2">
        <v>5</v>
      </c>
      <c r="L236" s="2" t="s">
        <v>1867</v>
      </c>
      <c r="M236" s="33" t="s">
        <v>46</v>
      </c>
      <c r="N236" s="47" t="str">
        <f>CONCATENATE(L236,M236)</f>
        <v>р0531А</v>
      </c>
      <c r="O236" s="47" t="str">
        <f>CONCATENATE(B236,"-",F236,G236,H236,"-",I236)</f>
        <v>М-КМс-20022008</v>
      </c>
      <c r="P236" s="48">
        <v>5</v>
      </c>
      <c r="Q236" s="48">
        <v>0</v>
      </c>
      <c r="R236" s="48">
        <v>4</v>
      </c>
      <c r="S236" s="48">
        <v>0</v>
      </c>
      <c r="T236" s="48">
        <v>5</v>
      </c>
      <c r="U236" s="48">
        <v>4</v>
      </c>
      <c r="V236" s="48">
        <v>0</v>
      </c>
      <c r="W236" s="48">
        <v>2</v>
      </c>
      <c r="X236" s="48">
        <v>2</v>
      </c>
      <c r="Y236" s="48">
        <v>3</v>
      </c>
      <c r="Z236" s="49">
        <f>SUM(P236:Y236)</f>
        <v>25</v>
      </c>
      <c r="AA236" s="33">
        <v>50</v>
      </c>
      <c r="AB236" s="50">
        <f>Z236/AA236</f>
        <v>0.5</v>
      </c>
      <c r="AC236" s="51" t="str">
        <f>IF(Z236&gt;75%*AA236,"Победитель",IF(Z236&gt;50%*AA236,"Призёр","Участник"))</f>
        <v>Участник</v>
      </c>
    </row>
    <row r="237" spans="1:29" x14ac:dyDescent="0.3">
      <c r="A237" s="32">
        <v>223</v>
      </c>
      <c r="B237" s="2" t="s">
        <v>14</v>
      </c>
      <c r="C237" s="2" t="s">
        <v>1101</v>
      </c>
      <c r="D237" s="2" t="s">
        <v>132</v>
      </c>
      <c r="E237" s="2" t="s">
        <v>67</v>
      </c>
      <c r="F237" s="45" t="str">
        <f>LEFT(C237,1)</f>
        <v>М</v>
      </c>
      <c r="G237" s="45" t="str">
        <f>LEFT(D237,1)</f>
        <v>С</v>
      </c>
      <c r="H237" s="45" t="str">
        <f>LEFT(E237,1)</f>
        <v>М</v>
      </c>
      <c r="I237" s="14" t="s">
        <v>1102</v>
      </c>
      <c r="J237" s="46" t="s">
        <v>930</v>
      </c>
      <c r="K237" s="2">
        <v>5</v>
      </c>
      <c r="L237" s="2" t="s">
        <v>360</v>
      </c>
      <c r="M237" s="33" t="s">
        <v>45</v>
      </c>
      <c r="N237" s="47" t="str">
        <f>CONCATENATE(L237,M237)</f>
        <v>Р0509Г</v>
      </c>
      <c r="O237" s="47" t="str">
        <f>CONCATENATE(B237,"-",F237,G237,H237,"-",I237)</f>
        <v>Ж-МСМ-07051008</v>
      </c>
      <c r="P237" s="48">
        <v>4</v>
      </c>
      <c r="Q237" s="48">
        <v>0</v>
      </c>
      <c r="R237" s="48">
        <v>4</v>
      </c>
      <c r="S237" s="48">
        <v>0</v>
      </c>
      <c r="T237" s="48">
        <v>5</v>
      </c>
      <c r="U237" s="48">
        <v>2</v>
      </c>
      <c r="V237" s="48">
        <v>0</v>
      </c>
      <c r="W237" s="48">
        <v>2</v>
      </c>
      <c r="X237" s="48">
        <v>5</v>
      </c>
      <c r="Y237" s="48">
        <v>3</v>
      </c>
      <c r="Z237" s="49">
        <f>SUM(P237:Y237)</f>
        <v>25</v>
      </c>
      <c r="AA237" s="33">
        <v>50</v>
      </c>
      <c r="AB237" s="50">
        <f>Z237/AA237</f>
        <v>0.5</v>
      </c>
      <c r="AC237" s="51" t="str">
        <f>IF(Z237&gt;75%*AA237,"Победитель",IF(Z237&gt;50%*AA237,"Призёр","Участник"))</f>
        <v>Участник</v>
      </c>
    </row>
    <row r="238" spans="1:29" x14ac:dyDescent="0.3">
      <c r="A238" s="32">
        <v>224</v>
      </c>
      <c r="B238" s="2" t="s">
        <v>35</v>
      </c>
      <c r="C238" s="2" t="s">
        <v>60</v>
      </c>
      <c r="D238" s="2" t="s">
        <v>61</v>
      </c>
      <c r="E238" s="2" t="s">
        <v>62</v>
      </c>
      <c r="F238" s="45" t="str">
        <f>LEFT(C238,1)</f>
        <v>М</v>
      </c>
      <c r="G238" s="45" t="str">
        <f>LEFT(D238,1)</f>
        <v>М</v>
      </c>
      <c r="H238" s="45" t="str">
        <f>LEFT(E238,1)</f>
        <v>Е</v>
      </c>
      <c r="I238" s="2" t="s">
        <v>63</v>
      </c>
      <c r="J238" s="2" t="s">
        <v>38</v>
      </c>
      <c r="K238" s="1">
        <v>5</v>
      </c>
      <c r="L238" s="2" t="s">
        <v>64</v>
      </c>
      <c r="M238" s="9" t="s">
        <v>83</v>
      </c>
      <c r="N238" s="47" t="str">
        <f>CONCATENATE(L238,M238)</f>
        <v>Р0503К</v>
      </c>
      <c r="O238" s="47" t="str">
        <f>CONCATENATE(B238,"-",F238,G238,H238,"-",I238)</f>
        <v>М-ММЕ-08062008</v>
      </c>
      <c r="P238" s="48">
        <v>4</v>
      </c>
      <c r="Q238" s="48">
        <v>0</v>
      </c>
      <c r="R238" s="48">
        <v>4</v>
      </c>
      <c r="S238" s="48">
        <v>2</v>
      </c>
      <c r="T238" s="48">
        <v>4</v>
      </c>
      <c r="U238" s="48">
        <v>1</v>
      </c>
      <c r="V238" s="48">
        <v>0</v>
      </c>
      <c r="W238" s="48">
        <v>4</v>
      </c>
      <c r="X238" s="48">
        <v>2</v>
      </c>
      <c r="Y238" s="48">
        <v>4</v>
      </c>
      <c r="Z238" s="49">
        <f>SUM(P238:Y238)</f>
        <v>25</v>
      </c>
      <c r="AA238" s="33">
        <v>50</v>
      </c>
      <c r="AB238" s="50">
        <f>Z238/AA238</f>
        <v>0.5</v>
      </c>
      <c r="AC238" s="51" t="str">
        <f>IF(Z238&gt;75%*AA238,"Победитель",IF(Z238&gt;50%*AA238,"Призёр","Участник"))</f>
        <v>Участник</v>
      </c>
    </row>
    <row r="239" spans="1:29" x14ac:dyDescent="0.3">
      <c r="A239" s="32">
        <v>225</v>
      </c>
      <c r="B239" s="2" t="s">
        <v>35</v>
      </c>
      <c r="C239" s="12" t="s">
        <v>1610</v>
      </c>
      <c r="D239" s="12" t="s">
        <v>1123</v>
      </c>
      <c r="E239" s="12" t="s">
        <v>56</v>
      </c>
      <c r="F239" s="45" t="str">
        <f>LEFT(C239,1)</f>
        <v>Ф</v>
      </c>
      <c r="G239" s="45" t="str">
        <f>LEFT(D239,1)</f>
        <v>Е</v>
      </c>
      <c r="H239" s="45" t="str">
        <f>LEFT(E239,1)</f>
        <v>А</v>
      </c>
      <c r="I239" s="12">
        <v>22022008</v>
      </c>
      <c r="J239" s="46" t="s">
        <v>1587</v>
      </c>
      <c r="K239" s="2">
        <v>5</v>
      </c>
      <c r="L239" s="2" t="s">
        <v>1306</v>
      </c>
      <c r="M239" s="33" t="s">
        <v>35</v>
      </c>
      <c r="N239" s="47" t="str">
        <f>CONCATENATE(L239,M239)</f>
        <v>Р0522М</v>
      </c>
      <c r="O239" s="47" t="str">
        <f>CONCATENATE(B239,"-",F239,G239,H239,"-",I239)</f>
        <v>М-ФЕА-22022008</v>
      </c>
      <c r="P239" s="48">
        <v>5</v>
      </c>
      <c r="Q239" s="48">
        <v>0</v>
      </c>
      <c r="R239" s="48">
        <v>4</v>
      </c>
      <c r="S239" s="48">
        <v>0</v>
      </c>
      <c r="T239" s="48">
        <v>4</v>
      </c>
      <c r="U239" s="48">
        <v>2</v>
      </c>
      <c r="V239" s="48">
        <v>3</v>
      </c>
      <c r="W239" s="48">
        <v>4</v>
      </c>
      <c r="X239" s="48">
        <v>0</v>
      </c>
      <c r="Y239" s="48">
        <v>3</v>
      </c>
      <c r="Z239" s="49">
        <f>SUM(P239:Y239)</f>
        <v>25</v>
      </c>
      <c r="AA239" s="33">
        <v>50</v>
      </c>
      <c r="AB239" s="50">
        <f>Z239/AA239</f>
        <v>0.5</v>
      </c>
      <c r="AC239" s="51" t="str">
        <f>IF(Z239&gt;75%*AA239,"Победитель",IF(Z239&gt;50%*AA239,"Призёр","Участник"))</f>
        <v>Участник</v>
      </c>
    </row>
    <row r="240" spans="1:29" x14ac:dyDescent="0.3">
      <c r="A240" s="32">
        <v>226</v>
      </c>
      <c r="B240" s="3" t="s">
        <v>14</v>
      </c>
      <c r="C240" s="3" t="s">
        <v>644</v>
      </c>
      <c r="D240" s="3" t="s">
        <v>221</v>
      </c>
      <c r="E240" s="3" t="s">
        <v>195</v>
      </c>
      <c r="F240" s="45" t="str">
        <f>LEFT(C240,1)</f>
        <v>Г</v>
      </c>
      <c r="G240" s="45" t="str">
        <f>LEFT(D240,1)</f>
        <v>В</v>
      </c>
      <c r="H240" s="45" t="str">
        <f>LEFT(E240,1)</f>
        <v>С</v>
      </c>
      <c r="I240" s="14" t="s">
        <v>645</v>
      </c>
      <c r="J240" s="59" t="s">
        <v>925</v>
      </c>
      <c r="K240" s="3">
        <v>5</v>
      </c>
      <c r="L240" s="3" t="s">
        <v>646</v>
      </c>
      <c r="M240" s="33" t="s">
        <v>534</v>
      </c>
      <c r="N240" s="47" t="str">
        <f>CONCATENATE(L240,M240)</f>
        <v>РУ0503О</v>
      </c>
      <c r="O240" s="47" t="str">
        <f>CONCATENATE(B240,"-",F240,G240,H240,"-",I240)</f>
        <v>Ж-ГВС-25122007</v>
      </c>
      <c r="P240" s="48">
        <v>3</v>
      </c>
      <c r="Q240" s="48">
        <v>2</v>
      </c>
      <c r="R240" s="48">
        <v>4</v>
      </c>
      <c r="S240" s="48">
        <v>2</v>
      </c>
      <c r="T240" s="48">
        <v>5</v>
      </c>
      <c r="U240" s="48">
        <v>3</v>
      </c>
      <c r="V240" s="48">
        <v>4</v>
      </c>
      <c r="W240" s="48">
        <v>2</v>
      </c>
      <c r="X240" s="48">
        <v>0</v>
      </c>
      <c r="Y240" s="48">
        <v>0</v>
      </c>
      <c r="Z240" s="49">
        <f>SUM(P240:Y240)</f>
        <v>25</v>
      </c>
      <c r="AA240" s="33">
        <v>50</v>
      </c>
      <c r="AB240" s="50">
        <f>Z240/AA240</f>
        <v>0.5</v>
      </c>
      <c r="AC240" s="51" t="str">
        <f>IF(Z240&gt;75%*AA240,"Победитель",IF(Z240&gt;50%*AA240,"Призёр","Участник"))</f>
        <v>Участник</v>
      </c>
    </row>
    <row r="241" spans="1:29" x14ac:dyDescent="0.3">
      <c r="A241" s="32">
        <v>227</v>
      </c>
      <c r="B241" s="2" t="s">
        <v>14</v>
      </c>
      <c r="C241" s="2" t="s">
        <v>359</v>
      </c>
      <c r="D241" s="2" t="s">
        <v>77</v>
      </c>
      <c r="E241" s="2" t="s">
        <v>78</v>
      </c>
      <c r="F241" s="45" t="str">
        <f>LEFT(C241,1)</f>
        <v>Х</v>
      </c>
      <c r="G241" s="45" t="str">
        <f>LEFT(D241,1)</f>
        <v>Е</v>
      </c>
      <c r="H241" s="45" t="str">
        <f>LEFT(E241,1)</f>
        <v>А</v>
      </c>
      <c r="I241" s="14" t="s">
        <v>523</v>
      </c>
      <c r="J241" s="46" t="s">
        <v>346</v>
      </c>
      <c r="K241" s="2">
        <v>5</v>
      </c>
      <c r="L241" s="2" t="s">
        <v>360</v>
      </c>
      <c r="M241" s="33" t="s">
        <v>26</v>
      </c>
      <c r="N241" s="47" t="str">
        <f>CONCATENATE(L241,M241)</f>
        <v>Р0509С</v>
      </c>
      <c r="O241" s="47" t="str">
        <f>CONCATENATE(B241,"-",F241,G241,H241,"-",I241)</f>
        <v>Ж-ХЕА-04022008</v>
      </c>
      <c r="P241" s="48">
        <v>5</v>
      </c>
      <c r="Q241" s="48">
        <v>2</v>
      </c>
      <c r="R241" s="48">
        <v>3</v>
      </c>
      <c r="S241" s="48">
        <v>1</v>
      </c>
      <c r="T241" s="48">
        <v>5</v>
      </c>
      <c r="U241" s="48">
        <v>3</v>
      </c>
      <c r="V241" s="48">
        <v>3</v>
      </c>
      <c r="W241" s="48">
        <v>3</v>
      </c>
      <c r="X241" s="48">
        <v>0</v>
      </c>
      <c r="Y241" s="48">
        <v>0</v>
      </c>
      <c r="Z241" s="49">
        <f>SUM(P241:Y241)</f>
        <v>25</v>
      </c>
      <c r="AA241" s="33">
        <v>50</v>
      </c>
      <c r="AB241" s="50">
        <f>Z241/AA241</f>
        <v>0.5</v>
      </c>
      <c r="AC241" s="51" t="str">
        <f>IF(Z241&gt;75%*AA241,"Победитель",IF(Z241&gt;50%*AA241,"Призёр","Участник"))</f>
        <v>Участник</v>
      </c>
    </row>
    <row r="242" spans="1:29" x14ac:dyDescent="0.3">
      <c r="A242" s="32">
        <v>228</v>
      </c>
      <c r="B242" s="2" t="s">
        <v>14</v>
      </c>
      <c r="C242" s="2" t="s">
        <v>1344</v>
      </c>
      <c r="D242" s="2" t="s">
        <v>73</v>
      </c>
      <c r="E242" s="2" t="s">
        <v>262</v>
      </c>
      <c r="F242" s="45" t="str">
        <f>LEFT(C242,1)</f>
        <v>Ш</v>
      </c>
      <c r="G242" s="45" t="str">
        <f>LEFT(D242,1)</f>
        <v>А</v>
      </c>
      <c r="H242" s="45" t="str">
        <f>LEFT(E242,1)</f>
        <v>Д</v>
      </c>
      <c r="I242" s="6" t="s">
        <v>1345</v>
      </c>
      <c r="J242" s="2" t="s">
        <v>1257</v>
      </c>
      <c r="K242" s="2">
        <v>5</v>
      </c>
      <c r="L242" s="2" t="s">
        <v>53</v>
      </c>
      <c r="M242" s="33" t="s">
        <v>143</v>
      </c>
      <c r="N242" s="47" t="str">
        <f>CONCATENATE(L242,M242)</f>
        <v>Р0501У</v>
      </c>
      <c r="O242" s="47" t="str">
        <f>CONCATENATE(B242,"-",F242,G242,H242,"-",I242)</f>
        <v>Ж-ШАД-02082008</v>
      </c>
      <c r="P242" s="48">
        <v>5</v>
      </c>
      <c r="Q242" s="48">
        <v>0</v>
      </c>
      <c r="R242" s="48">
        <v>5</v>
      </c>
      <c r="S242" s="48">
        <v>0</v>
      </c>
      <c r="T242" s="48">
        <v>4</v>
      </c>
      <c r="U242" s="48">
        <v>1</v>
      </c>
      <c r="V242" s="48">
        <v>1</v>
      </c>
      <c r="W242" s="48">
        <v>4</v>
      </c>
      <c r="X242" s="48">
        <v>3</v>
      </c>
      <c r="Y242" s="48">
        <v>2</v>
      </c>
      <c r="Z242" s="49">
        <f>SUM(P242:Y242)</f>
        <v>25</v>
      </c>
      <c r="AA242" s="33">
        <v>50</v>
      </c>
      <c r="AB242" s="50">
        <f>Z242/AA242</f>
        <v>0.5</v>
      </c>
      <c r="AC242" s="51" t="str">
        <f>IF(Z242&gt;75%*AA242,"Победитель",IF(Z242&gt;50%*AA242,"Призёр","Участник"))</f>
        <v>Участник</v>
      </c>
    </row>
    <row r="243" spans="1:29" x14ac:dyDescent="0.3">
      <c r="A243" s="32">
        <v>229</v>
      </c>
      <c r="B243" s="2" t="s">
        <v>14</v>
      </c>
      <c r="C243" s="2" t="s">
        <v>1341</v>
      </c>
      <c r="D243" s="2" t="s">
        <v>73</v>
      </c>
      <c r="E243" s="2" t="s">
        <v>195</v>
      </c>
      <c r="F243" s="45" t="str">
        <f>LEFT(C243,1)</f>
        <v>Т</v>
      </c>
      <c r="G243" s="45" t="str">
        <f>LEFT(D243,1)</f>
        <v>А</v>
      </c>
      <c r="H243" s="45" t="str">
        <f>LEFT(E243,1)</f>
        <v>С</v>
      </c>
      <c r="I243" s="6" t="s">
        <v>1342</v>
      </c>
      <c r="J243" s="2" t="s">
        <v>1257</v>
      </c>
      <c r="K243" s="2">
        <v>5</v>
      </c>
      <c r="L243" s="2" t="s">
        <v>1343</v>
      </c>
      <c r="M243" s="33" t="s">
        <v>143</v>
      </c>
      <c r="N243" s="47" t="str">
        <f>CONCATENATE(L243,M243)</f>
        <v>Р0523У</v>
      </c>
      <c r="O243" s="47" t="str">
        <f>CONCATENATE(B243,"-",F243,G243,H243,"-",I243)</f>
        <v>Ж-ТАС-13012008</v>
      </c>
      <c r="P243" s="48">
        <v>5</v>
      </c>
      <c r="Q243" s="48">
        <v>3</v>
      </c>
      <c r="R243" s="48">
        <v>5</v>
      </c>
      <c r="S243" s="48">
        <v>0</v>
      </c>
      <c r="T243" s="48">
        <v>3</v>
      </c>
      <c r="U243" s="48">
        <v>0</v>
      </c>
      <c r="V243" s="48">
        <v>2</v>
      </c>
      <c r="W243" s="48">
        <v>2</v>
      </c>
      <c r="X243" s="48">
        <v>3</v>
      </c>
      <c r="Y243" s="48">
        <v>2</v>
      </c>
      <c r="Z243" s="49">
        <f>SUM(P243:Y243)</f>
        <v>25</v>
      </c>
      <c r="AA243" s="33">
        <v>50</v>
      </c>
      <c r="AB243" s="50">
        <f>Z243/AA243</f>
        <v>0.5</v>
      </c>
      <c r="AC243" s="51" t="str">
        <f>IF(Z243&gt;75%*AA243,"Победитель",IF(Z243&gt;50%*AA243,"Призёр","Участник"))</f>
        <v>Участник</v>
      </c>
    </row>
    <row r="244" spans="1:29" x14ac:dyDescent="0.3">
      <c r="A244" s="32">
        <v>230</v>
      </c>
      <c r="B244" s="2" t="s">
        <v>597</v>
      </c>
      <c r="C244" s="2" t="s">
        <v>2121</v>
      </c>
      <c r="D244" s="2" t="s">
        <v>2122</v>
      </c>
      <c r="E244" s="2" t="s">
        <v>2123</v>
      </c>
      <c r="F244" s="45" t="str">
        <f>LEFT(C244,1)</f>
        <v>Х</v>
      </c>
      <c r="G244" s="45" t="str">
        <f>LEFT(D244,1)</f>
        <v>П</v>
      </c>
      <c r="H244" s="45" t="str">
        <f>LEFT(E244,1)</f>
        <v>Н</v>
      </c>
      <c r="I244" s="6" t="s">
        <v>2140</v>
      </c>
      <c r="J244" s="2" t="s">
        <v>2116</v>
      </c>
      <c r="K244" s="2">
        <v>5</v>
      </c>
      <c r="L244" s="2" t="s">
        <v>64</v>
      </c>
      <c r="M244" s="33" t="s">
        <v>2132</v>
      </c>
      <c r="N244" s="47" t="str">
        <f>CONCATENATE(L244,M244)</f>
        <v>Р0503Е</v>
      </c>
      <c r="O244" s="47" t="str">
        <f>CONCATENATE(B244,"-",F244,G244,H244,"-",I244)</f>
        <v>ж-ХПН-06.07.2008</v>
      </c>
      <c r="P244" s="48">
        <v>3.5</v>
      </c>
      <c r="Q244" s="48">
        <v>0</v>
      </c>
      <c r="R244" s="48">
        <v>4</v>
      </c>
      <c r="S244" s="48">
        <v>0</v>
      </c>
      <c r="T244" s="48">
        <v>5</v>
      </c>
      <c r="U244" s="48">
        <v>2</v>
      </c>
      <c r="V244" s="48">
        <v>0</v>
      </c>
      <c r="W244" s="48">
        <v>4</v>
      </c>
      <c r="X244" s="48">
        <v>4</v>
      </c>
      <c r="Y244" s="48">
        <v>2</v>
      </c>
      <c r="Z244" s="49">
        <f>SUM(P244:Y244)</f>
        <v>24.5</v>
      </c>
      <c r="AA244" s="33">
        <v>50</v>
      </c>
      <c r="AB244" s="50">
        <f>Z244/AA244</f>
        <v>0.49</v>
      </c>
      <c r="AC244" s="51" t="str">
        <f>IF(Z244&gt;75%*AA244,"Победитель",IF(Z244&gt;50%*AA244,"Призёр","Участник"))</f>
        <v>Участник</v>
      </c>
    </row>
    <row r="245" spans="1:29" x14ac:dyDescent="0.3">
      <c r="A245" s="32">
        <v>231</v>
      </c>
      <c r="B245" s="2" t="s">
        <v>14</v>
      </c>
      <c r="C245" s="2" t="s">
        <v>260</v>
      </c>
      <c r="D245" s="2" t="s">
        <v>261</v>
      </c>
      <c r="E245" s="2" t="s">
        <v>262</v>
      </c>
      <c r="F245" s="45" t="str">
        <f>LEFT(C245,1)</f>
        <v>М</v>
      </c>
      <c r="G245" s="45" t="str">
        <f>LEFT(D245,1)</f>
        <v>М</v>
      </c>
      <c r="H245" s="45" t="str">
        <f>LEFT(E245,1)</f>
        <v>Д</v>
      </c>
      <c r="I245" s="2" t="s">
        <v>263</v>
      </c>
      <c r="J245" s="2" t="s">
        <v>197</v>
      </c>
      <c r="K245" s="1">
        <v>5</v>
      </c>
      <c r="L245" s="2" t="s">
        <v>264</v>
      </c>
      <c r="M245" s="33" t="s">
        <v>57</v>
      </c>
      <c r="N245" s="47" t="str">
        <f>CONCATENATE(L245,M245)</f>
        <v>Р0506В</v>
      </c>
      <c r="O245" s="47" t="str">
        <f>CONCATENATE(B245,"-",F245,G245,H245,"-",I245)</f>
        <v>Ж-ММД-05022007</v>
      </c>
      <c r="P245" s="48">
        <v>2</v>
      </c>
      <c r="Q245" s="48">
        <v>0</v>
      </c>
      <c r="R245" s="48">
        <v>5</v>
      </c>
      <c r="S245" s="48">
        <v>2</v>
      </c>
      <c r="T245" s="48">
        <v>5</v>
      </c>
      <c r="U245" s="48">
        <v>2</v>
      </c>
      <c r="V245" s="48">
        <v>2</v>
      </c>
      <c r="W245" s="48">
        <v>2</v>
      </c>
      <c r="X245" s="48">
        <v>2</v>
      </c>
      <c r="Y245" s="48">
        <v>2</v>
      </c>
      <c r="Z245" s="49">
        <f>SUM(P245:Y245)</f>
        <v>24</v>
      </c>
      <c r="AA245" s="33">
        <v>50</v>
      </c>
      <c r="AB245" s="50">
        <f>Z245/AA245</f>
        <v>0.48</v>
      </c>
      <c r="AC245" s="51" t="str">
        <f>IF(Z245&gt;75%*AA245,"Победитель",IF(Z245&gt;50%*AA245,"Призёр","Участник"))</f>
        <v>Участник</v>
      </c>
    </row>
    <row r="246" spans="1:29" x14ac:dyDescent="0.3">
      <c r="A246" s="32">
        <v>232</v>
      </c>
      <c r="B246" s="2" t="s">
        <v>14</v>
      </c>
      <c r="C246" s="2" t="s">
        <v>1087</v>
      </c>
      <c r="D246" s="2" t="s">
        <v>1088</v>
      </c>
      <c r="E246" s="2" t="s">
        <v>67</v>
      </c>
      <c r="F246" s="45" t="str">
        <f>LEFT(C246,1)</f>
        <v>У</v>
      </c>
      <c r="G246" s="45" t="str">
        <f>LEFT(D246,1)</f>
        <v>К</v>
      </c>
      <c r="H246" s="45" t="str">
        <f>LEFT(E246,1)</f>
        <v>М</v>
      </c>
      <c r="I246" s="14" t="s">
        <v>1089</v>
      </c>
      <c r="J246" s="46" t="s">
        <v>930</v>
      </c>
      <c r="K246" s="2">
        <v>5</v>
      </c>
      <c r="L246" s="46" t="s">
        <v>59</v>
      </c>
      <c r="M246" s="33" t="s">
        <v>45</v>
      </c>
      <c r="N246" s="47" t="str">
        <f>CONCATENATE(L246,M246)</f>
        <v>Р0502Г</v>
      </c>
      <c r="O246" s="47" t="str">
        <f>CONCATENATE(B246,"-",F246,G246,H246,"-",I246)</f>
        <v>Ж-УКМ-02012008</v>
      </c>
      <c r="P246" s="48">
        <v>4</v>
      </c>
      <c r="Q246" s="48">
        <v>0</v>
      </c>
      <c r="R246" s="48">
        <v>5</v>
      </c>
      <c r="S246" s="48">
        <v>2</v>
      </c>
      <c r="T246" s="48">
        <v>5</v>
      </c>
      <c r="U246" s="48">
        <v>3</v>
      </c>
      <c r="V246" s="48">
        <v>0</v>
      </c>
      <c r="W246" s="48">
        <v>0</v>
      </c>
      <c r="X246" s="48">
        <v>2</v>
      </c>
      <c r="Y246" s="48">
        <v>3</v>
      </c>
      <c r="Z246" s="49">
        <f>SUM(P246:Y246)</f>
        <v>24</v>
      </c>
      <c r="AA246" s="33">
        <v>50</v>
      </c>
      <c r="AB246" s="50">
        <f>Z246/AA246</f>
        <v>0.48</v>
      </c>
      <c r="AC246" s="51" t="str">
        <f>IF(Z246&gt;75%*AA246,"Победитель",IF(Z246&gt;50%*AA246,"Призёр","Участник"))</f>
        <v>Участник</v>
      </c>
    </row>
    <row r="247" spans="1:29" x14ac:dyDescent="0.3">
      <c r="A247" s="32">
        <v>233</v>
      </c>
      <c r="B247" s="3" t="s">
        <v>14</v>
      </c>
      <c r="C247" s="3" t="s">
        <v>728</v>
      </c>
      <c r="D247" s="3" t="s">
        <v>73</v>
      </c>
      <c r="E247" s="3" t="s">
        <v>729</v>
      </c>
      <c r="F247" s="45" t="str">
        <f>LEFT(C247,1)</f>
        <v>Ц</v>
      </c>
      <c r="G247" s="45" t="str">
        <f>LEFT(D247,1)</f>
        <v>А</v>
      </c>
      <c r="H247" s="45" t="str">
        <f>LEFT(E247,1)</f>
        <v>К</v>
      </c>
      <c r="I247" s="13" t="s">
        <v>730</v>
      </c>
      <c r="J247" s="59" t="s">
        <v>925</v>
      </c>
      <c r="K247" s="3">
        <v>5</v>
      </c>
      <c r="L247" s="3" t="s">
        <v>731</v>
      </c>
      <c r="M247" s="33" t="s">
        <v>534</v>
      </c>
      <c r="N247" s="47" t="str">
        <f>CONCATENATE(L247,M247)</f>
        <v>РУ0529О</v>
      </c>
      <c r="O247" s="47" t="str">
        <f>CONCATENATE(B247,"-",F247,G247,H247,"-",I247)</f>
        <v>Ж-ЦАК-02042008</v>
      </c>
      <c r="P247" s="48">
        <v>4</v>
      </c>
      <c r="Q247" s="48">
        <v>0</v>
      </c>
      <c r="R247" s="48">
        <v>5</v>
      </c>
      <c r="S247" s="48">
        <v>1</v>
      </c>
      <c r="T247" s="48">
        <v>3</v>
      </c>
      <c r="U247" s="48">
        <v>5</v>
      </c>
      <c r="V247" s="48">
        <v>0</v>
      </c>
      <c r="W247" s="48">
        <v>2</v>
      </c>
      <c r="X247" s="48">
        <v>0</v>
      </c>
      <c r="Y247" s="48">
        <v>4</v>
      </c>
      <c r="Z247" s="49">
        <f>SUM(P247:Y247)</f>
        <v>24</v>
      </c>
      <c r="AA247" s="33">
        <v>50</v>
      </c>
      <c r="AB247" s="50">
        <f>Z247/AA247</f>
        <v>0.48</v>
      </c>
      <c r="AC247" s="51" t="str">
        <f>IF(Z247&gt;75%*AA247,"Победитель",IF(Z247&gt;50%*AA247,"Призёр","Участник"))</f>
        <v>Участник</v>
      </c>
    </row>
    <row r="248" spans="1:29" x14ac:dyDescent="0.3">
      <c r="A248" s="32">
        <v>234</v>
      </c>
      <c r="B248" s="2" t="s">
        <v>35</v>
      </c>
      <c r="C248" s="2" t="s">
        <v>2302</v>
      </c>
      <c r="D248" s="2" t="s">
        <v>2243</v>
      </c>
      <c r="E248" s="2" t="s">
        <v>1323</v>
      </c>
      <c r="F248" s="45" t="str">
        <f>LEFT(C248,1)</f>
        <v>Г</v>
      </c>
      <c r="G248" s="45" t="str">
        <f>LEFT(D248,1)</f>
        <v>Ф</v>
      </c>
      <c r="H248" s="45" t="str">
        <f>LEFT(E248,1)</f>
        <v>Е</v>
      </c>
      <c r="I248" s="6" t="s">
        <v>2303</v>
      </c>
      <c r="J248" s="2" t="s">
        <v>2286</v>
      </c>
      <c r="K248" s="2">
        <v>5</v>
      </c>
      <c r="L248" s="2" t="s">
        <v>2304</v>
      </c>
      <c r="M248" s="9" t="s">
        <v>2139</v>
      </c>
      <c r="N248" s="47" t="str">
        <f>CONCATENATE(L248,M248)</f>
        <v>РО501П</v>
      </c>
      <c r="O248" s="47" t="str">
        <f>CONCATENATE(B248,"-",F248,G248,H248,"-",I248)</f>
        <v>М-ГФЕ-14.07.2008</v>
      </c>
      <c r="P248" s="48">
        <v>24</v>
      </c>
      <c r="Q248" s="48"/>
      <c r="R248" s="48"/>
      <c r="S248" s="48"/>
      <c r="T248" s="48"/>
      <c r="U248" s="48"/>
      <c r="V248" s="48"/>
      <c r="W248" s="48"/>
      <c r="X248" s="48"/>
      <c r="Y248" s="48"/>
      <c r="Z248" s="49">
        <f>SUM(P248:Y248)</f>
        <v>24</v>
      </c>
      <c r="AA248" s="33">
        <v>50</v>
      </c>
      <c r="AB248" s="50">
        <f>Z248/AA248</f>
        <v>0.48</v>
      </c>
      <c r="AC248" s="51" t="str">
        <f>IF(Z248&gt;75%*AA248,"Победитель",IF(Z248&gt;50%*AA248,"Призёр","Участник"))</f>
        <v>Участник</v>
      </c>
    </row>
    <row r="249" spans="1:29" x14ac:dyDescent="0.3">
      <c r="A249" s="32">
        <v>235</v>
      </c>
      <c r="B249" s="2" t="s">
        <v>14</v>
      </c>
      <c r="C249" s="2" t="s">
        <v>365</v>
      </c>
      <c r="D249" s="2" t="s">
        <v>366</v>
      </c>
      <c r="E249" s="2" t="s">
        <v>88</v>
      </c>
      <c r="F249" s="45" t="str">
        <f>LEFT(C249,1)</f>
        <v>Ф</v>
      </c>
      <c r="G249" s="45" t="str">
        <f>LEFT(D249,1)</f>
        <v>А</v>
      </c>
      <c r="H249" s="45" t="str">
        <f>LEFT(E249,1)</f>
        <v>А</v>
      </c>
      <c r="I249" s="14" t="s">
        <v>526</v>
      </c>
      <c r="J249" s="46" t="s">
        <v>346</v>
      </c>
      <c r="K249" s="2">
        <v>5</v>
      </c>
      <c r="L249" s="2" t="s">
        <v>367</v>
      </c>
      <c r="M249" s="33" t="s">
        <v>26</v>
      </c>
      <c r="N249" s="47" t="str">
        <f>CONCATENATE(L249,M249)</f>
        <v>Р0512С</v>
      </c>
      <c r="O249" s="47" t="str">
        <f>CONCATENATE(B249,"-",F249,G249,H249,"-",I249)</f>
        <v>Ж-ФАА-04082008</v>
      </c>
      <c r="P249" s="48">
        <v>5</v>
      </c>
      <c r="Q249" s="48">
        <v>0</v>
      </c>
      <c r="R249" s="48">
        <v>5</v>
      </c>
      <c r="S249" s="48">
        <v>0</v>
      </c>
      <c r="T249" s="48">
        <v>0</v>
      </c>
      <c r="U249" s="48">
        <v>2</v>
      </c>
      <c r="V249" s="48">
        <v>4</v>
      </c>
      <c r="W249" s="48">
        <v>2</v>
      </c>
      <c r="X249" s="48">
        <v>2</v>
      </c>
      <c r="Y249" s="48">
        <v>4</v>
      </c>
      <c r="Z249" s="49">
        <f>SUM(P249:Y249)</f>
        <v>24</v>
      </c>
      <c r="AA249" s="33">
        <v>50</v>
      </c>
      <c r="AB249" s="50">
        <f>Z249/AA249</f>
        <v>0.48</v>
      </c>
      <c r="AC249" s="51" t="str">
        <f>IF(Z249&gt;75%*AA249,"Победитель",IF(Z249&gt;50%*AA249,"Призёр","Участник"))</f>
        <v>Участник</v>
      </c>
    </row>
    <row r="250" spans="1:29" x14ac:dyDescent="0.3">
      <c r="A250" s="32">
        <v>236</v>
      </c>
      <c r="B250" s="2" t="s">
        <v>35</v>
      </c>
      <c r="C250" s="2" t="s">
        <v>1862</v>
      </c>
      <c r="D250" s="2" t="s">
        <v>183</v>
      </c>
      <c r="E250" s="2" t="s">
        <v>127</v>
      </c>
      <c r="F250" s="45" t="str">
        <f>LEFT(C250,1)</f>
        <v>Т</v>
      </c>
      <c r="G250" s="45" t="str">
        <f>LEFT(D250,1)</f>
        <v>М</v>
      </c>
      <c r="H250" s="45" t="str">
        <f>LEFT(E250,1)</f>
        <v>В</v>
      </c>
      <c r="I250" s="6" t="s">
        <v>666</v>
      </c>
      <c r="J250" s="46" t="s">
        <v>1791</v>
      </c>
      <c r="K250" s="2">
        <v>5</v>
      </c>
      <c r="L250" s="2" t="s">
        <v>1863</v>
      </c>
      <c r="M250" s="33" t="s">
        <v>46</v>
      </c>
      <c r="N250" s="47" t="str">
        <f>CONCATENATE(L250,M250)</f>
        <v>р0530А</v>
      </c>
      <c r="O250" s="47" t="str">
        <f>CONCATENATE(B250,"-",F250,G250,H250,"-",I250)</f>
        <v>М-ТМВ-22052008</v>
      </c>
      <c r="P250" s="48">
        <v>4</v>
      </c>
      <c r="Q250" s="48">
        <v>4</v>
      </c>
      <c r="R250" s="48">
        <v>2</v>
      </c>
      <c r="S250" s="48">
        <v>0</v>
      </c>
      <c r="T250" s="48">
        <v>5</v>
      </c>
      <c r="U250" s="48">
        <v>1</v>
      </c>
      <c r="V250" s="48">
        <v>0</v>
      </c>
      <c r="W250" s="48">
        <v>1</v>
      </c>
      <c r="X250" s="48">
        <v>2</v>
      </c>
      <c r="Y250" s="48">
        <v>4</v>
      </c>
      <c r="Z250" s="49">
        <f>SUM(P250:Y250)</f>
        <v>23</v>
      </c>
      <c r="AA250" s="33">
        <v>50</v>
      </c>
      <c r="AB250" s="50">
        <f>Z250/AA250</f>
        <v>0.46</v>
      </c>
      <c r="AC250" s="51" t="str">
        <f>IF(Z250&gt;75%*AA250,"Победитель",IF(Z250&gt;50%*AA250,"Призёр","Участник"))</f>
        <v>Участник</v>
      </c>
    </row>
    <row r="251" spans="1:29" x14ac:dyDescent="0.3">
      <c r="A251" s="32">
        <v>237</v>
      </c>
      <c r="B251" s="2" t="s">
        <v>35</v>
      </c>
      <c r="C251" s="12" t="s">
        <v>1603</v>
      </c>
      <c r="D251" s="12" t="s">
        <v>309</v>
      </c>
      <c r="E251" s="12" t="s">
        <v>212</v>
      </c>
      <c r="F251" s="45" t="str">
        <f>LEFT(C251,1)</f>
        <v>Б</v>
      </c>
      <c r="G251" s="45" t="str">
        <f>LEFT(D251,1)</f>
        <v>Н</v>
      </c>
      <c r="H251" s="45" t="str">
        <f>LEFT(E251,1)</f>
        <v>И</v>
      </c>
      <c r="I251" s="12">
        <v>26092008</v>
      </c>
      <c r="J251" s="46" t="s">
        <v>1587</v>
      </c>
      <c r="K251" s="2">
        <v>5</v>
      </c>
      <c r="L251" s="2" t="s">
        <v>1340</v>
      </c>
      <c r="M251" s="33" t="s">
        <v>35</v>
      </c>
      <c r="N251" s="47" t="str">
        <f>CONCATENATE(L251,M251)</f>
        <v>Р0516М</v>
      </c>
      <c r="O251" s="47" t="str">
        <f>CONCATENATE(B251,"-",F251,G251,H251,"-",I251)</f>
        <v>М-БНИ-26092008</v>
      </c>
      <c r="P251" s="48">
        <v>5</v>
      </c>
      <c r="Q251" s="48">
        <v>0</v>
      </c>
      <c r="R251" s="48">
        <v>4</v>
      </c>
      <c r="S251" s="48">
        <v>1</v>
      </c>
      <c r="T251" s="48">
        <v>3</v>
      </c>
      <c r="U251" s="48">
        <v>1</v>
      </c>
      <c r="V251" s="48">
        <v>0</v>
      </c>
      <c r="W251" s="48">
        <v>4</v>
      </c>
      <c r="X251" s="48">
        <v>1</v>
      </c>
      <c r="Y251" s="48">
        <v>4</v>
      </c>
      <c r="Z251" s="49">
        <f>SUM(P251:Y251)</f>
        <v>23</v>
      </c>
      <c r="AA251" s="33">
        <v>50</v>
      </c>
      <c r="AB251" s="50">
        <f>Z251/AA251</f>
        <v>0.46</v>
      </c>
      <c r="AC251" s="51" t="str">
        <f>IF(Z251&gt;75%*AA251,"Победитель",IF(Z251&gt;50%*AA251,"Призёр","Участник"))</f>
        <v>Участник</v>
      </c>
    </row>
    <row r="252" spans="1:29" x14ac:dyDescent="0.3">
      <c r="A252" s="32">
        <v>238</v>
      </c>
      <c r="B252" s="2" t="s">
        <v>35</v>
      </c>
      <c r="C252" s="12" t="s">
        <v>1606</v>
      </c>
      <c r="D252" s="12" t="s">
        <v>309</v>
      </c>
      <c r="E252" s="12" t="s">
        <v>56</v>
      </c>
      <c r="F252" s="45" t="str">
        <f>LEFT(C252,1)</f>
        <v>Е</v>
      </c>
      <c r="G252" s="45" t="str">
        <f>LEFT(D252,1)</f>
        <v>Н</v>
      </c>
      <c r="H252" s="45" t="str">
        <f>LEFT(E252,1)</f>
        <v>А</v>
      </c>
      <c r="I252" s="12">
        <v>5042008</v>
      </c>
      <c r="J252" s="46" t="s">
        <v>1587</v>
      </c>
      <c r="K252" s="2">
        <v>5</v>
      </c>
      <c r="L252" s="2" t="s">
        <v>1312</v>
      </c>
      <c r="M252" s="33" t="s">
        <v>35</v>
      </c>
      <c r="N252" s="47" t="str">
        <f>CONCATENATE(L252,M252)</f>
        <v>Р0518М</v>
      </c>
      <c r="O252" s="47" t="str">
        <f>CONCATENATE(B252,"-",F252,G252,H252,"-",I252)</f>
        <v>М-ЕНА-5042008</v>
      </c>
      <c r="P252" s="48">
        <v>4</v>
      </c>
      <c r="Q252" s="48">
        <v>0</v>
      </c>
      <c r="R252" s="48">
        <v>3</v>
      </c>
      <c r="S252" s="48">
        <v>0</v>
      </c>
      <c r="T252" s="48">
        <v>5</v>
      </c>
      <c r="U252" s="48">
        <v>2</v>
      </c>
      <c r="V252" s="48">
        <v>0</v>
      </c>
      <c r="W252" s="48">
        <v>3</v>
      </c>
      <c r="X252" s="48">
        <v>2</v>
      </c>
      <c r="Y252" s="48">
        <v>4</v>
      </c>
      <c r="Z252" s="49">
        <f>SUM(P252:Y252)</f>
        <v>23</v>
      </c>
      <c r="AA252" s="33">
        <v>50</v>
      </c>
      <c r="AB252" s="50">
        <f>Z252/AA252</f>
        <v>0.46</v>
      </c>
      <c r="AC252" s="51" t="str">
        <f>IF(Z252&gt;75%*AA252,"Победитель",IF(Z252&gt;50%*AA252,"Призёр","Участник"))</f>
        <v>Участник</v>
      </c>
    </row>
    <row r="253" spans="1:29" x14ac:dyDescent="0.3">
      <c r="A253" s="32">
        <v>239</v>
      </c>
      <c r="B253" s="2" t="s">
        <v>14</v>
      </c>
      <c r="C253" s="2" t="s">
        <v>353</v>
      </c>
      <c r="D253" s="2" t="s">
        <v>312</v>
      </c>
      <c r="E253" s="2" t="s">
        <v>78</v>
      </c>
      <c r="F253" s="45" t="str">
        <f>LEFT(C253,1)</f>
        <v>Х</v>
      </c>
      <c r="G253" s="45" t="str">
        <f>LEFT(D253,1)</f>
        <v>С</v>
      </c>
      <c r="H253" s="45" t="str">
        <f>LEFT(E253,1)</f>
        <v>А</v>
      </c>
      <c r="I253" s="14" t="s">
        <v>521</v>
      </c>
      <c r="J253" s="46" t="s">
        <v>346</v>
      </c>
      <c r="K253" s="2">
        <v>5</v>
      </c>
      <c r="L253" s="56" t="s">
        <v>264</v>
      </c>
      <c r="M253" s="33" t="s">
        <v>26</v>
      </c>
      <c r="N253" s="47" t="str">
        <f>CONCATENATE(L253,M253)</f>
        <v>Р0506С</v>
      </c>
      <c r="O253" s="47" t="str">
        <f>CONCATENATE(B253,"-",F253,G253,H253,"-",I253)</f>
        <v>Ж-ХСА-22012009</v>
      </c>
      <c r="P253" s="48">
        <v>3</v>
      </c>
      <c r="Q253" s="48">
        <v>0</v>
      </c>
      <c r="R253" s="48">
        <v>5</v>
      </c>
      <c r="S253" s="48">
        <v>1</v>
      </c>
      <c r="T253" s="48">
        <v>5</v>
      </c>
      <c r="U253" s="48">
        <v>1</v>
      </c>
      <c r="V253" s="48">
        <v>4</v>
      </c>
      <c r="W253" s="48">
        <v>1</v>
      </c>
      <c r="X253" s="48">
        <v>3</v>
      </c>
      <c r="Y253" s="48">
        <v>0</v>
      </c>
      <c r="Z253" s="49">
        <f>SUM(P253:Y253)</f>
        <v>23</v>
      </c>
      <c r="AA253" s="33">
        <v>50</v>
      </c>
      <c r="AB253" s="50">
        <f>Z253/AA253</f>
        <v>0.46</v>
      </c>
      <c r="AC253" s="51" t="str">
        <f>IF(Z253&gt;75%*AA253,"Победитель",IF(Z253&gt;50%*AA253,"Призёр","Участник"))</f>
        <v>Участник</v>
      </c>
    </row>
    <row r="254" spans="1:29" x14ac:dyDescent="0.3">
      <c r="A254" s="32">
        <v>240</v>
      </c>
      <c r="B254" s="2" t="s">
        <v>2057</v>
      </c>
      <c r="C254" s="2" t="s">
        <v>658</v>
      </c>
      <c r="D254" s="2" t="s">
        <v>938</v>
      </c>
      <c r="E254" s="2" t="s">
        <v>379</v>
      </c>
      <c r="F254" s="45" t="str">
        <f>LEFT(C254,1)</f>
        <v>П</v>
      </c>
      <c r="G254" s="45" t="str">
        <f>LEFT(D254,1)</f>
        <v>Г</v>
      </c>
      <c r="H254" s="45" t="str">
        <f>LEFT(E254,1)</f>
        <v>В</v>
      </c>
      <c r="I254" s="6" t="s">
        <v>1329</v>
      </c>
      <c r="J254" s="2" t="s">
        <v>1257</v>
      </c>
      <c r="K254" s="2">
        <v>5</v>
      </c>
      <c r="L254" s="2" t="s">
        <v>264</v>
      </c>
      <c r="M254" s="33" t="s">
        <v>143</v>
      </c>
      <c r="N254" s="47" t="str">
        <f>CONCATENATE(L254,M254)</f>
        <v>Р0506У</v>
      </c>
      <c r="O254" s="47" t="str">
        <f>CONCATENATE(B254,"-",F254,G254,H254,"-",I254)</f>
        <v>М -ПГВ-22022008</v>
      </c>
      <c r="P254" s="48">
        <v>5</v>
      </c>
      <c r="Q254" s="48">
        <v>0</v>
      </c>
      <c r="R254" s="48">
        <v>4</v>
      </c>
      <c r="S254" s="48">
        <v>2</v>
      </c>
      <c r="T254" s="48">
        <v>5</v>
      </c>
      <c r="U254" s="48">
        <v>2</v>
      </c>
      <c r="V254" s="48">
        <v>0</v>
      </c>
      <c r="W254" s="48">
        <v>2</v>
      </c>
      <c r="X254" s="48">
        <v>3</v>
      </c>
      <c r="Y254" s="48">
        <v>0</v>
      </c>
      <c r="Z254" s="49">
        <f>SUM(P254:Y254)</f>
        <v>23</v>
      </c>
      <c r="AA254" s="33">
        <v>50</v>
      </c>
      <c r="AB254" s="50">
        <f>Z254/AA254</f>
        <v>0.46</v>
      </c>
      <c r="AC254" s="51" t="str">
        <f>IF(Z254&gt;75%*AA254,"Победитель",IF(Z254&gt;50%*AA254,"Призёр","Участник"))</f>
        <v>Участник</v>
      </c>
    </row>
    <row r="255" spans="1:29" x14ac:dyDescent="0.3">
      <c r="A255" s="32">
        <v>241</v>
      </c>
      <c r="B255" s="2" t="s">
        <v>14</v>
      </c>
      <c r="C255" s="2" t="s">
        <v>2337</v>
      </c>
      <c r="D255" s="2" t="s">
        <v>211</v>
      </c>
      <c r="E255" s="2" t="s">
        <v>78</v>
      </c>
      <c r="F255" s="45" t="str">
        <f>LEFT(C255,1)</f>
        <v>Д</v>
      </c>
      <c r="G255" s="45" t="str">
        <f>LEFT(D255,1)</f>
        <v>П</v>
      </c>
      <c r="H255" s="45" t="str">
        <f>LEFT(E255,1)</f>
        <v>А</v>
      </c>
      <c r="I255" s="2" t="s">
        <v>2338</v>
      </c>
      <c r="J255" s="2" t="s">
        <v>2323</v>
      </c>
      <c r="K255" s="1">
        <v>5</v>
      </c>
      <c r="L255" s="2" t="s">
        <v>53</v>
      </c>
      <c r="M255" s="33" t="s">
        <v>2212</v>
      </c>
      <c r="N255" s="47" t="str">
        <f>CONCATENATE(L255,M255)</f>
        <v>Р0501Ф</v>
      </c>
      <c r="O255" s="47" t="str">
        <f>CONCATENATE(B255,"-",F255,G255,H255,"-",I255)</f>
        <v>Ж-ДПА-25042008</v>
      </c>
      <c r="P255" s="48">
        <v>4</v>
      </c>
      <c r="Q255" s="48">
        <v>0</v>
      </c>
      <c r="R255" s="48">
        <v>0</v>
      </c>
      <c r="S255" s="48">
        <v>5</v>
      </c>
      <c r="T255" s="48">
        <v>5</v>
      </c>
      <c r="U255" s="48">
        <v>4</v>
      </c>
      <c r="V255" s="48">
        <v>0</v>
      </c>
      <c r="W255" s="48">
        <v>3</v>
      </c>
      <c r="X255" s="48">
        <v>2</v>
      </c>
      <c r="Y255" s="48">
        <v>0</v>
      </c>
      <c r="Z255" s="49">
        <f>SUM(P255:Y255)</f>
        <v>23</v>
      </c>
      <c r="AA255" s="33">
        <v>50</v>
      </c>
      <c r="AB255" s="50">
        <f>Z255/AA255</f>
        <v>0.46</v>
      </c>
      <c r="AC255" s="51" t="str">
        <f>IF(Z255&gt;75%*AA255,"Победитель",IF(Z255&gt;50%*AA255,"Призёр","Участник"))</f>
        <v>Участник</v>
      </c>
    </row>
    <row r="256" spans="1:29" x14ac:dyDescent="0.3">
      <c r="A256" s="32">
        <v>242</v>
      </c>
      <c r="B256" s="2" t="s">
        <v>14</v>
      </c>
      <c r="C256" s="2" t="s">
        <v>249</v>
      </c>
      <c r="D256" s="2" t="s">
        <v>250</v>
      </c>
      <c r="E256" s="2" t="s">
        <v>138</v>
      </c>
      <c r="F256" s="45" t="str">
        <f>LEFT(C256,1)</f>
        <v>Б</v>
      </c>
      <c r="G256" s="45" t="str">
        <f>LEFT(D256,1)</f>
        <v>В</v>
      </c>
      <c r="H256" s="45" t="str">
        <f>LEFT(E256,1)</f>
        <v>В</v>
      </c>
      <c r="I256" s="2" t="s">
        <v>251</v>
      </c>
      <c r="J256" s="2" t="s">
        <v>197</v>
      </c>
      <c r="K256" s="1">
        <v>5</v>
      </c>
      <c r="L256" s="2" t="s">
        <v>64</v>
      </c>
      <c r="M256" s="33" t="s">
        <v>57</v>
      </c>
      <c r="N256" s="47" t="str">
        <f>CONCATENATE(L256,M256)</f>
        <v>Р0503В</v>
      </c>
      <c r="O256" s="47" t="str">
        <f>CONCATENATE(B256,"-",F256,G256,H256,"-",I256)</f>
        <v>Ж-БВВ-14062008</v>
      </c>
      <c r="P256" s="48">
        <v>3</v>
      </c>
      <c r="Q256" s="48">
        <v>0</v>
      </c>
      <c r="R256" s="48">
        <v>2</v>
      </c>
      <c r="S256" s="48">
        <v>0</v>
      </c>
      <c r="T256" s="48">
        <v>5</v>
      </c>
      <c r="U256" s="48">
        <v>3</v>
      </c>
      <c r="V256" s="48">
        <v>2</v>
      </c>
      <c r="W256" s="48">
        <v>3</v>
      </c>
      <c r="X256" s="48">
        <v>2</v>
      </c>
      <c r="Y256" s="48">
        <v>2</v>
      </c>
      <c r="Z256" s="49">
        <f>SUM(P256:Y256)</f>
        <v>22</v>
      </c>
      <c r="AA256" s="33">
        <v>50</v>
      </c>
      <c r="AB256" s="50">
        <f>Z256/AA256</f>
        <v>0.44</v>
      </c>
      <c r="AC256" s="51" t="str">
        <f>IF(Z256&gt;75%*AA256,"Победитель",IF(Z256&gt;50%*AA256,"Призёр","Участник"))</f>
        <v>Участник</v>
      </c>
    </row>
    <row r="257" spans="1:29" x14ac:dyDescent="0.3">
      <c r="A257" s="32">
        <v>243</v>
      </c>
      <c r="B257" s="2" t="s">
        <v>597</v>
      </c>
      <c r="C257" s="2" t="s">
        <v>395</v>
      </c>
      <c r="D257" s="2" t="s">
        <v>246</v>
      </c>
      <c r="E257" s="2" t="s">
        <v>195</v>
      </c>
      <c r="F257" s="45" t="str">
        <f>LEFT(C257,1)</f>
        <v>С</v>
      </c>
      <c r="G257" s="45" t="str">
        <f>LEFT(D257,1)</f>
        <v>А</v>
      </c>
      <c r="H257" s="45" t="str">
        <f>LEFT(E257,1)</f>
        <v>С</v>
      </c>
      <c r="I257" s="6" t="s">
        <v>2135</v>
      </c>
      <c r="J257" s="2" t="s">
        <v>2116</v>
      </c>
      <c r="K257" s="2">
        <v>5</v>
      </c>
      <c r="L257" s="2" t="s">
        <v>53</v>
      </c>
      <c r="M257" s="33" t="s">
        <v>2132</v>
      </c>
      <c r="N257" s="47" t="str">
        <f>CONCATENATE(L257,M257)</f>
        <v>Р0501Е</v>
      </c>
      <c r="O257" s="47" t="str">
        <f>CONCATENATE(B257,"-",F257,G257,H257,"-",I257)</f>
        <v>ж-САС-11.10.2008</v>
      </c>
      <c r="P257" s="48">
        <v>3</v>
      </c>
      <c r="Q257" s="48">
        <v>0</v>
      </c>
      <c r="R257" s="48">
        <v>2</v>
      </c>
      <c r="S257" s="48">
        <v>0</v>
      </c>
      <c r="T257" s="48">
        <v>4</v>
      </c>
      <c r="U257" s="48">
        <v>4</v>
      </c>
      <c r="V257" s="48">
        <v>0</v>
      </c>
      <c r="W257" s="48">
        <v>3</v>
      </c>
      <c r="X257" s="48">
        <v>2</v>
      </c>
      <c r="Y257" s="48">
        <v>4</v>
      </c>
      <c r="Z257" s="49">
        <f>SUM(P257:Y257)</f>
        <v>22</v>
      </c>
      <c r="AA257" s="33">
        <v>50</v>
      </c>
      <c r="AB257" s="50">
        <f>Z257/AA257</f>
        <v>0.44</v>
      </c>
      <c r="AC257" s="51" t="str">
        <f>IF(Z257&gt;75%*AA257,"Победитель",IF(Z257&gt;50%*AA257,"Призёр","Участник"))</f>
        <v>Участник</v>
      </c>
    </row>
    <row r="258" spans="1:29" x14ac:dyDescent="0.3">
      <c r="A258" s="32">
        <v>244</v>
      </c>
      <c r="B258" s="2" t="s">
        <v>35</v>
      </c>
      <c r="C258" s="12" t="s">
        <v>1604</v>
      </c>
      <c r="D258" s="12" t="s">
        <v>1605</v>
      </c>
      <c r="E258" s="12" t="s">
        <v>56</v>
      </c>
      <c r="F258" s="45" t="str">
        <f>LEFT(C258,1)</f>
        <v>Г</v>
      </c>
      <c r="G258" s="45" t="str">
        <f>LEFT(D258,1)</f>
        <v>А</v>
      </c>
      <c r="H258" s="45" t="str">
        <f>LEFT(E258,1)</f>
        <v>А</v>
      </c>
      <c r="I258" s="12">
        <v>29072008</v>
      </c>
      <c r="J258" s="46" t="s">
        <v>1587</v>
      </c>
      <c r="K258" s="2">
        <v>5</v>
      </c>
      <c r="L258" s="2" t="s">
        <v>1298</v>
      </c>
      <c r="M258" s="33" t="s">
        <v>35</v>
      </c>
      <c r="N258" s="47" t="str">
        <f>CONCATENATE(L258,M258)</f>
        <v>Р0517М</v>
      </c>
      <c r="O258" s="47" t="str">
        <f>CONCATENATE(B258,"-",F258,G258,H258,"-",I258)</f>
        <v>М-ГАА-29072008</v>
      </c>
      <c r="P258" s="48">
        <v>3</v>
      </c>
      <c r="Q258" s="48">
        <v>0</v>
      </c>
      <c r="R258" s="48">
        <v>4</v>
      </c>
      <c r="S258" s="48">
        <v>0</v>
      </c>
      <c r="T258" s="48">
        <v>5</v>
      </c>
      <c r="U258" s="48">
        <v>1</v>
      </c>
      <c r="V258" s="48">
        <v>0</v>
      </c>
      <c r="W258" s="48">
        <v>4</v>
      </c>
      <c r="X258" s="48">
        <v>2</v>
      </c>
      <c r="Y258" s="48">
        <v>3</v>
      </c>
      <c r="Z258" s="49">
        <f>SUM(P258:Y258)</f>
        <v>22</v>
      </c>
      <c r="AA258" s="33">
        <v>50</v>
      </c>
      <c r="AB258" s="50">
        <f>Z258/AA258</f>
        <v>0.44</v>
      </c>
      <c r="AC258" s="51" t="str">
        <f>IF(Z258&gt;75%*AA258,"Победитель",IF(Z258&gt;50%*AA258,"Призёр","Участник"))</f>
        <v>Участник</v>
      </c>
    </row>
    <row r="259" spans="1:29" x14ac:dyDescent="0.3">
      <c r="A259" s="32">
        <v>245</v>
      </c>
      <c r="B259" s="2" t="s">
        <v>35</v>
      </c>
      <c r="C259" s="12" t="s">
        <v>1607</v>
      </c>
      <c r="D259" s="12" t="s">
        <v>256</v>
      </c>
      <c r="E259" s="12" t="s">
        <v>1290</v>
      </c>
      <c r="F259" s="45" t="str">
        <f>LEFT(C259,1)</f>
        <v>М</v>
      </c>
      <c r="G259" s="45" t="str">
        <f>LEFT(D259,1)</f>
        <v>М</v>
      </c>
      <c r="H259" s="45" t="str">
        <f>LEFT(E259,1)</f>
        <v>И</v>
      </c>
      <c r="I259" s="12">
        <v>28082008</v>
      </c>
      <c r="J259" s="46" t="s">
        <v>1587</v>
      </c>
      <c r="K259" s="2">
        <v>5</v>
      </c>
      <c r="L259" s="2" t="s">
        <v>1310</v>
      </c>
      <c r="M259" s="33" t="s">
        <v>35</v>
      </c>
      <c r="N259" s="47" t="str">
        <f>CONCATENATE(L259,M259)</f>
        <v>Р0520М</v>
      </c>
      <c r="O259" s="47" t="str">
        <f>CONCATENATE(B259,"-",F259,G259,H259,"-",I259)</f>
        <v>М-ММИ-28082008</v>
      </c>
      <c r="P259" s="48">
        <v>3</v>
      </c>
      <c r="Q259" s="48">
        <v>1</v>
      </c>
      <c r="R259" s="48">
        <v>5</v>
      </c>
      <c r="S259" s="48">
        <v>1</v>
      </c>
      <c r="T259" s="48">
        <v>1</v>
      </c>
      <c r="U259" s="48">
        <v>2</v>
      </c>
      <c r="V259" s="48">
        <v>1</v>
      </c>
      <c r="W259" s="48">
        <v>3</v>
      </c>
      <c r="X259" s="48">
        <v>2</v>
      </c>
      <c r="Y259" s="48">
        <v>3</v>
      </c>
      <c r="Z259" s="49">
        <f>SUM(P259:Y259)</f>
        <v>22</v>
      </c>
      <c r="AA259" s="33">
        <v>50</v>
      </c>
      <c r="AB259" s="50">
        <f>Z259/AA259</f>
        <v>0.44</v>
      </c>
      <c r="AC259" s="51" t="str">
        <f>IF(Z259&gt;75%*AA259,"Победитель",IF(Z259&gt;50%*AA259,"Призёр","Участник"))</f>
        <v>Участник</v>
      </c>
    </row>
    <row r="260" spans="1:29" x14ac:dyDescent="0.3">
      <c r="A260" s="32">
        <v>246</v>
      </c>
      <c r="B260" s="3" t="s">
        <v>35</v>
      </c>
      <c r="C260" s="3" t="s">
        <v>690</v>
      </c>
      <c r="D260" s="3" t="s">
        <v>691</v>
      </c>
      <c r="E260" s="3" t="s">
        <v>292</v>
      </c>
      <c r="F260" s="45" t="str">
        <f>LEFT(C260,1)</f>
        <v>Г</v>
      </c>
      <c r="G260" s="45" t="str">
        <f>LEFT(D260,1)</f>
        <v>Е</v>
      </c>
      <c r="H260" s="45" t="str">
        <f>LEFT(E260,1)</f>
        <v>А</v>
      </c>
      <c r="I260" s="13" t="s">
        <v>692</v>
      </c>
      <c r="J260" s="59" t="s">
        <v>925</v>
      </c>
      <c r="K260" s="3">
        <v>5</v>
      </c>
      <c r="L260" s="3" t="s">
        <v>693</v>
      </c>
      <c r="M260" s="33" t="s">
        <v>534</v>
      </c>
      <c r="N260" s="47" t="str">
        <f>CONCATENATE(L260,M260)</f>
        <v>РУ0517О</v>
      </c>
      <c r="O260" s="47" t="str">
        <f>CONCATENATE(B260,"-",F260,G260,H260,"-",I260)</f>
        <v>М-ГЕА-05032008</v>
      </c>
      <c r="P260" s="48">
        <v>3.5</v>
      </c>
      <c r="Q260" s="48">
        <v>1</v>
      </c>
      <c r="R260" s="48">
        <v>4</v>
      </c>
      <c r="S260" s="48">
        <v>1</v>
      </c>
      <c r="T260" s="48">
        <v>3.5</v>
      </c>
      <c r="U260" s="48">
        <v>1</v>
      </c>
      <c r="V260" s="48">
        <v>0</v>
      </c>
      <c r="W260" s="48">
        <v>3</v>
      </c>
      <c r="X260" s="48">
        <v>2</v>
      </c>
      <c r="Y260" s="48">
        <v>3</v>
      </c>
      <c r="Z260" s="49">
        <f>SUM(P260:Y260)</f>
        <v>22</v>
      </c>
      <c r="AA260" s="33">
        <v>50</v>
      </c>
      <c r="AB260" s="50">
        <f>Z260/AA260</f>
        <v>0.44</v>
      </c>
      <c r="AC260" s="51" t="str">
        <f>IF(Z260&gt;75%*AA260,"Победитель",IF(Z260&gt;50%*AA260,"Призёр","Участник"))</f>
        <v>Участник</v>
      </c>
    </row>
    <row r="261" spans="1:29" x14ac:dyDescent="0.3">
      <c r="A261" s="32">
        <v>247</v>
      </c>
      <c r="B261" s="2" t="s">
        <v>14</v>
      </c>
      <c r="C261" s="2" t="s">
        <v>2339</v>
      </c>
      <c r="D261" s="2" t="s">
        <v>200</v>
      </c>
      <c r="E261" s="2" t="s">
        <v>78</v>
      </c>
      <c r="F261" s="45" t="str">
        <f>LEFT(C261,1)</f>
        <v>К</v>
      </c>
      <c r="G261" s="45" t="str">
        <f>LEFT(D261,1)</f>
        <v>В</v>
      </c>
      <c r="H261" s="45" t="str">
        <f>LEFT(E261,1)</f>
        <v>А</v>
      </c>
      <c r="I261" s="2" t="s">
        <v>2340</v>
      </c>
      <c r="J261" s="2" t="s">
        <v>2323</v>
      </c>
      <c r="K261" s="1">
        <v>5</v>
      </c>
      <c r="L261" s="2" t="s">
        <v>59</v>
      </c>
      <c r="M261" s="33" t="s">
        <v>2212</v>
      </c>
      <c r="N261" s="47" t="str">
        <f>CONCATENATE(L261,M261)</f>
        <v>Р0502Ф</v>
      </c>
      <c r="O261" s="47" t="str">
        <f>CONCATENATE(B261,"-",F261,G261,H261,"-",I261)</f>
        <v>Ж-КВА-08122008</v>
      </c>
      <c r="P261" s="48">
        <v>4</v>
      </c>
      <c r="Q261" s="48">
        <v>0</v>
      </c>
      <c r="R261" s="48">
        <v>3</v>
      </c>
      <c r="S261" s="48">
        <v>3</v>
      </c>
      <c r="T261" s="48">
        <v>4</v>
      </c>
      <c r="U261" s="48">
        <v>3</v>
      </c>
      <c r="V261" s="48">
        <v>2</v>
      </c>
      <c r="W261" s="48">
        <v>3</v>
      </c>
      <c r="X261" s="48">
        <v>0</v>
      </c>
      <c r="Y261" s="48">
        <v>0</v>
      </c>
      <c r="Z261" s="49">
        <f>SUM(P261:Y261)</f>
        <v>22</v>
      </c>
      <c r="AA261" s="33">
        <v>50</v>
      </c>
      <c r="AB261" s="50">
        <f>Z261/AA261</f>
        <v>0.44</v>
      </c>
      <c r="AC261" s="51" t="str">
        <f>IF(Z261&gt;75%*AA261,"Победитель",IF(Z261&gt;50%*AA261,"Призёр","Участник"))</f>
        <v>Участник</v>
      </c>
    </row>
    <row r="262" spans="1:29" x14ac:dyDescent="0.3">
      <c r="A262" s="32">
        <v>248</v>
      </c>
      <c r="B262" s="2" t="s">
        <v>35</v>
      </c>
      <c r="C262" s="2" t="s">
        <v>1864</v>
      </c>
      <c r="D262" s="2" t="s">
        <v>276</v>
      </c>
      <c r="E262" s="2" t="s">
        <v>306</v>
      </c>
      <c r="F262" s="45" t="str">
        <f>LEFT(C262,1)</f>
        <v>К</v>
      </c>
      <c r="G262" s="45" t="str">
        <f>LEFT(D262,1)</f>
        <v>И</v>
      </c>
      <c r="H262" s="45" t="str">
        <f>LEFT(E262,1)</f>
        <v>С</v>
      </c>
      <c r="I262" s="6" t="s">
        <v>1866</v>
      </c>
      <c r="J262" s="46" t="s">
        <v>1791</v>
      </c>
      <c r="K262" s="2">
        <v>5</v>
      </c>
      <c r="L262" s="2" t="s">
        <v>1868</v>
      </c>
      <c r="M262" s="33" t="s">
        <v>46</v>
      </c>
      <c r="N262" s="47" t="str">
        <f>CONCATENATE(L262,M262)</f>
        <v>р0532А</v>
      </c>
      <c r="O262" s="47" t="str">
        <f>CONCATENATE(B262,"-",F262,G262,H262,"-",I262)</f>
        <v>М-КИС-20022008</v>
      </c>
      <c r="P262" s="48">
        <v>4</v>
      </c>
      <c r="Q262" s="48">
        <v>0</v>
      </c>
      <c r="R262" s="48">
        <v>4</v>
      </c>
      <c r="S262" s="48">
        <v>0</v>
      </c>
      <c r="T262" s="48">
        <v>4</v>
      </c>
      <c r="U262" s="48">
        <v>2</v>
      </c>
      <c r="V262" s="48">
        <v>0</v>
      </c>
      <c r="W262" s="48">
        <v>2</v>
      </c>
      <c r="X262" s="48">
        <v>3</v>
      </c>
      <c r="Y262" s="48">
        <v>2</v>
      </c>
      <c r="Z262" s="49">
        <f>SUM(P262:Y262)</f>
        <v>21</v>
      </c>
      <c r="AA262" s="33">
        <v>50</v>
      </c>
      <c r="AB262" s="50">
        <f>Z262/AA262</f>
        <v>0.42</v>
      </c>
      <c r="AC262" s="51" t="str">
        <f>IF(Z262&gt;75%*AA262,"Победитель",IF(Z262&gt;50%*AA262,"Призёр","Участник"))</f>
        <v>Участник</v>
      </c>
    </row>
    <row r="263" spans="1:29" x14ac:dyDescent="0.3">
      <c r="A263" s="32">
        <v>249</v>
      </c>
      <c r="B263" s="2" t="s">
        <v>35</v>
      </c>
      <c r="C263" s="12" t="s">
        <v>1624</v>
      </c>
      <c r="D263" s="12" t="s">
        <v>1123</v>
      </c>
      <c r="E263" s="12" t="s">
        <v>292</v>
      </c>
      <c r="F263" s="45" t="str">
        <f>LEFT(C263,1)</f>
        <v>Х</v>
      </c>
      <c r="G263" s="45" t="str">
        <f>LEFT(D263,1)</f>
        <v>Е</v>
      </c>
      <c r="H263" s="45" t="str">
        <f>LEFT(E263,1)</f>
        <v>А</v>
      </c>
      <c r="I263" s="12">
        <v>16052008</v>
      </c>
      <c r="J263" s="46" t="s">
        <v>1587</v>
      </c>
      <c r="K263" s="2">
        <v>5</v>
      </c>
      <c r="L263" s="2" t="s">
        <v>1625</v>
      </c>
      <c r="M263" s="33" t="s">
        <v>35</v>
      </c>
      <c r="N263" s="47" t="str">
        <f>CONCATENATE(L263,M263)</f>
        <v>Р0542М</v>
      </c>
      <c r="O263" s="47" t="str">
        <f>CONCATENATE(B263,"-",F263,G263,H263,"-",I263)</f>
        <v>М-ХЕА-16052008</v>
      </c>
      <c r="P263" s="48">
        <v>4</v>
      </c>
      <c r="Q263" s="48">
        <v>0</v>
      </c>
      <c r="R263" s="48">
        <v>4</v>
      </c>
      <c r="S263" s="48">
        <v>0</v>
      </c>
      <c r="T263" s="48">
        <v>4</v>
      </c>
      <c r="U263" s="48">
        <v>0</v>
      </c>
      <c r="V263" s="48">
        <v>0</v>
      </c>
      <c r="W263" s="48">
        <v>4</v>
      </c>
      <c r="X263" s="48">
        <v>2</v>
      </c>
      <c r="Y263" s="48">
        <v>3</v>
      </c>
      <c r="Z263" s="49">
        <f>SUM(P263:Y263)</f>
        <v>21</v>
      </c>
      <c r="AA263" s="33">
        <v>50</v>
      </c>
      <c r="AB263" s="50">
        <f>Z263/AA263</f>
        <v>0.42</v>
      </c>
      <c r="AC263" s="51" t="str">
        <f>IF(Z263&gt;75%*AA263,"Победитель",IF(Z263&gt;50%*AA263,"Призёр","Участник"))</f>
        <v>Участник</v>
      </c>
    </row>
    <row r="264" spans="1:29" x14ac:dyDescent="0.3">
      <c r="A264" s="32">
        <v>250</v>
      </c>
      <c r="B264" s="2" t="s">
        <v>35</v>
      </c>
      <c r="C264" s="2" t="s">
        <v>347</v>
      </c>
      <c r="D264" s="2" t="s">
        <v>348</v>
      </c>
      <c r="E264" s="2" t="s">
        <v>306</v>
      </c>
      <c r="F264" s="45" t="str">
        <f>LEFT(C264,1)</f>
        <v>Т</v>
      </c>
      <c r="G264" s="45" t="str">
        <f>LEFT(D264,1)</f>
        <v>К</v>
      </c>
      <c r="H264" s="45" t="str">
        <f>LEFT(E264,1)</f>
        <v>С</v>
      </c>
      <c r="I264" s="14" t="s">
        <v>517</v>
      </c>
      <c r="J264" s="46" t="s">
        <v>346</v>
      </c>
      <c r="K264" s="2">
        <v>5</v>
      </c>
      <c r="L264" s="46" t="s">
        <v>59</v>
      </c>
      <c r="M264" s="33" t="s">
        <v>26</v>
      </c>
      <c r="N264" s="47" t="str">
        <f>CONCATENATE(L264,M264)</f>
        <v>Р0502С</v>
      </c>
      <c r="O264" s="47" t="str">
        <f>CONCATENATE(B264,"-",F264,G264,H264,"-",I264)</f>
        <v>М-ТКС-06102008</v>
      </c>
      <c r="P264" s="48">
        <v>4</v>
      </c>
      <c r="Q264" s="48">
        <v>0</v>
      </c>
      <c r="R264" s="48">
        <v>4</v>
      </c>
      <c r="S264" s="48">
        <v>2</v>
      </c>
      <c r="T264" s="48">
        <v>3</v>
      </c>
      <c r="U264" s="48">
        <v>3</v>
      </c>
      <c r="V264" s="48">
        <v>0</v>
      </c>
      <c r="W264" s="48">
        <v>3</v>
      </c>
      <c r="X264" s="48">
        <v>2</v>
      </c>
      <c r="Y264" s="48">
        <v>0</v>
      </c>
      <c r="Z264" s="49">
        <f>SUM(P264:Y264)</f>
        <v>21</v>
      </c>
      <c r="AA264" s="33">
        <v>50</v>
      </c>
      <c r="AB264" s="50">
        <f>Z264/AA264</f>
        <v>0.42</v>
      </c>
      <c r="AC264" s="51" t="str">
        <f>IF(Z264&gt;75%*AA264,"Победитель",IF(Z264&gt;50%*AA264,"Призёр","Участник"))</f>
        <v>Участник</v>
      </c>
    </row>
    <row r="265" spans="1:29" x14ac:dyDescent="0.3">
      <c r="A265" s="32">
        <v>251</v>
      </c>
      <c r="B265" s="2" t="s">
        <v>14</v>
      </c>
      <c r="C265" s="2" t="s">
        <v>349</v>
      </c>
      <c r="D265" s="2" t="s">
        <v>132</v>
      </c>
      <c r="E265" s="2" t="s">
        <v>78</v>
      </c>
      <c r="F265" s="45" t="str">
        <f>LEFT(C265,1)</f>
        <v>П</v>
      </c>
      <c r="G265" s="45" t="str">
        <f>LEFT(D265,1)</f>
        <v>С</v>
      </c>
      <c r="H265" s="45" t="str">
        <f>LEFT(E265,1)</f>
        <v>А</v>
      </c>
      <c r="I265" s="14" t="s">
        <v>518</v>
      </c>
      <c r="J265" s="46" t="s">
        <v>346</v>
      </c>
      <c r="K265" s="2">
        <v>5</v>
      </c>
      <c r="L265" s="56" t="s">
        <v>64</v>
      </c>
      <c r="M265" s="33" t="s">
        <v>26</v>
      </c>
      <c r="N265" s="47" t="str">
        <f>CONCATENATE(L265,M265)</f>
        <v>Р0503С</v>
      </c>
      <c r="O265" s="47" t="str">
        <f>CONCATENATE(B265,"-",F265,G265,H265,"-",I265)</f>
        <v>Ж-ПСА-22102008</v>
      </c>
      <c r="P265" s="48">
        <v>4</v>
      </c>
      <c r="Q265" s="48">
        <v>0</v>
      </c>
      <c r="R265" s="48">
        <v>4</v>
      </c>
      <c r="S265" s="48">
        <v>1</v>
      </c>
      <c r="T265" s="48">
        <v>4</v>
      </c>
      <c r="U265" s="48">
        <v>1</v>
      </c>
      <c r="V265" s="48">
        <v>1</v>
      </c>
      <c r="W265" s="48">
        <v>2</v>
      </c>
      <c r="X265" s="48">
        <v>2</v>
      </c>
      <c r="Y265" s="48">
        <v>2</v>
      </c>
      <c r="Z265" s="49">
        <f>SUM(P265:Y265)</f>
        <v>21</v>
      </c>
      <c r="AA265" s="33">
        <v>50</v>
      </c>
      <c r="AB265" s="50">
        <f>Z265/AA265</f>
        <v>0.42</v>
      </c>
      <c r="AC265" s="51" t="str">
        <f>IF(Z265&gt;75%*AA265,"Победитель",IF(Z265&gt;50%*AA265,"Призёр","Участник"))</f>
        <v>Участник</v>
      </c>
    </row>
    <row r="266" spans="1:29" x14ac:dyDescent="0.3">
      <c r="A266" s="32">
        <v>252</v>
      </c>
      <c r="B266" s="2" t="s">
        <v>14</v>
      </c>
      <c r="C266" s="2" t="s">
        <v>354</v>
      </c>
      <c r="D266" s="2" t="s">
        <v>355</v>
      </c>
      <c r="E266" s="2" t="s">
        <v>356</v>
      </c>
      <c r="F266" s="45" t="str">
        <f>LEFT(C266,1)</f>
        <v>С</v>
      </c>
      <c r="G266" s="45" t="str">
        <f>LEFT(D266,1)</f>
        <v>Н</v>
      </c>
      <c r="H266" s="45" t="str">
        <f>LEFT(E266,1)</f>
        <v>М</v>
      </c>
      <c r="I266" s="6" t="s">
        <v>522</v>
      </c>
      <c r="J266" s="46" t="s">
        <v>346</v>
      </c>
      <c r="K266" s="2">
        <v>5</v>
      </c>
      <c r="L266" s="2" t="s">
        <v>268</v>
      </c>
      <c r="M266" s="33" t="s">
        <v>26</v>
      </c>
      <c r="N266" s="47" t="str">
        <f>CONCATENATE(L266,M266)</f>
        <v>Р0507С</v>
      </c>
      <c r="O266" s="47" t="str">
        <f>CONCATENATE(B266,"-",F266,G266,H266,"-",I266)</f>
        <v>Ж-СНМ-27092008</v>
      </c>
      <c r="P266" s="48">
        <v>4</v>
      </c>
      <c r="Q266" s="48">
        <v>0</v>
      </c>
      <c r="R266" s="48">
        <v>1</v>
      </c>
      <c r="S266" s="48">
        <v>0</v>
      </c>
      <c r="T266" s="48">
        <v>5</v>
      </c>
      <c r="U266" s="48">
        <v>2</v>
      </c>
      <c r="V266" s="48">
        <v>0</v>
      </c>
      <c r="W266" s="48">
        <v>3</v>
      </c>
      <c r="X266" s="48">
        <v>3</v>
      </c>
      <c r="Y266" s="48">
        <v>3</v>
      </c>
      <c r="Z266" s="49">
        <f>SUM(P266:Y266)</f>
        <v>21</v>
      </c>
      <c r="AA266" s="33">
        <v>50</v>
      </c>
      <c r="AB266" s="50">
        <f>Z266/AA266</f>
        <v>0.42</v>
      </c>
      <c r="AC266" s="51" t="str">
        <f>IF(Z266&gt;75%*AA266,"Победитель",IF(Z266&gt;50%*AA266,"Призёр","Участник"))</f>
        <v>Участник</v>
      </c>
    </row>
    <row r="267" spans="1:29" x14ac:dyDescent="0.3">
      <c r="A267" s="32">
        <v>253</v>
      </c>
      <c r="B267" s="2" t="s">
        <v>35</v>
      </c>
      <c r="C267" s="2" t="s">
        <v>361</v>
      </c>
      <c r="D267" s="2" t="s">
        <v>276</v>
      </c>
      <c r="E267" s="2" t="s">
        <v>362</v>
      </c>
      <c r="F267" s="45" t="str">
        <f>LEFT(C267,1)</f>
        <v>В</v>
      </c>
      <c r="G267" s="45" t="str">
        <f>LEFT(D267,1)</f>
        <v>И</v>
      </c>
      <c r="H267" s="45" t="str">
        <f>LEFT(E267,1)</f>
        <v>А</v>
      </c>
      <c r="I267" s="14" t="s">
        <v>524</v>
      </c>
      <c r="J267" s="46" t="s">
        <v>346</v>
      </c>
      <c r="K267" s="2">
        <v>5</v>
      </c>
      <c r="L267" s="2" t="s">
        <v>363</v>
      </c>
      <c r="M267" s="33" t="s">
        <v>26</v>
      </c>
      <c r="N267" s="47" t="str">
        <f>CONCATENATE(L267,M267)</f>
        <v>Р0510С</v>
      </c>
      <c r="O267" s="47" t="str">
        <f>CONCATENATE(B267,"-",F267,G267,H267,"-",I267)</f>
        <v>М-ВИА-11192008</v>
      </c>
      <c r="P267" s="48">
        <v>4</v>
      </c>
      <c r="Q267" s="48">
        <v>0</v>
      </c>
      <c r="R267" s="48">
        <v>4</v>
      </c>
      <c r="S267" s="48">
        <v>0</v>
      </c>
      <c r="T267" s="48">
        <v>3</v>
      </c>
      <c r="U267" s="48">
        <v>0</v>
      </c>
      <c r="V267" s="48">
        <v>3</v>
      </c>
      <c r="W267" s="48">
        <v>3</v>
      </c>
      <c r="X267" s="48">
        <v>2</v>
      </c>
      <c r="Y267" s="48">
        <v>2</v>
      </c>
      <c r="Z267" s="49">
        <f>SUM(P267:Y267)</f>
        <v>21</v>
      </c>
      <c r="AA267" s="33">
        <v>50</v>
      </c>
      <c r="AB267" s="50">
        <f>Z267/AA267</f>
        <v>0.42</v>
      </c>
      <c r="AC267" s="51" t="str">
        <f>IF(Z267&gt;75%*AA267,"Победитель",IF(Z267&gt;50%*AA267,"Призёр","Участник"))</f>
        <v>Участник</v>
      </c>
    </row>
    <row r="268" spans="1:29" x14ac:dyDescent="0.3">
      <c r="A268" s="32">
        <v>254</v>
      </c>
      <c r="B268" s="2" t="s">
        <v>597</v>
      </c>
      <c r="C268" s="2" t="s">
        <v>2118</v>
      </c>
      <c r="D268" s="2" t="s">
        <v>2119</v>
      </c>
      <c r="E268" s="2" t="s">
        <v>2120</v>
      </c>
      <c r="F268" s="45" t="str">
        <f>LEFT(C268,1)</f>
        <v>Т</v>
      </c>
      <c r="G268" s="45" t="str">
        <f>LEFT(D268,1)</f>
        <v>В</v>
      </c>
      <c r="H268" s="45" t="str">
        <f>LEFT(E268,1)</f>
        <v>Я</v>
      </c>
      <c r="I268" s="6" t="s">
        <v>2137</v>
      </c>
      <c r="J268" s="2" t="s">
        <v>2116</v>
      </c>
      <c r="K268" s="2">
        <v>5</v>
      </c>
      <c r="L268" s="2" t="s">
        <v>59</v>
      </c>
      <c r="M268" s="33" t="s">
        <v>2132</v>
      </c>
      <c r="N268" s="47" t="str">
        <f>CONCATENATE(L268,M268)</f>
        <v>Р0502Е</v>
      </c>
      <c r="O268" s="47" t="str">
        <f>CONCATENATE(B268,"-",F268,G268,H268,"-",I268)</f>
        <v>ж-ТВЯ-22.07.2008</v>
      </c>
      <c r="P268" s="48">
        <v>4</v>
      </c>
      <c r="Q268" s="48">
        <v>2</v>
      </c>
      <c r="R268" s="48">
        <v>2</v>
      </c>
      <c r="S268" s="48">
        <v>0</v>
      </c>
      <c r="T268" s="48">
        <v>4</v>
      </c>
      <c r="U268" s="48">
        <v>0</v>
      </c>
      <c r="V268" s="48">
        <v>0</v>
      </c>
      <c r="W268" s="48">
        <v>1.5</v>
      </c>
      <c r="X268" s="48">
        <v>4</v>
      </c>
      <c r="Y268" s="48">
        <v>3</v>
      </c>
      <c r="Z268" s="49">
        <f>SUM(P268:Y268)</f>
        <v>20.5</v>
      </c>
      <c r="AA268" s="33">
        <v>50</v>
      </c>
      <c r="AB268" s="50">
        <f>Z268/AA268</f>
        <v>0.41</v>
      </c>
      <c r="AC268" s="51" t="str">
        <f>IF(Z268&gt;75%*AA268,"Победитель",IF(Z268&gt;50%*AA268,"Призёр","Участник"))</f>
        <v>Участник</v>
      </c>
    </row>
    <row r="269" spans="1:29" x14ac:dyDescent="0.3">
      <c r="A269" s="32">
        <v>255</v>
      </c>
      <c r="B269" s="3" t="s">
        <v>14</v>
      </c>
      <c r="C269" s="3" t="s">
        <v>672</v>
      </c>
      <c r="D269" s="3" t="s">
        <v>429</v>
      </c>
      <c r="E269" s="3" t="s">
        <v>262</v>
      </c>
      <c r="F269" s="45" t="str">
        <f>LEFT(C269,1)</f>
        <v>Щ</v>
      </c>
      <c r="G269" s="45" t="str">
        <f>LEFT(D269,1)</f>
        <v>В</v>
      </c>
      <c r="H269" s="45" t="str">
        <f>LEFT(E269,1)</f>
        <v>Д</v>
      </c>
      <c r="I269" s="13" t="s">
        <v>673</v>
      </c>
      <c r="J269" s="59" t="s">
        <v>925</v>
      </c>
      <c r="K269" s="3">
        <v>5</v>
      </c>
      <c r="L269" s="3" t="s">
        <v>674</v>
      </c>
      <c r="M269" s="33" t="s">
        <v>534</v>
      </c>
      <c r="N269" s="47" t="str">
        <f>CONCATENATE(L269,M269)</f>
        <v>РУ0511О</v>
      </c>
      <c r="O269" s="47" t="str">
        <f>CONCATENATE(B269,"-",F269,G269,H269,"-",I269)</f>
        <v>Ж-ЩВД-26052008</v>
      </c>
      <c r="P269" s="48">
        <v>4</v>
      </c>
      <c r="Q269" s="48">
        <v>0</v>
      </c>
      <c r="R269" s="48">
        <v>4</v>
      </c>
      <c r="S269" s="48">
        <v>0</v>
      </c>
      <c r="T269" s="48">
        <v>1.5</v>
      </c>
      <c r="U269" s="48">
        <v>2</v>
      </c>
      <c r="V269" s="48">
        <v>2</v>
      </c>
      <c r="W269" s="48">
        <v>1</v>
      </c>
      <c r="X269" s="48">
        <v>2</v>
      </c>
      <c r="Y269" s="48">
        <v>4</v>
      </c>
      <c r="Z269" s="49">
        <f>SUM(P269:Y269)</f>
        <v>20.5</v>
      </c>
      <c r="AA269" s="33">
        <v>50</v>
      </c>
      <c r="AB269" s="50">
        <f>Z269/AA269</f>
        <v>0.41</v>
      </c>
      <c r="AC269" s="51" t="str">
        <f>IF(Z269&gt;75%*AA269,"Победитель",IF(Z269&gt;50%*AA269,"Призёр","Участник"))</f>
        <v>Участник</v>
      </c>
    </row>
    <row r="270" spans="1:29" x14ac:dyDescent="0.3">
      <c r="A270" s="32">
        <v>256</v>
      </c>
      <c r="B270" s="2" t="s">
        <v>35</v>
      </c>
      <c r="C270" s="2" t="s">
        <v>252</v>
      </c>
      <c r="D270" s="2" t="s">
        <v>183</v>
      </c>
      <c r="E270" s="2" t="s">
        <v>253</v>
      </c>
      <c r="F270" s="45" t="str">
        <f>LEFT(C270,1)</f>
        <v>С</v>
      </c>
      <c r="G270" s="45" t="str">
        <f>LEFT(D270,1)</f>
        <v>М</v>
      </c>
      <c r="H270" s="45" t="str">
        <f>LEFT(E270,1)</f>
        <v>А</v>
      </c>
      <c r="I270" s="2" t="s">
        <v>254</v>
      </c>
      <c r="J270" s="2" t="s">
        <v>197</v>
      </c>
      <c r="K270" s="1">
        <v>5</v>
      </c>
      <c r="L270" s="2" t="s">
        <v>69</v>
      </c>
      <c r="M270" s="33" t="s">
        <v>57</v>
      </c>
      <c r="N270" s="47" t="str">
        <f>CONCATENATE(L270,M270)</f>
        <v>Р0504В</v>
      </c>
      <c r="O270" s="47" t="str">
        <f>CONCATENATE(B270,"-",F270,G270,H270,"-",I270)</f>
        <v>М-СМА-24072008</v>
      </c>
      <c r="P270" s="48">
        <v>3</v>
      </c>
      <c r="Q270" s="48">
        <v>1</v>
      </c>
      <c r="R270" s="48">
        <v>1</v>
      </c>
      <c r="S270" s="48">
        <v>2</v>
      </c>
      <c r="T270" s="48">
        <v>4</v>
      </c>
      <c r="U270" s="48">
        <v>2</v>
      </c>
      <c r="V270" s="48">
        <v>4</v>
      </c>
      <c r="W270" s="48">
        <v>0</v>
      </c>
      <c r="X270" s="48">
        <v>0</v>
      </c>
      <c r="Y270" s="48">
        <v>3</v>
      </c>
      <c r="Z270" s="49">
        <f>SUM(P270:Y270)</f>
        <v>20</v>
      </c>
      <c r="AA270" s="33">
        <v>50</v>
      </c>
      <c r="AB270" s="50">
        <f>Z270/AA270</f>
        <v>0.4</v>
      </c>
      <c r="AC270" s="51" t="str">
        <f>IF(Z270&gt;75%*AA270,"Победитель",IF(Z270&gt;50%*AA270,"Призёр","Участник"))</f>
        <v>Участник</v>
      </c>
    </row>
    <row r="271" spans="1:29" x14ac:dyDescent="0.3">
      <c r="A271" s="32">
        <v>257</v>
      </c>
      <c r="B271" s="2" t="s">
        <v>35</v>
      </c>
      <c r="C271" s="2" t="s">
        <v>54</v>
      </c>
      <c r="D271" s="2" t="s">
        <v>55</v>
      </c>
      <c r="E271" s="2" t="s">
        <v>56</v>
      </c>
      <c r="F271" s="45" t="str">
        <f>LEFT(C271,1)</f>
        <v>Т</v>
      </c>
      <c r="G271" s="45" t="str">
        <f>LEFT(D271,1)</f>
        <v>В</v>
      </c>
      <c r="H271" s="45" t="str">
        <f>LEFT(E271,1)</f>
        <v>А</v>
      </c>
      <c r="I271" s="14" t="s">
        <v>58</v>
      </c>
      <c r="J271" s="46" t="s">
        <v>38</v>
      </c>
      <c r="K271" s="1">
        <v>5</v>
      </c>
      <c r="L271" s="54" t="s">
        <v>59</v>
      </c>
      <c r="M271" s="9" t="s">
        <v>83</v>
      </c>
      <c r="N271" s="47" t="str">
        <f>CONCATENATE(L271,M271)</f>
        <v>Р0502К</v>
      </c>
      <c r="O271" s="47" t="str">
        <f>CONCATENATE(B271,"-",F271,G271,H271,"-",I271)</f>
        <v>М-ТВА-11122008</v>
      </c>
      <c r="P271" s="53">
        <v>5</v>
      </c>
      <c r="Q271" s="53">
        <v>0</v>
      </c>
      <c r="R271" s="53">
        <v>4</v>
      </c>
      <c r="S271" s="53">
        <v>0</v>
      </c>
      <c r="T271" s="53">
        <v>4</v>
      </c>
      <c r="U271" s="53">
        <v>1</v>
      </c>
      <c r="V271" s="53">
        <v>1</v>
      </c>
      <c r="W271" s="53">
        <v>0</v>
      </c>
      <c r="X271" s="53">
        <v>5</v>
      </c>
      <c r="Y271" s="53">
        <v>0</v>
      </c>
      <c r="Z271" s="49">
        <f>SUM(P271:Y271)</f>
        <v>20</v>
      </c>
      <c r="AA271" s="33">
        <v>50</v>
      </c>
      <c r="AB271" s="50">
        <f>Z271/AA271</f>
        <v>0.4</v>
      </c>
      <c r="AC271" s="51" t="str">
        <f>IF(Z271&gt;75%*AA271,"Победитель",IF(Z271&gt;50%*AA271,"Призёр","Участник"))</f>
        <v>Участник</v>
      </c>
    </row>
    <row r="272" spans="1:29" x14ac:dyDescent="0.3">
      <c r="A272" s="32">
        <v>258</v>
      </c>
      <c r="B272" s="2" t="s">
        <v>14</v>
      </c>
      <c r="C272" s="12" t="s">
        <v>1613</v>
      </c>
      <c r="D272" s="12" t="s">
        <v>66</v>
      </c>
      <c r="E272" s="12" t="s">
        <v>512</v>
      </c>
      <c r="F272" s="45" t="str">
        <f>LEFT(C272,1)</f>
        <v>Д</v>
      </c>
      <c r="G272" s="45" t="str">
        <f>LEFT(D272,1)</f>
        <v>А</v>
      </c>
      <c r="H272" s="45" t="str">
        <f>LEFT(E272,1)</f>
        <v>В</v>
      </c>
      <c r="I272" s="12">
        <v>12012009</v>
      </c>
      <c r="J272" s="46" t="s">
        <v>1587</v>
      </c>
      <c r="K272" s="2">
        <v>5</v>
      </c>
      <c r="L272" s="2" t="s">
        <v>1614</v>
      </c>
      <c r="M272" s="33" t="s">
        <v>35</v>
      </c>
      <c r="N272" s="47" t="str">
        <f>CONCATENATE(L272,M272)</f>
        <v>Р0527М</v>
      </c>
      <c r="O272" s="47" t="str">
        <f>CONCATENATE(B272,"-",F272,G272,H272,"-",I272)</f>
        <v>Ж-ДАВ-12012009</v>
      </c>
      <c r="P272" s="48">
        <v>4</v>
      </c>
      <c r="Q272" s="48">
        <v>0</v>
      </c>
      <c r="R272" s="48">
        <v>4</v>
      </c>
      <c r="S272" s="48">
        <v>0</v>
      </c>
      <c r="T272" s="48">
        <v>4</v>
      </c>
      <c r="U272" s="48">
        <v>1</v>
      </c>
      <c r="V272" s="48">
        <v>0</v>
      </c>
      <c r="W272" s="48">
        <v>3</v>
      </c>
      <c r="X272" s="48">
        <v>0</v>
      </c>
      <c r="Y272" s="48">
        <v>4</v>
      </c>
      <c r="Z272" s="49">
        <f>SUM(P272:Y272)</f>
        <v>20</v>
      </c>
      <c r="AA272" s="33">
        <v>50</v>
      </c>
      <c r="AB272" s="50">
        <f>Z272/AA272</f>
        <v>0.4</v>
      </c>
      <c r="AC272" s="51" t="str">
        <f>IF(Z272&gt;75%*AA272,"Победитель",IF(Z272&gt;50%*AA272,"Призёр","Участник"))</f>
        <v>Участник</v>
      </c>
    </row>
    <row r="273" spans="1:29" x14ac:dyDescent="0.3">
      <c r="A273" s="32">
        <v>259</v>
      </c>
      <c r="B273" s="3" t="s">
        <v>35</v>
      </c>
      <c r="C273" s="3" t="s">
        <v>664</v>
      </c>
      <c r="D273" s="3" t="s">
        <v>665</v>
      </c>
      <c r="E273" s="3" t="s">
        <v>56</v>
      </c>
      <c r="F273" s="45" t="str">
        <f>LEFT(C273,1)</f>
        <v>У</v>
      </c>
      <c r="G273" s="45" t="str">
        <f>LEFT(D273,1)</f>
        <v>З</v>
      </c>
      <c r="H273" s="45" t="str">
        <f>LEFT(E273,1)</f>
        <v>А</v>
      </c>
      <c r="I273" s="13" t="s">
        <v>666</v>
      </c>
      <c r="J273" s="59" t="s">
        <v>925</v>
      </c>
      <c r="K273" s="3">
        <v>5</v>
      </c>
      <c r="L273" s="3" t="s">
        <v>667</v>
      </c>
      <c r="M273" s="33" t="s">
        <v>534</v>
      </c>
      <c r="N273" s="47" t="str">
        <f>CONCATENATE(L273,M273)</f>
        <v>РУ0509О</v>
      </c>
      <c r="O273" s="47" t="str">
        <f>CONCATENATE(B273,"-",F273,G273,H273,"-",I273)</f>
        <v>М-УЗА-22052008</v>
      </c>
      <c r="P273" s="48">
        <v>4</v>
      </c>
      <c r="Q273" s="48">
        <v>0</v>
      </c>
      <c r="R273" s="48">
        <v>4</v>
      </c>
      <c r="S273" s="48">
        <v>0</v>
      </c>
      <c r="T273" s="48">
        <v>4</v>
      </c>
      <c r="U273" s="48">
        <v>0</v>
      </c>
      <c r="V273" s="48">
        <v>0</v>
      </c>
      <c r="W273" s="48">
        <v>2</v>
      </c>
      <c r="X273" s="48">
        <v>2</v>
      </c>
      <c r="Y273" s="48">
        <v>4</v>
      </c>
      <c r="Z273" s="49">
        <f>SUM(P273:Y273)</f>
        <v>20</v>
      </c>
      <c r="AA273" s="33">
        <v>50</v>
      </c>
      <c r="AB273" s="50">
        <f>Z273/AA273</f>
        <v>0.4</v>
      </c>
      <c r="AC273" s="51" t="str">
        <f>IF(Z273&gt;75%*AA273,"Победитель",IF(Z273&gt;50%*AA273,"Призёр","Участник"))</f>
        <v>Участник</v>
      </c>
    </row>
    <row r="274" spans="1:29" x14ac:dyDescent="0.3">
      <c r="A274" s="32">
        <v>260</v>
      </c>
      <c r="B274" s="2" t="s">
        <v>35</v>
      </c>
      <c r="C274" s="2" t="s">
        <v>352</v>
      </c>
      <c r="D274" s="2" t="s">
        <v>276</v>
      </c>
      <c r="E274" s="2" t="s">
        <v>56</v>
      </c>
      <c r="F274" s="45" t="str">
        <f>LEFT(C274,1)</f>
        <v>К</v>
      </c>
      <c r="G274" s="45" t="str">
        <f>LEFT(D274,1)</f>
        <v>И</v>
      </c>
      <c r="H274" s="45" t="str">
        <f>LEFT(E274,1)</f>
        <v>А</v>
      </c>
      <c r="I274" s="14" t="s">
        <v>520</v>
      </c>
      <c r="J274" s="46" t="s">
        <v>346</v>
      </c>
      <c r="K274" s="2">
        <v>5</v>
      </c>
      <c r="L274" s="56" t="s">
        <v>259</v>
      </c>
      <c r="M274" s="33" t="s">
        <v>26</v>
      </c>
      <c r="N274" s="47" t="str">
        <f>CONCATENATE(L274,M274)</f>
        <v>Р0505С</v>
      </c>
      <c r="O274" s="47" t="str">
        <f>CONCATENATE(B274,"-",F274,G274,H274,"-",I274)</f>
        <v>М-КИА-28052008</v>
      </c>
      <c r="P274" s="48">
        <v>4</v>
      </c>
      <c r="Q274" s="48">
        <v>0</v>
      </c>
      <c r="R274" s="48">
        <v>3</v>
      </c>
      <c r="S274" s="48">
        <v>0</v>
      </c>
      <c r="T274" s="48">
        <v>4</v>
      </c>
      <c r="U274" s="48">
        <v>3</v>
      </c>
      <c r="V274" s="48">
        <v>0</v>
      </c>
      <c r="W274" s="48">
        <v>3</v>
      </c>
      <c r="X274" s="48">
        <v>2</v>
      </c>
      <c r="Y274" s="48">
        <v>1</v>
      </c>
      <c r="Z274" s="49">
        <f>SUM(P274:Y274)</f>
        <v>20</v>
      </c>
      <c r="AA274" s="33">
        <v>50</v>
      </c>
      <c r="AB274" s="50">
        <f>Z274/AA274</f>
        <v>0.4</v>
      </c>
      <c r="AC274" s="51" t="str">
        <f>IF(Z274&gt;75%*AA274,"Победитель",IF(Z274&gt;50%*AA274,"Призёр","Участник"))</f>
        <v>Участник</v>
      </c>
    </row>
    <row r="275" spans="1:29" x14ac:dyDescent="0.3">
      <c r="A275" s="32">
        <v>261</v>
      </c>
      <c r="B275" s="2" t="s">
        <v>14</v>
      </c>
      <c r="C275" s="2" t="s">
        <v>1294</v>
      </c>
      <c r="D275" s="2" t="s">
        <v>1295</v>
      </c>
      <c r="E275" s="2" t="s">
        <v>1296</v>
      </c>
      <c r="F275" s="45" t="str">
        <f>LEFT(C275,1)</f>
        <v>С</v>
      </c>
      <c r="G275" s="45" t="str">
        <f>LEFT(D275,1)</f>
        <v>М</v>
      </c>
      <c r="H275" s="45" t="str">
        <f>LEFT(E275,1)</f>
        <v>А</v>
      </c>
      <c r="I275" s="6" t="s">
        <v>1297</v>
      </c>
      <c r="J275" s="2" t="s">
        <v>1257</v>
      </c>
      <c r="K275" s="2">
        <v>5</v>
      </c>
      <c r="L275" s="2" t="s">
        <v>1298</v>
      </c>
      <c r="M275" s="33" t="s">
        <v>143</v>
      </c>
      <c r="N275" s="47" t="str">
        <f>CONCATENATE(L275,M275)</f>
        <v>Р0517У</v>
      </c>
      <c r="O275" s="47" t="str">
        <f>CONCATENATE(B275,"-",F275,G275,H275,"-",I275)</f>
        <v>Ж-СМА-15022008</v>
      </c>
      <c r="P275" s="48">
        <v>4</v>
      </c>
      <c r="Q275" s="48">
        <v>1</v>
      </c>
      <c r="R275" s="48">
        <v>4</v>
      </c>
      <c r="S275" s="48">
        <v>0</v>
      </c>
      <c r="T275" s="48">
        <v>5</v>
      </c>
      <c r="U275" s="48">
        <v>1</v>
      </c>
      <c r="V275" s="48">
        <v>3</v>
      </c>
      <c r="W275" s="48">
        <v>0</v>
      </c>
      <c r="X275" s="48">
        <v>0</v>
      </c>
      <c r="Y275" s="48">
        <v>2</v>
      </c>
      <c r="Z275" s="49">
        <f>SUM(P275:Y275)</f>
        <v>20</v>
      </c>
      <c r="AA275" s="33">
        <v>50</v>
      </c>
      <c r="AB275" s="50">
        <f>Z275/AA275</f>
        <v>0.4</v>
      </c>
      <c r="AC275" s="51" t="str">
        <f>IF(Z275&gt;75%*AA275,"Победитель",IF(Z275&gt;50%*AA275,"Призёр","Участник"))</f>
        <v>Участник</v>
      </c>
    </row>
    <row r="276" spans="1:29" x14ac:dyDescent="0.3">
      <c r="A276" s="32">
        <v>262</v>
      </c>
      <c r="B276" s="2" t="s">
        <v>2057</v>
      </c>
      <c r="C276" s="2" t="s">
        <v>1304</v>
      </c>
      <c r="D276" s="2" t="s">
        <v>291</v>
      </c>
      <c r="E276" s="2" t="s">
        <v>292</v>
      </c>
      <c r="F276" s="45" t="str">
        <f>LEFT(C276,1)</f>
        <v>З</v>
      </c>
      <c r="G276" s="45" t="str">
        <f>LEFT(D276,1)</f>
        <v>А</v>
      </c>
      <c r="H276" s="45" t="str">
        <f>LEFT(E276,1)</f>
        <v>А</v>
      </c>
      <c r="I276" s="6" t="s">
        <v>1305</v>
      </c>
      <c r="J276" s="2" t="s">
        <v>1257</v>
      </c>
      <c r="K276" s="2">
        <v>5</v>
      </c>
      <c r="L276" s="2" t="s">
        <v>1306</v>
      </c>
      <c r="M276" s="33" t="s">
        <v>143</v>
      </c>
      <c r="N276" s="47" t="str">
        <f>CONCATENATE(L276,M276)</f>
        <v>Р0522У</v>
      </c>
      <c r="O276" s="47" t="str">
        <f>CONCATENATE(B276,"-",F276,G276,H276,"-",I276)</f>
        <v>М -ЗАА-03072008</v>
      </c>
      <c r="P276" s="48">
        <v>5</v>
      </c>
      <c r="Q276" s="48">
        <v>0</v>
      </c>
      <c r="R276" s="48">
        <v>4</v>
      </c>
      <c r="S276" s="48">
        <v>0</v>
      </c>
      <c r="T276" s="48">
        <v>3</v>
      </c>
      <c r="U276" s="48">
        <v>2</v>
      </c>
      <c r="V276" s="48">
        <v>1</v>
      </c>
      <c r="W276" s="48">
        <v>2</v>
      </c>
      <c r="X276" s="48">
        <v>3</v>
      </c>
      <c r="Y276" s="48">
        <v>0</v>
      </c>
      <c r="Z276" s="49">
        <f>SUM(P276:Y276)</f>
        <v>20</v>
      </c>
      <c r="AA276" s="33">
        <v>50</v>
      </c>
      <c r="AB276" s="50">
        <f>Z276/AA276</f>
        <v>0.4</v>
      </c>
      <c r="AC276" s="51" t="str">
        <f>IF(Z276&gt;75%*AA276,"Победитель",IF(Z276&gt;50%*AA276,"Призёр","Участник"))</f>
        <v>Участник</v>
      </c>
    </row>
    <row r="277" spans="1:29" x14ac:dyDescent="0.3">
      <c r="A277" s="32">
        <v>263</v>
      </c>
      <c r="B277" s="3" t="s">
        <v>35</v>
      </c>
      <c r="C277" s="3" t="s">
        <v>694</v>
      </c>
      <c r="D277" s="3" t="s">
        <v>695</v>
      </c>
      <c r="E277" s="3" t="s">
        <v>696</v>
      </c>
      <c r="F277" s="45" t="str">
        <f>LEFT(C277,1)</f>
        <v>Д</v>
      </c>
      <c r="G277" s="45" t="str">
        <f>LEFT(D277,1)</f>
        <v>Н</v>
      </c>
      <c r="H277" s="45" t="str">
        <f>LEFT(E277,1)</f>
        <v>Н</v>
      </c>
      <c r="I277" s="13" t="s">
        <v>697</v>
      </c>
      <c r="J277" s="59" t="s">
        <v>925</v>
      </c>
      <c r="K277" s="3">
        <v>5</v>
      </c>
      <c r="L277" s="3" t="s">
        <v>698</v>
      </c>
      <c r="M277" s="33" t="s">
        <v>534</v>
      </c>
      <c r="N277" s="47" t="str">
        <f>CONCATENATE(L277,M277)</f>
        <v>РУ0518О</v>
      </c>
      <c r="O277" s="47" t="str">
        <f>CONCATENATE(B277,"-",F277,G277,H277,"-",I277)</f>
        <v>М-ДНН-27122008</v>
      </c>
      <c r="P277" s="48">
        <v>2.5</v>
      </c>
      <c r="Q277" s="48">
        <v>0</v>
      </c>
      <c r="R277" s="48">
        <v>4</v>
      </c>
      <c r="S277" s="48">
        <v>0</v>
      </c>
      <c r="T277" s="48">
        <v>5</v>
      </c>
      <c r="U277" s="48">
        <v>0</v>
      </c>
      <c r="V277" s="48">
        <v>0</v>
      </c>
      <c r="W277" s="48">
        <v>1</v>
      </c>
      <c r="X277" s="48">
        <v>3</v>
      </c>
      <c r="Y277" s="48">
        <v>4</v>
      </c>
      <c r="Z277" s="49">
        <f>SUM(P277:Y277)</f>
        <v>19.5</v>
      </c>
      <c r="AA277" s="33">
        <v>50</v>
      </c>
      <c r="AB277" s="50">
        <f>Z277/AA277</f>
        <v>0.39</v>
      </c>
      <c r="AC277" s="51" t="str">
        <f>IF(Z277&gt;75%*AA277,"Победитель",IF(Z277&gt;50%*AA277,"Призёр","Участник"))</f>
        <v>Участник</v>
      </c>
    </row>
    <row r="278" spans="1:29" x14ac:dyDescent="0.3">
      <c r="A278" s="32">
        <v>264</v>
      </c>
      <c r="B278" s="2" t="s">
        <v>14</v>
      </c>
      <c r="C278" s="2" t="s">
        <v>2305</v>
      </c>
      <c r="D278" s="2" t="s">
        <v>2122</v>
      </c>
      <c r="E278" s="2" t="s">
        <v>1410</v>
      </c>
      <c r="F278" s="45" t="str">
        <f>LEFT(C278,1)</f>
        <v>Б</v>
      </c>
      <c r="G278" s="45" t="str">
        <f>LEFT(D278,1)</f>
        <v>П</v>
      </c>
      <c r="H278" s="45" t="str">
        <f>LEFT(E278,1)</f>
        <v>А</v>
      </c>
      <c r="I278" s="6" t="s">
        <v>2306</v>
      </c>
      <c r="J278" s="2" t="s">
        <v>2286</v>
      </c>
      <c r="K278" s="2">
        <v>5</v>
      </c>
      <c r="L278" s="2" t="s">
        <v>2307</v>
      </c>
      <c r="M278" s="9" t="s">
        <v>2139</v>
      </c>
      <c r="N278" s="47" t="str">
        <f>CONCATENATE(L278,M278)</f>
        <v>РО505П</v>
      </c>
      <c r="O278" s="47" t="str">
        <f>CONCATENATE(B278,"-",F278,G278,H278,"-",I278)</f>
        <v>Ж-БПА-26.09.2008</v>
      </c>
      <c r="P278" s="48">
        <v>19.5</v>
      </c>
      <c r="Q278" s="48"/>
      <c r="R278" s="48"/>
      <c r="S278" s="48"/>
      <c r="T278" s="48"/>
      <c r="U278" s="48"/>
      <c r="V278" s="48"/>
      <c r="W278" s="48"/>
      <c r="X278" s="48"/>
      <c r="Y278" s="48"/>
      <c r="Z278" s="49">
        <f>SUM(P278:Y278)</f>
        <v>19.5</v>
      </c>
      <c r="AA278" s="33">
        <v>50</v>
      </c>
      <c r="AB278" s="50">
        <f>Z278/AA278</f>
        <v>0.39</v>
      </c>
      <c r="AC278" s="51" t="str">
        <f>IF(Z278&gt;75%*AA278,"Победитель",IF(Z278&gt;50%*AA278,"Призёр","Участник"))</f>
        <v>Участник</v>
      </c>
    </row>
    <row r="279" spans="1:29" x14ac:dyDescent="0.3">
      <c r="A279" s="32">
        <v>265</v>
      </c>
      <c r="B279" s="2" t="s">
        <v>35</v>
      </c>
      <c r="C279" s="2" t="s">
        <v>255</v>
      </c>
      <c r="D279" s="2" t="s">
        <v>256</v>
      </c>
      <c r="E279" s="2" t="s">
        <v>257</v>
      </c>
      <c r="F279" s="45" t="str">
        <f>LEFT(C279,1)</f>
        <v>Т</v>
      </c>
      <c r="G279" s="45" t="str">
        <f>LEFT(D279,1)</f>
        <v>М</v>
      </c>
      <c r="H279" s="45" t="str">
        <f>LEFT(E279,1)</f>
        <v>С</v>
      </c>
      <c r="I279" s="2" t="s">
        <v>258</v>
      </c>
      <c r="J279" s="2" t="s">
        <v>197</v>
      </c>
      <c r="K279" s="1">
        <v>5</v>
      </c>
      <c r="L279" s="2" t="s">
        <v>259</v>
      </c>
      <c r="M279" s="33" t="s">
        <v>57</v>
      </c>
      <c r="N279" s="47" t="str">
        <f>CONCATENATE(L279,M279)</f>
        <v>Р0505В</v>
      </c>
      <c r="O279" s="47" t="str">
        <f>CONCATENATE(B279,"-",F279,G279,H279,"-",I279)</f>
        <v>М-ТМС-17022008</v>
      </c>
      <c r="P279" s="48">
        <v>3</v>
      </c>
      <c r="Q279" s="48">
        <v>0</v>
      </c>
      <c r="R279" s="48">
        <v>3</v>
      </c>
      <c r="S279" s="48">
        <v>1</v>
      </c>
      <c r="T279" s="48">
        <v>4</v>
      </c>
      <c r="U279" s="48">
        <v>5</v>
      </c>
      <c r="V279" s="48">
        <v>1</v>
      </c>
      <c r="W279" s="48">
        <v>2</v>
      </c>
      <c r="X279" s="48">
        <v>0</v>
      </c>
      <c r="Y279" s="48">
        <v>0</v>
      </c>
      <c r="Z279" s="49">
        <f>SUM(P279:Y279)</f>
        <v>19</v>
      </c>
      <c r="AA279" s="33">
        <v>50</v>
      </c>
      <c r="AB279" s="50">
        <f>Z279/AA279</f>
        <v>0.38</v>
      </c>
      <c r="AC279" s="51" t="str">
        <f>IF(Z279&gt;75%*AA279,"Победитель",IF(Z279&gt;50%*AA279,"Призёр","Участник"))</f>
        <v>Участник</v>
      </c>
    </row>
    <row r="280" spans="1:29" x14ac:dyDescent="0.3">
      <c r="A280" s="32">
        <v>266</v>
      </c>
      <c r="B280" s="2" t="s">
        <v>35</v>
      </c>
      <c r="C280" s="12" t="s">
        <v>1622</v>
      </c>
      <c r="D280" s="12" t="s">
        <v>348</v>
      </c>
      <c r="E280" s="12" t="s">
        <v>56</v>
      </c>
      <c r="F280" s="45" t="str">
        <f>LEFT(C280,1)</f>
        <v>М</v>
      </c>
      <c r="G280" s="45" t="str">
        <f>LEFT(D280,1)</f>
        <v>К</v>
      </c>
      <c r="H280" s="45" t="str">
        <f>LEFT(E280,1)</f>
        <v>А</v>
      </c>
      <c r="I280" s="12">
        <v>25032008</v>
      </c>
      <c r="J280" s="46" t="s">
        <v>1587</v>
      </c>
      <c r="K280" s="2">
        <v>5</v>
      </c>
      <c r="L280" s="2" t="s">
        <v>1623</v>
      </c>
      <c r="M280" s="33" t="s">
        <v>35</v>
      </c>
      <c r="N280" s="47" t="str">
        <f>CONCATENATE(L280,M280)</f>
        <v>Р0534М</v>
      </c>
      <c r="O280" s="47" t="str">
        <f>CONCATENATE(B280,"-",F280,G280,H280,"-",I280)</f>
        <v>М-МКА-25032008</v>
      </c>
      <c r="P280" s="48">
        <v>3</v>
      </c>
      <c r="Q280" s="48">
        <v>0</v>
      </c>
      <c r="R280" s="48">
        <v>4</v>
      </c>
      <c r="S280" s="48">
        <v>1</v>
      </c>
      <c r="T280" s="48">
        <v>2</v>
      </c>
      <c r="U280" s="48">
        <v>0</v>
      </c>
      <c r="V280" s="48">
        <v>0</v>
      </c>
      <c r="W280" s="48">
        <v>4</v>
      </c>
      <c r="X280" s="48">
        <v>2</v>
      </c>
      <c r="Y280" s="48">
        <v>3</v>
      </c>
      <c r="Z280" s="49">
        <f>SUM(P280:Y280)</f>
        <v>19</v>
      </c>
      <c r="AA280" s="33">
        <v>50</v>
      </c>
      <c r="AB280" s="50">
        <f>Z280/AA280</f>
        <v>0.38</v>
      </c>
      <c r="AC280" s="51" t="str">
        <f>IF(Z280&gt;75%*AA280,"Победитель",IF(Z280&gt;50%*AA280,"Призёр","Участник"))</f>
        <v>Участник</v>
      </c>
    </row>
    <row r="281" spans="1:29" x14ac:dyDescent="0.3">
      <c r="A281" s="32">
        <v>267</v>
      </c>
      <c r="B281" s="3" t="s">
        <v>14</v>
      </c>
      <c r="C281" s="3" t="s">
        <v>672</v>
      </c>
      <c r="D281" s="3" t="s">
        <v>132</v>
      </c>
      <c r="E281" s="3" t="s">
        <v>262</v>
      </c>
      <c r="F281" s="45" t="str">
        <f>LEFT(C281,1)</f>
        <v>Щ</v>
      </c>
      <c r="G281" s="45" t="str">
        <f>LEFT(D281,1)</f>
        <v>С</v>
      </c>
      <c r="H281" s="45" t="str">
        <f>LEFT(E281,1)</f>
        <v>Д</v>
      </c>
      <c r="I281" s="13" t="s">
        <v>673</v>
      </c>
      <c r="J281" s="59" t="s">
        <v>925</v>
      </c>
      <c r="K281" s="3">
        <v>5</v>
      </c>
      <c r="L281" s="3" t="s">
        <v>675</v>
      </c>
      <c r="M281" s="33" t="s">
        <v>534</v>
      </c>
      <c r="N281" s="47" t="str">
        <f>CONCATENATE(L281,M281)</f>
        <v>РУ0512О</v>
      </c>
      <c r="O281" s="47" t="str">
        <f>CONCATENATE(B281,"-",F281,G281,H281,"-",I281)</f>
        <v>Ж-ЩСД-26052008</v>
      </c>
      <c r="P281" s="48">
        <v>4</v>
      </c>
      <c r="Q281" s="48">
        <v>0</v>
      </c>
      <c r="R281" s="48">
        <v>4</v>
      </c>
      <c r="S281" s="48">
        <v>0</v>
      </c>
      <c r="T281" s="48">
        <v>3</v>
      </c>
      <c r="U281" s="48">
        <v>1</v>
      </c>
      <c r="V281" s="48">
        <v>0</v>
      </c>
      <c r="W281" s="48">
        <v>2</v>
      </c>
      <c r="X281" s="48">
        <v>2</v>
      </c>
      <c r="Y281" s="48">
        <v>3</v>
      </c>
      <c r="Z281" s="49">
        <f>SUM(P281:Y281)</f>
        <v>19</v>
      </c>
      <c r="AA281" s="33">
        <v>50</v>
      </c>
      <c r="AB281" s="50">
        <f>Z281/AA281</f>
        <v>0.38</v>
      </c>
      <c r="AC281" s="51" t="str">
        <f>IF(Z281&gt;75%*AA281,"Победитель",IF(Z281&gt;50%*AA281,"Призёр","Участник"))</f>
        <v>Участник</v>
      </c>
    </row>
    <row r="282" spans="1:29" x14ac:dyDescent="0.3">
      <c r="A282" s="32">
        <v>268</v>
      </c>
      <c r="B282" s="3" t="s">
        <v>14</v>
      </c>
      <c r="C282" s="3" t="s">
        <v>676</v>
      </c>
      <c r="D282" s="3" t="s">
        <v>414</v>
      </c>
      <c r="E282" s="3" t="s">
        <v>102</v>
      </c>
      <c r="F282" s="45" t="str">
        <f>LEFT(C282,1)</f>
        <v>Ю</v>
      </c>
      <c r="G282" s="45" t="str">
        <f>LEFT(D282,1)</f>
        <v>Ю</v>
      </c>
      <c r="H282" s="45" t="str">
        <f>LEFT(E282,1)</f>
        <v>П</v>
      </c>
      <c r="I282" s="13" t="s">
        <v>677</v>
      </c>
      <c r="J282" s="59" t="s">
        <v>925</v>
      </c>
      <c r="K282" s="3">
        <v>5</v>
      </c>
      <c r="L282" s="3" t="s">
        <v>678</v>
      </c>
      <c r="M282" s="33" t="s">
        <v>534</v>
      </c>
      <c r="N282" s="47" t="str">
        <f>CONCATENATE(L282,M282)</f>
        <v>РУ0513О</v>
      </c>
      <c r="O282" s="47" t="str">
        <f>CONCATENATE(B282,"-",F282,G282,H282,"-",I282)</f>
        <v>Ж-ЮЮП-21032009</v>
      </c>
      <c r="P282" s="48">
        <v>4</v>
      </c>
      <c r="Q282" s="48">
        <v>0</v>
      </c>
      <c r="R282" s="48">
        <v>4</v>
      </c>
      <c r="S282" s="48">
        <v>1</v>
      </c>
      <c r="T282" s="48">
        <v>6</v>
      </c>
      <c r="U282" s="48">
        <v>0</v>
      </c>
      <c r="V282" s="48">
        <v>0</v>
      </c>
      <c r="W282" s="48">
        <v>0</v>
      </c>
      <c r="X282" s="48">
        <v>0</v>
      </c>
      <c r="Y282" s="48">
        <v>4</v>
      </c>
      <c r="Z282" s="49">
        <f>SUM(P282:Y282)</f>
        <v>19</v>
      </c>
      <c r="AA282" s="33">
        <v>50</v>
      </c>
      <c r="AB282" s="50">
        <f>Z282/AA282</f>
        <v>0.38</v>
      </c>
      <c r="AC282" s="51" t="str">
        <f>IF(Z282&gt;75%*AA282,"Победитель",IF(Z282&gt;50%*AA282,"Призёр","Участник"))</f>
        <v>Участник</v>
      </c>
    </row>
    <row r="283" spans="1:29" x14ac:dyDescent="0.3">
      <c r="A283" s="32">
        <v>269</v>
      </c>
      <c r="B283" s="2" t="s">
        <v>35</v>
      </c>
      <c r="C283" s="2" t="s">
        <v>371</v>
      </c>
      <c r="D283" s="2" t="s">
        <v>291</v>
      </c>
      <c r="E283" s="2" t="s">
        <v>62</v>
      </c>
      <c r="F283" s="45" t="str">
        <f>LEFT(C283,1)</f>
        <v>С</v>
      </c>
      <c r="G283" s="45" t="str">
        <f>LEFT(D283,1)</f>
        <v>А</v>
      </c>
      <c r="H283" s="45" t="str">
        <f>LEFT(E283,1)</f>
        <v>Е</v>
      </c>
      <c r="I283" s="14" t="s">
        <v>528</v>
      </c>
      <c r="J283" s="46" t="s">
        <v>346</v>
      </c>
      <c r="K283" s="2">
        <v>5</v>
      </c>
      <c r="L283" s="2" t="s">
        <v>372</v>
      </c>
      <c r="M283" s="33" t="s">
        <v>26</v>
      </c>
      <c r="N283" s="47" t="str">
        <f>CONCATENATE(L283,M283)</f>
        <v>Р0514С</v>
      </c>
      <c r="O283" s="47" t="str">
        <f>CONCATENATE(B283,"-",F283,G283,H283,"-",I283)</f>
        <v>М-САЕ-24092008</v>
      </c>
      <c r="P283" s="48">
        <v>4</v>
      </c>
      <c r="Q283" s="48">
        <v>1</v>
      </c>
      <c r="R283" s="48">
        <v>0</v>
      </c>
      <c r="S283" s="48">
        <v>0</v>
      </c>
      <c r="T283" s="48">
        <v>5</v>
      </c>
      <c r="U283" s="48">
        <v>0</v>
      </c>
      <c r="V283" s="48">
        <v>0</v>
      </c>
      <c r="W283" s="48">
        <v>0</v>
      </c>
      <c r="X283" s="48">
        <v>2</v>
      </c>
      <c r="Y283" s="48">
        <v>7</v>
      </c>
      <c r="Z283" s="49">
        <f>SUM(P283:Y283)</f>
        <v>19</v>
      </c>
      <c r="AA283" s="33">
        <v>50</v>
      </c>
      <c r="AB283" s="50">
        <f>Z283/AA283</f>
        <v>0.38</v>
      </c>
      <c r="AC283" s="51" t="str">
        <f>IF(Z283&gt;75%*AA283,"Победитель",IF(Z283&gt;50%*AA283,"Призёр","Участник"))</f>
        <v>Участник</v>
      </c>
    </row>
    <row r="284" spans="1:29" x14ac:dyDescent="0.3">
      <c r="A284" s="32">
        <v>270</v>
      </c>
      <c r="B284" s="2" t="s">
        <v>14</v>
      </c>
      <c r="C284" s="2" t="s">
        <v>1332</v>
      </c>
      <c r="D284" s="2" t="s">
        <v>73</v>
      </c>
      <c r="E284" s="2" t="s">
        <v>102</v>
      </c>
      <c r="F284" s="45" t="str">
        <f>LEFT(C284,1)</f>
        <v>С</v>
      </c>
      <c r="G284" s="45" t="str">
        <f>LEFT(D284,1)</f>
        <v>А</v>
      </c>
      <c r="H284" s="45" t="str">
        <f>LEFT(E284,1)</f>
        <v>П</v>
      </c>
      <c r="I284" s="6" t="s">
        <v>1324</v>
      </c>
      <c r="J284" s="2" t="s">
        <v>1257</v>
      </c>
      <c r="K284" s="2">
        <v>5</v>
      </c>
      <c r="L284" s="2" t="s">
        <v>364</v>
      </c>
      <c r="M284" s="33" t="s">
        <v>143</v>
      </c>
      <c r="N284" s="47" t="str">
        <f>CONCATENATE(L284,M284)</f>
        <v>Р0511У</v>
      </c>
      <c r="O284" s="47" t="str">
        <f>CONCATENATE(B284,"-",F284,G284,H284,"-",I284)</f>
        <v>Ж-САП-18092008</v>
      </c>
      <c r="P284" s="48">
        <v>5</v>
      </c>
      <c r="Q284" s="48">
        <v>0</v>
      </c>
      <c r="R284" s="48">
        <v>3</v>
      </c>
      <c r="S284" s="48">
        <v>0</v>
      </c>
      <c r="T284" s="48">
        <v>5</v>
      </c>
      <c r="U284" s="48">
        <v>3</v>
      </c>
      <c r="V284" s="48">
        <v>0</v>
      </c>
      <c r="W284" s="48">
        <v>0</v>
      </c>
      <c r="X284" s="48">
        <v>3</v>
      </c>
      <c r="Y284" s="48">
        <v>0</v>
      </c>
      <c r="Z284" s="49">
        <f>SUM(P284:Y284)</f>
        <v>19</v>
      </c>
      <c r="AA284" s="33">
        <v>50</v>
      </c>
      <c r="AB284" s="50">
        <f>Z284/AA284</f>
        <v>0.38</v>
      </c>
      <c r="AC284" s="51" t="str">
        <f>IF(Z284&gt;75%*AA284,"Победитель",IF(Z284&gt;50%*AA284,"Призёр","Участник"))</f>
        <v>Участник</v>
      </c>
    </row>
    <row r="285" spans="1:29" x14ac:dyDescent="0.3">
      <c r="A285" s="32">
        <v>271</v>
      </c>
      <c r="B285" s="2" t="s">
        <v>14</v>
      </c>
      <c r="C285" s="2" t="s">
        <v>1325</v>
      </c>
      <c r="D285" s="2" t="s">
        <v>396</v>
      </c>
      <c r="E285" s="2" t="s">
        <v>88</v>
      </c>
      <c r="F285" s="45" t="str">
        <f>LEFT(C285,1)</f>
        <v>И</v>
      </c>
      <c r="G285" s="45" t="str">
        <f>LEFT(D285,1)</f>
        <v>Е</v>
      </c>
      <c r="H285" s="45" t="str">
        <f>LEFT(E285,1)</f>
        <v>А</v>
      </c>
      <c r="I285" s="6" t="s">
        <v>714</v>
      </c>
      <c r="J285" s="2" t="s">
        <v>1257</v>
      </c>
      <c r="K285" s="2">
        <v>5</v>
      </c>
      <c r="L285" s="2" t="s">
        <v>370</v>
      </c>
      <c r="M285" s="33" t="s">
        <v>143</v>
      </c>
      <c r="N285" s="47" t="str">
        <f>CONCATENATE(L285,M285)</f>
        <v>Р0513У</v>
      </c>
      <c r="O285" s="47" t="str">
        <f>CONCATENATE(B285,"-",F285,G285,H285,"-",I285)</f>
        <v>Ж-ИЕА-10012008</v>
      </c>
      <c r="P285" s="48">
        <v>4</v>
      </c>
      <c r="Q285" s="48">
        <v>0</v>
      </c>
      <c r="R285" s="48">
        <v>3</v>
      </c>
      <c r="S285" s="48">
        <v>0</v>
      </c>
      <c r="T285" s="48">
        <v>5</v>
      </c>
      <c r="U285" s="48">
        <v>4</v>
      </c>
      <c r="V285" s="48">
        <v>0</v>
      </c>
      <c r="W285" s="48">
        <v>0</v>
      </c>
      <c r="X285" s="48">
        <v>3</v>
      </c>
      <c r="Y285" s="48">
        <v>0</v>
      </c>
      <c r="Z285" s="49">
        <f>SUM(P285:Y285)</f>
        <v>19</v>
      </c>
      <c r="AA285" s="33">
        <v>50</v>
      </c>
      <c r="AB285" s="50">
        <f>Z285/AA285</f>
        <v>0.38</v>
      </c>
      <c r="AC285" s="51" t="str">
        <f>IF(Z285&gt;75%*AA285,"Победитель",IF(Z285&gt;50%*AA285,"Призёр","Участник"))</f>
        <v>Участник</v>
      </c>
    </row>
    <row r="286" spans="1:29" x14ac:dyDescent="0.3">
      <c r="A286" s="32">
        <v>272</v>
      </c>
      <c r="B286" s="2" t="s">
        <v>14</v>
      </c>
      <c r="C286" s="2" t="s">
        <v>449</v>
      </c>
      <c r="D286" s="2" t="s">
        <v>326</v>
      </c>
      <c r="E286" s="2" t="s">
        <v>97</v>
      </c>
      <c r="F286" s="45" t="str">
        <f>LEFT(C286,1)</f>
        <v>Е</v>
      </c>
      <c r="G286" s="45" t="str">
        <f>LEFT(D286,1)</f>
        <v>К</v>
      </c>
      <c r="H286" s="45" t="str">
        <f>LEFT(E286,1)</f>
        <v>А</v>
      </c>
      <c r="I286" s="14" t="s">
        <v>628</v>
      </c>
      <c r="J286" s="46" t="s">
        <v>2231</v>
      </c>
      <c r="K286" s="2">
        <v>5</v>
      </c>
      <c r="L286" s="46" t="s">
        <v>2232</v>
      </c>
      <c r="M286" s="9" t="s">
        <v>2113</v>
      </c>
      <c r="N286" s="47" t="str">
        <f>CONCATENATE(L286,M286)</f>
        <v>РЯ0501Н</v>
      </c>
      <c r="O286" s="47" t="str">
        <f>CONCATENATE(B286,"-",F286,G286,H286,"-",I286)</f>
        <v>Ж-ЕКА-30012009</v>
      </c>
      <c r="P286" s="53">
        <v>0</v>
      </c>
      <c r="Q286" s="53">
        <v>5</v>
      </c>
      <c r="R286" s="53">
        <v>0</v>
      </c>
      <c r="S286" s="53">
        <v>3</v>
      </c>
      <c r="T286" s="53">
        <v>1</v>
      </c>
      <c r="U286" s="53">
        <v>2.5</v>
      </c>
      <c r="V286" s="53">
        <v>1</v>
      </c>
      <c r="W286" s="53">
        <v>0</v>
      </c>
      <c r="X286" s="53">
        <v>1</v>
      </c>
      <c r="Y286" s="53">
        <v>5</v>
      </c>
      <c r="Z286" s="49">
        <f>SUM(P286:Y286)</f>
        <v>18.5</v>
      </c>
      <c r="AA286" s="33">
        <v>50</v>
      </c>
      <c r="AB286" s="50">
        <f>Z286/AA286</f>
        <v>0.37</v>
      </c>
      <c r="AC286" s="51" t="str">
        <f>IF(Z286&gt;75%*AA286,"Победитель",IF(Z286&gt;50%*AA286,"Призёр","Участник"))</f>
        <v>Участник</v>
      </c>
    </row>
    <row r="287" spans="1:29" x14ac:dyDescent="0.3">
      <c r="A287" s="32">
        <v>273</v>
      </c>
      <c r="B287" s="3" t="s">
        <v>35</v>
      </c>
      <c r="C287" s="3" t="s">
        <v>722</v>
      </c>
      <c r="D287" s="3" t="s">
        <v>70</v>
      </c>
      <c r="E287" s="3" t="s">
        <v>188</v>
      </c>
      <c r="F287" s="45" t="str">
        <f>LEFT(C287,1)</f>
        <v>Ф</v>
      </c>
      <c r="G287" s="45" t="str">
        <f>LEFT(D287,1)</f>
        <v>Д</v>
      </c>
      <c r="H287" s="45" t="str">
        <f>LEFT(E287,1)</f>
        <v>Ю</v>
      </c>
      <c r="I287" s="13" t="s">
        <v>723</v>
      </c>
      <c r="J287" s="59" t="s">
        <v>925</v>
      </c>
      <c r="K287" s="3">
        <v>5</v>
      </c>
      <c r="L287" s="3" t="s">
        <v>724</v>
      </c>
      <c r="M287" s="33" t="s">
        <v>534</v>
      </c>
      <c r="N287" s="47" t="str">
        <f>CONCATENATE(L287,M287)</f>
        <v>РУ0527О</v>
      </c>
      <c r="O287" s="47" t="str">
        <f>CONCATENATE(B287,"-",F287,G287,H287,"-",I287)</f>
        <v>М-ФДЮ-10042008</v>
      </c>
      <c r="P287" s="48">
        <v>3.5</v>
      </c>
      <c r="Q287" s="48">
        <v>0</v>
      </c>
      <c r="R287" s="48">
        <v>0</v>
      </c>
      <c r="S287" s="48">
        <v>1</v>
      </c>
      <c r="T287" s="48">
        <v>2</v>
      </c>
      <c r="U287" s="48">
        <v>4</v>
      </c>
      <c r="V287" s="48">
        <v>0</v>
      </c>
      <c r="W287" s="48">
        <v>4</v>
      </c>
      <c r="X287" s="48">
        <v>0</v>
      </c>
      <c r="Y287" s="48">
        <v>4</v>
      </c>
      <c r="Z287" s="49">
        <f>SUM(P287:Y287)</f>
        <v>18.5</v>
      </c>
      <c r="AA287" s="33">
        <v>50</v>
      </c>
      <c r="AB287" s="50">
        <f>Z287/AA287</f>
        <v>0.37</v>
      </c>
      <c r="AC287" s="51" t="str">
        <f>IF(Z287&gt;75%*AA287,"Победитель",IF(Z287&gt;50%*AA287,"Призёр","Участник"))</f>
        <v>Участник</v>
      </c>
    </row>
    <row r="288" spans="1:29" x14ac:dyDescent="0.3">
      <c r="A288" s="32">
        <v>274</v>
      </c>
      <c r="B288" s="2" t="s">
        <v>14</v>
      </c>
      <c r="C288" s="2" t="s">
        <v>1326</v>
      </c>
      <c r="D288" s="2" t="s">
        <v>211</v>
      </c>
      <c r="E288" s="2" t="s">
        <v>195</v>
      </c>
      <c r="F288" s="45" t="str">
        <f>LEFT(C288,1)</f>
        <v>М</v>
      </c>
      <c r="G288" s="45" t="str">
        <f>LEFT(D288,1)</f>
        <v>П</v>
      </c>
      <c r="H288" s="45" t="str">
        <f>LEFT(E288,1)</f>
        <v>С</v>
      </c>
      <c r="I288" s="6" t="s">
        <v>692</v>
      </c>
      <c r="J288" s="2" t="s">
        <v>1257</v>
      </c>
      <c r="K288" s="2">
        <v>5</v>
      </c>
      <c r="L288" s="2" t="s">
        <v>372</v>
      </c>
      <c r="M288" s="33" t="s">
        <v>143</v>
      </c>
      <c r="N288" s="47" t="str">
        <f>CONCATENATE(L288,M288)</f>
        <v>Р0514У</v>
      </c>
      <c r="O288" s="47" t="str">
        <f>CONCATENATE(B288,"-",F288,G288,H288,"-",I288)</f>
        <v>Ж-МПС-05032008</v>
      </c>
      <c r="P288" s="48">
        <v>5</v>
      </c>
      <c r="Q288" s="48">
        <v>0</v>
      </c>
      <c r="R288" s="48">
        <v>3</v>
      </c>
      <c r="S288" s="48">
        <v>0</v>
      </c>
      <c r="T288" s="48">
        <v>5</v>
      </c>
      <c r="U288" s="48">
        <v>4</v>
      </c>
      <c r="V288" s="48">
        <v>0</v>
      </c>
      <c r="W288" s="48">
        <v>0</v>
      </c>
      <c r="X288" s="48">
        <v>0</v>
      </c>
      <c r="Y288" s="48">
        <v>1</v>
      </c>
      <c r="Z288" s="49">
        <f>SUM(P288:Y288)</f>
        <v>18</v>
      </c>
      <c r="AA288" s="33">
        <v>50</v>
      </c>
      <c r="AB288" s="50">
        <f>Z288/AA288</f>
        <v>0.36</v>
      </c>
      <c r="AC288" s="51" t="str">
        <f>IF(Z288&gt;75%*AA288,"Победитель",IF(Z288&gt;50%*AA288,"Призёр","Участник"))</f>
        <v>Участник</v>
      </c>
    </row>
    <row r="289" spans="1:29" x14ac:dyDescent="0.3">
      <c r="A289" s="32">
        <v>275</v>
      </c>
      <c r="B289" s="2" t="s">
        <v>14</v>
      </c>
      <c r="C289" s="2" t="s">
        <v>265</v>
      </c>
      <c r="D289" s="2" t="s">
        <v>266</v>
      </c>
      <c r="E289" s="2" t="s">
        <v>67</v>
      </c>
      <c r="F289" s="45" t="str">
        <f>LEFT(C289,1)</f>
        <v>К</v>
      </c>
      <c r="G289" s="45" t="str">
        <f>LEFT(D289,1)</f>
        <v>Д</v>
      </c>
      <c r="H289" s="45" t="str">
        <f>LEFT(E289,1)</f>
        <v>М</v>
      </c>
      <c r="I289" s="2" t="s">
        <v>267</v>
      </c>
      <c r="J289" s="2" t="s">
        <v>197</v>
      </c>
      <c r="K289" s="1">
        <v>5</v>
      </c>
      <c r="L289" s="2" t="s">
        <v>268</v>
      </c>
      <c r="M289" s="33" t="s">
        <v>57</v>
      </c>
      <c r="N289" s="47" t="str">
        <f>CONCATENATE(L289,M289)</f>
        <v>Р0507В</v>
      </c>
      <c r="O289" s="47" t="str">
        <f>CONCATENATE(B289,"-",F289,G289,H289,"-",I289)</f>
        <v>Ж-КДМ-23062008</v>
      </c>
      <c r="P289" s="48">
        <v>4</v>
      </c>
      <c r="Q289" s="48">
        <v>1</v>
      </c>
      <c r="R289" s="48">
        <v>2</v>
      </c>
      <c r="S289" s="48">
        <v>2</v>
      </c>
      <c r="T289" s="48">
        <v>4</v>
      </c>
      <c r="U289" s="48">
        <v>2</v>
      </c>
      <c r="V289" s="48">
        <v>0</v>
      </c>
      <c r="W289" s="48">
        <v>0</v>
      </c>
      <c r="X289" s="48">
        <v>2</v>
      </c>
      <c r="Y289" s="48">
        <v>0</v>
      </c>
      <c r="Z289" s="49">
        <f>SUM(P289:Y289)</f>
        <v>17</v>
      </c>
      <c r="AA289" s="33">
        <v>50</v>
      </c>
      <c r="AB289" s="50">
        <f>Z289/AA289</f>
        <v>0.34</v>
      </c>
      <c r="AC289" s="51" t="str">
        <f>IF(Z289&gt;75%*AA289,"Победитель",IF(Z289&gt;50%*AA289,"Призёр","Участник"))</f>
        <v>Участник</v>
      </c>
    </row>
    <row r="290" spans="1:29" x14ac:dyDescent="0.3">
      <c r="A290" s="32">
        <v>276</v>
      </c>
      <c r="B290" s="2" t="s">
        <v>14</v>
      </c>
      <c r="C290" s="12" t="s">
        <v>1620</v>
      </c>
      <c r="D290" s="12" t="s">
        <v>110</v>
      </c>
      <c r="E290" s="12" t="s">
        <v>78</v>
      </c>
      <c r="F290" s="45" t="str">
        <f>LEFT(C290,1)</f>
        <v>Б</v>
      </c>
      <c r="G290" s="45" t="str">
        <f>LEFT(D290,1)</f>
        <v>Н</v>
      </c>
      <c r="H290" s="45" t="str">
        <f>LEFT(E290,1)</f>
        <v>А</v>
      </c>
      <c r="I290" s="12">
        <v>2062008</v>
      </c>
      <c r="J290" s="46" t="s">
        <v>1587</v>
      </c>
      <c r="K290" s="2">
        <v>5</v>
      </c>
      <c r="L290" s="2" t="s">
        <v>1621</v>
      </c>
      <c r="M290" s="33" t="s">
        <v>35</v>
      </c>
      <c r="N290" s="47" t="str">
        <f>CONCATENATE(L290,M290)</f>
        <v>Р0533М</v>
      </c>
      <c r="O290" s="47" t="str">
        <f>CONCATENATE(B290,"-",F290,G290,H290,"-",I290)</f>
        <v>Ж-БНА-2062008</v>
      </c>
      <c r="P290" s="48">
        <v>3</v>
      </c>
      <c r="Q290" s="48">
        <v>1</v>
      </c>
      <c r="R290" s="48">
        <v>4</v>
      </c>
      <c r="S290" s="48">
        <v>0</v>
      </c>
      <c r="T290" s="48">
        <v>0</v>
      </c>
      <c r="U290" s="48">
        <v>2</v>
      </c>
      <c r="V290" s="48">
        <v>0</v>
      </c>
      <c r="W290" s="48">
        <v>3</v>
      </c>
      <c r="X290" s="48">
        <v>2</v>
      </c>
      <c r="Y290" s="48">
        <v>2</v>
      </c>
      <c r="Z290" s="49">
        <f>SUM(P290:Y290)</f>
        <v>17</v>
      </c>
      <c r="AA290" s="33">
        <v>50</v>
      </c>
      <c r="AB290" s="50">
        <f>Z290/AA290</f>
        <v>0.34</v>
      </c>
      <c r="AC290" s="51" t="str">
        <f>IF(Z290&gt;75%*AA290,"Победитель",IF(Z290&gt;50%*AA290,"Призёр","Участник"))</f>
        <v>Участник</v>
      </c>
    </row>
    <row r="291" spans="1:29" x14ac:dyDescent="0.3">
      <c r="A291" s="32">
        <v>277</v>
      </c>
      <c r="B291" s="3" t="s">
        <v>35</v>
      </c>
      <c r="C291" s="3" t="s">
        <v>647</v>
      </c>
      <c r="D291" s="3" t="s">
        <v>309</v>
      </c>
      <c r="E291" s="3" t="s">
        <v>437</v>
      </c>
      <c r="F291" s="45" t="str">
        <f>LEFT(C291,1)</f>
        <v>И</v>
      </c>
      <c r="G291" s="45" t="str">
        <f>LEFT(D291,1)</f>
        <v>Н</v>
      </c>
      <c r="H291" s="45" t="str">
        <f>LEFT(E291,1)</f>
        <v>Р</v>
      </c>
      <c r="I291" s="14" t="s">
        <v>648</v>
      </c>
      <c r="J291" s="59" t="s">
        <v>925</v>
      </c>
      <c r="K291" s="3">
        <v>5</v>
      </c>
      <c r="L291" s="3" t="s">
        <v>649</v>
      </c>
      <c r="M291" s="33" t="s">
        <v>534</v>
      </c>
      <c r="N291" s="47" t="str">
        <f>CONCATENATE(L291,M291)</f>
        <v>РУ0504О</v>
      </c>
      <c r="O291" s="47" t="str">
        <f>CONCATENATE(B291,"-",F291,G291,H291,"-",I291)</f>
        <v>М-ИНР-31032008</v>
      </c>
      <c r="P291" s="48">
        <v>3</v>
      </c>
      <c r="Q291" s="48">
        <v>2</v>
      </c>
      <c r="R291" s="48">
        <v>2</v>
      </c>
      <c r="S291" s="48">
        <v>2</v>
      </c>
      <c r="T291" s="48">
        <v>4</v>
      </c>
      <c r="U291" s="48">
        <v>1</v>
      </c>
      <c r="V291" s="48">
        <v>0</v>
      </c>
      <c r="W291" s="48">
        <v>2</v>
      </c>
      <c r="X291" s="48">
        <v>0</v>
      </c>
      <c r="Y291" s="48">
        <v>1</v>
      </c>
      <c r="Z291" s="49">
        <f>SUM(P291:Y291)</f>
        <v>17</v>
      </c>
      <c r="AA291" s="33">
        <v>50</v>
      </c>
      <c r="AB291" s="50">
        <f>Z291/AA291</f>
        <v>0.34</v>
      </c>
      <c r="AC291" s="51" t="str">
        <f>IF(Z291&gt;75%*AA291,"Победитель",IF(Z291&gt;50%*AA291,"Призёр","Участник"))</f>
        <v>Участник</v>
      </c>
    </row>
    <row r="292" spans="1:29" x14ac:dyDescent="0.3">
      <c r="A292" s="32">
        <v>278</v>
      </c>
      <c r="B292" s="2" t="s">
        <v>2057</v>
      </c>
      <c r="C292" s="2" t="s">
        <v>1333</v>
      </c>
      <c r="D292" s="2" t="s">
        <v>472</v>
      </c>
      <c r="E292" s="2" t="s">
        <v>1334</v>
      </c>
      <c r="F292" s="45" t="str">
        <f>LEFT(C292,1)</f>
        <v>С</v>
      </c>
      <c r="G292" s="45" t="str">
        <f>LEFT(D292,1)</f>
        <v>А</v>
      </c>
      <c r="H292" s="45" t="str">
        <f>LEFT(E292,1)</f>
        <v>К</v>
      </c>
      <c r="I292" s="6" t="s">
        <v>1335</v>
      </c>
      <c r="J292" s="2" t="s">
        <v>1257</v>
      </c>
      <c r="K292" s="2">
        <v>5</v>
      </c>
      <c r="L292" s="2" t="s">
        <v>59</v>
      </c>
      <c r="M292" s="33" t="s">
        <v>143</v>
      </c>
      <c r="N292" s="47" t="str">
        <f>CONCATENATE(L292,M292)</f>
        <v>Р0502У</v>
      </c>
      <c r="O292" s="47" t="str">
        <f>CONCATENATE(B292,"-",F292,G292,H292,"-",I292)</f>
        <v>М -САК-30062008</v>
      </c>
      <c r="P292" s="48">
        <v>4</v>
      </c>
      <c r="Q292" s="48">
        <v>0</v>
      </c>
      <c r="R292" s="48">
        <v>4</v>
      </c>
      <c r="S292" s="48">
        <v>1</v>
      </c>
      <c r="T292" s="48">
        <v>5</v>
      </c>
      <c r="U292" s="48">
        <v>3</v>
      </c>
      <c r="V292" s="48">
        <v>0</v>
      </c>
      <c r="W292" s="48">
        <v>0</v>
      </c>
      <c r="X292" s="48">
        <v>0</v>
      </c>
      <c r="Y292" s="48">
        <v>0</v>
      </c>
      <c r="Z292" s="49">
        <f>SUM(P292:Y292)</f>
        <v>17</v>
      </c>
      <c r="AA292" s="33">
        <v>50</v>
      </c>
      <c r="AB292" s="50">
        <f>Z292/AA292</f>
        <v>0.34</v>
      </c>
      <c r="AC292" s="51" t="str">
        <f>IF(Z292&gt;75%*AA292,"Победитель",IF(Z292&gt;50%*AA292,"Призёр","Участник"))</f>
        <v>Участник</v>
      </c>
    </row>
    <row r="293" spans="1:29" x14ac:dyDescent="0.3">
      <c r="A293" s="32">
        <v>279</v>
      </c>
      <c r="B293" s="2" t="s">
        <v>14</v>
      </c>
      <c r="C293" s="2" t="s">
        <v>1307</v>
      </c>
      <c r="D293" s="2" t="s">
        <v>200</v>
      </c>
      <c r="E293" s="2" t="s">
        <v>1308</v>
      </c>
      <c r="F293" s="45" t="str">
        <f>LEFT(C293,1)</f>
        <v>К</v>
      </c>
      <c r="G293" s="45" t="str">
        <f>LEFT(D293,1)</f>
        <v>В</v>
      </c>
      <c r="H293" s="45" t="str">
        <f>LEFT(E293,1)</f>
        <v>Я</v>
      </c>
      <c r="I293" s="6" t="s">
        <v>1309</v>
      </c>
      <c r="J293" s="2" t="s">
        <v>1257</v>
      </c>
      <c r="K293" s="2">
        <v>5</v>
      </c>
      <c r="L293" s="2" t="s">
        <v>1310</v>
      </c>
      <c r="M293" s="33" t="s">
        <v>143</v>
      </c>
      <c r="N293" s="47" t="str">
        <f>CONCATENATE(L293,M293)</f>
        <v>Р0520У</v>
      </c>
      <c r="O293" s="47" t="str">
        <f>CONCATENATE(B293,"-",F293,G293,H293,"-",I293)</f>
        <v>Ж-КВЯ-12042008</v>
      </c>
      <c r="P293" s="48">
        <v>4</v>
      </c>
      <c r="Q293" s="48">
        <v>0</v>
      </c>
      <c r="R293" s="48">
        <v>0</v>
      </c>
      <c r="S293" s="48">
        <v>2</v>
      </c>
      <c r="T293" s="48">
        <v>3</v>
      </c>
      <c r="U293" s="48">
        <v>1</v>
      </c>
      <c r="V293" s="48">
        <v>3</v>
      </c>
      <c r="W293" s="48">
        <v>1</v>
      </c>
      <c r="X293" s="48">
        <v>0</v>
      </c>
      <c r="Y293" s="48">
        <v>3</v>
      </c>
      <c r="Z293" s="49">
        <f>SUM(P293:Y293)</f>
        <v>17</v>
      </c>
      <c r="AA293" s="33">
        <v>50</v>
      </c>
      <c r="AB293" s="50">
        <f>Z293/AA293</f>
        <v>0.34</v>
      </c>
      <c r="AC293" s="51" t="str">
        <f>IF(Z293&gt;75%*AA293,"Победитель",IF(Z293&gt;50%*AA293,"Призёр","Участник"))</f>
        <v>Участник</v>
      </c>
    </row>
    <row r="294" spans="1:29" x14ac:dyDescent="0.3">
      <c r="A294" s="32">
        <v>280</v>
      </c>
      <c r="B294" s="3" t="s">
        <v>14</v>
      </c>
      <c r="C294" s="3" t="s">
        <v>193</v>
      </c>
      <c r="D294" s="3" t="s">
        <v>156</v>
      </c>
      <c r="E294" s="3" t="s">
        <v>78</v>
      </c>
      <c r="F294" s="45" t="str">
        <f>LEFT(C294,1)</f>
        <v>В</v>
      </c>
      <c r="G294" s="45" t="str">
        <f>LEFT(D294,1)</f>
        <v>С</v>
      </c>
      <c r="H294" s="45" t="str">
        <f>LEFT(E294,1)</f>
        <v>А</v>
      </c>
      <c r="I294" s="14" t="s">
        <v>642</v>
      </c>
      <c r="J294" s="59" t="s">
        <v>925</v>
      </c>
      <c r="K294" s="3">
        <v>5</v>
      </c>
      <c r="L294" s="3" t="s">
        <v>643</v>
      </c>
      <c r="M294" s="33" t="s">
        <v>534</v>
      </c>
      <c r="N294" s="47" t="str">
        <f>CONCATENATE(L294,M294)</f>
        <v>РУ0502О</v>
      </c>
      <c r="O294" s="47" t="str">
        <f>CONCATENATE(B294,"-",F294,G294,H294,"-",I294)</f>
        <v>Ж-ВСА-19092008</v>
      </c>
      <c r="P294" s="48">
        <v>3</v>
      </c>
      <c r="Q294" s="48">
        <v>0</v>
      </c>
      <c r="R294" s="48">
        <v>4</v>
      </c>
      <c r="S294" s="48">
        <v>0</v>
      </c>
      <c r="T294" s="48">
        <v>2</v>
      </c>
      <c r="U294" s="48">
        <v>2</v>
      </c>
      <c r="V294" s="48">
        <v>0</v>
      </c>
      <c r="W294" s="48">
        <v>1</v>
      </c>
      <c r="X294" s="48">
        <v>0</v>
      </c>
      <c r="Y294" s="48">
        <v>4</v>
      </c>
      <c r="Z294" s="49">
        <f>SUM(P294:Y294)</f>
        <v>16</v>
      </c>
      <c r="AA294" s="33">
        <v>50</v>
      </c>
      <c r="AB294" s="50">
        <f>Z294/AA294</f>
        <v>0.32</v>
      </c>
      <c r="AC294" s="51" t="str">
        <f>IF(Z294&gt;75%*AA294,"Победитель",IF(Z294&gt;50%*AA294,"Призёр","Участник"))</f>
        <v>Участник</v>
      </c>
    </row>
    <row r="295" spans="1:29" x14ac:dyDescent="0.3">
      <c r="A295" s="32">
        <v>281</v>
      </c>
      <c r="B295" s="3" t="s">
        <v>14</v>
      </c>
      <c r="C295" s="3" t="s">
        <v>650</v>
      </c>
      <c r="D295" s="3" t="s">
        <v>50</v>
      </c>
      <c r="E295" s="3" t="s">
        <v>88</v>
      </c>
      <c r="F295" s="45" t="str">
        <f>LEFT(C295,1)</f>
        <v>Н</v>
      </c>
      <c r="G295" s="45" t="str">
        <f>LEFT(D295,1)</f>
        <v>А</v>
      </c>
      <c r="H295" s="45" t="str">
        <f>LEFT(E295,1)</f>
        <v>А</v>
      </c>
      <c r="I295" s="13" t="s">
        <v>651</v>
      </c>
      <c r="J295" s="59" t="s">
        <v>925</v>
      </c>
      <c r="K295" s="3">
        <v>5</v>
      </c>
      <c r="L295" s="3" t="s">
        <v>652</v>
      </c>
      <c r="M295" s="33" t="s">
        <v>534</v>
      </c>
      <c r="N295" s="47" t="str">
        <f>CONCATENATE(L295,M295)</f>
        <v>РУ0505О</v>
      </c>
      <c r="O295" s="47" t="str">
        <f>CONCATENATE(B295,"-",F295,G295,H295,"-",I295)</f>
        <v>Ж-НАА-07082008</v>
      </c>
      <c r="P295" s="48">
        <v>4</v>
      </c>
      <c r="Q295" s="48">
        <v>0</v>
      </c>
      <c r="R295" s="48">
        <v>0</v>
      </c>
      <c r="S295" s="48">
        <v>0</v>
      </c>
      <c r="T295" s="48">
        <v>5</v>
      </c>
      <c r="U295" s="48">
        <v>0</v>
      </c>
      <c r="V295" s="48">
        <v>0</v>
      </c>
      <c r="W295" s="48">
        <v>4</v>
      </c>
      <c r="X295" s="48">
        <v>0</v>
      </c>
      <c r="Y295" s="48">
        <v>3</v>
      </c>
      <c r="Z295" s="49">
        <f>SUM(P295:Y295)</f>
        <v>16</v>
      </c>
      <c r="AA295" s="33">
        <v>50</v>
      </c>
      <c r="AB295" s="50">
        <f>Z295/AA295</f>
        <v>0.32</v>
      </c>
      <c r="AC295" s="51" t="str">
        <f>IF(Z295&gt;75%*AA295,"Победитель",IF(Z295&gt;50%*AA295,"Призёр","Участник"))</f>
        <v>Участник</v>
      </c>
    </row>
    <row r="296" spans="1:29" x14ac:dyDescent="0.3">
      <c r="A296" s="32">
        <v>282</v>
      </c>
      <c r="B296" s="2" t="s">
        <v>35</v>
      </c>
      <c r="C296" s="2" t="s">
        <v>344</v>
      </c>
      <c r="D296" s="2" t="s">
        <v>345</v>
      </c>
      <c r="E296" s="2" t="s">
        <v>306</v>
      </c>
      <c r="F296" s="45" t="str">
        <f>LEFT(C296,1)</f>
        <v>В</v>
      </c>
      <c r="G296" s="45" t="str">
        <f>LEFT(D296,1)</f>
        <v>Т</v>
      </c>
      <c r="H296" s="45" t="str">
        <f>LEFT(E296,1)</f>
        <v>С</v>
      </c>
      <c r="I296" s="14" t="s">
        <v>516</v>
      </c>
      <c r="J296" s="46" t="s">
        <v>346</v>
      </c>
      <c r="K296" s="2">
        <v>5</v>
      </c>
      <c r="L296" s="46" t="s">
        <v>53</v>
      </c>
      <c r="M296" s="33" t="s">
        <v>26</v>
      </c>
      <c r="N296" s="47" t="str">
        <f>CONCATENATE(L296,M296)</f>
        <v>Р0501С</v>
      </c>
      <c r="O296" s="47" t="str">
        <f>CONCATENATE(B296,"-",F296,G296,H296,"-",I296)</f>
        <v>М-ВТС-07092008</v>
      </c>
      <c r="P296" s="48">
        <v>4</v>
      </c>
      <c r="Q296" s="48">
        <v>0</v>
      </c>
      <c r="R296" s="48">
        <v>0</v>
      </c>
      <c r="S296" s="48">
        <v>5</v>
      </c>
      <c r="T296" s="48">
        <v>1</v>
      </c>
      <c r="U296" s="48">
        <v>1</v>
      </c>
      <c r="V296" s="48">
        <v>0</v>
      </c>
      <c r="W296" s="48">
        <v>1</v>
      </c>
      <c r="X296" s="48">
        <v>1</v>
      </c>
      <c r="Y296" s="48">
        <v>3</v>
      </c>
      <c r="Z296" s="49">
        <f>SUM(P296:Y296)</f>
        <v>16</v>
      </c>
      <c r="AA296" s="33">
        <v>50</v>
      </c>
      <c r="AB296" s="50">
        <f>Z296/AA296</f>
        <v>0.32</v>
      </c>
      <c r="AC296" s="51" t="str">
        <f>IF(Z296&gt;75%*AA296,"Победитель",IF(Z296&gt;50%*AA296,"Призёр","Участник"))</f>
        <v>Участник</v>
      </c>
    </row>
    <row r="297" spans="1:29" x14ac:dyDescent="0.3">
      <c r="A297" s="32">
        <v>283</v>
      </c>
      <c r="B297" s="2" t="s">
        <v>14</v>
      </c>
      <c r="C297" s="2" t="s">
        <v>2151</v>
      </c>
      <c r="D297" s="2" t="s">
        <v>221</v>
      </c>
      <c r="E297" s="2" t="s">
        <v>34</v>
      </c>
      <c r="F297" s="45" t="str">
        <f>LEFT(C297,1)</f>
        <v>Б</v>
      </c>
      <c r="G297" s="45" t="str">
        <f>LEFT(D297,1)</f>
        <v>В</v>
      </c>
      <c r="H297" s="45" t="str">
        <f>LEFT(E297,1)</f>
        <v>Е</v>
      </c>
      <c r="I297" s="14" t="s">
        <v>2152</v>
      </c>
      <c r="J297" s="46" t="s">
        <v>2153</v>
      </c>
      <c r="K297" s="2">
        <v>5</v>
      </c>
      <c r="L297" s="46" t="s">
        <v>53</v>
      </c>
      <c r="M297" s="9" t="s">
        <v>14</v>
      </c>
      <c r="N297" s="47" t="str">
        <f>CONCATENATE(L297,M297)</f>
        <v>Р0501Ж</v>
      </c>
      <c r="O297" s="47" t="str">
        <f>CONCATENATE(B297,"-",F297,G297,H297,"-",I297)</f>
        <v>Ж-БВЕ-19112008</v>
      </c>
      <c r="P297" s="53">
        <v>4.5</v>
      </c>
      <c r="Q297" s="53">
        <v>0</v>
      </c>
      <c r="R297" s="53">
        <v>5</v>
      </c>
      <c r="S297" s="53">
        <v>1</v>
      </c>
      <c r="T297" s="53">
        <v>5</v>
      </c>
      <c r="U297" s="53">
        <v>0</v>
      </c>
      <c r="V297" s="53">
        <v>0</v>
      </c>
      <c r="W297" s="53">
        <v>0</v>
      </c>
      <c r="X297" s="53">
        <v>0</v>
      </c>
      <c r="Y297" s="53">
        <v>0</v>
      </c>
      <c r="Z297" s="49">
        <f>SUM(P297:Y297)</f>
        <v>15.5</v>
      </c>
      <c r="AA297" s="33">
        <v>50</v>
      </c>
      <c r="AB297" s="50">
        <f>Z297/AA297</f>
        <v>0.31</v>
      </c>
      <c r="AC297" s="51" t="str">
        <f>IF(Z297&gt;75%*AA297,"Победитель",IF(Z297&gt;50%*AA297,"Призёр","Участник"))</f>
        <v>Участник</v>
      </c>
    </row>
    <row r="298" spans="1:29" x14ac:dyDescent="0.3">
      <c r="A298" s="32">
        <v>284</v>
      </c>
      <c r="B298" s="2" t="s">
        <v>2057</v>
      </c>
      <c r="C298" s="2" t="s">
        <v>1346</v>
      </c>
      <c r="D298" s="2" t="s">
        <v>309</v>
      </c>
      <c r="E298" s="2" t="s">
        <v>306</v>
      </c>
      <c r="F298" s="45" t="str">
        <f>LEFT(C298,1)</f>
        <v>К</v>
      </c>
      <c r="G298" s="45" t="str">
        <f>LEFT(D298,1)</f>
        <v>Н</v>
      </c>
      <c r="H298" s="45" t="str">
        <f>LEFT(E298,1)</f>
        <v>С</v>
      </c>
      <c r="I298" s="6">
        <v>21052008</v>
      </c>
      <c r="J298" s="2" t="s">
        <v>1257</v>
      </c>
      <c r="K298" s="2">
        <v>5</v>
      </c>
      <c r="L298" s="2" t="s">
        <v>268</v>
      </c>
      <c r="M298" s="33" t="s">
        <v>143</v>
      </c>
      <c r="N298" s="47" t="str">
        <f>CONCATENATE(L298,M298)</f>
        <v>Р0507У</v>
      </c>
      <c r="O298" s="47" t="str">
        <f>CONCATENATE(B298,"-",F298,G298,H298,"-",I298)</f>
        <v>М -КНС-21052008</v>
      </c>
      <c r="P298" s="48">
        <v>5</v>
      </c>
      <c r="Q298" s="48">
        <v>0</v>
      </c>
      <c r="R298" s="48">
        <v>0</v>
      </c>
      <c r="S298" s="48">
        <v>1</v>
      </c>
      <c r="T298" s="48">
        <v>5</v>
      </c>
      <c r="U298" s="48">
        <v>1</v>
      </c>
      <c r="V298" s="48">
        <v>0</v>
      </c>
      <c r="W298" s="48">
        <v>0</v>
      </c>
      <c r="X298" s="48">
        <v>3</v>
      </c>
      <c r="Y298" s="48">
        <v>0</v>
      </c>
      <c r="Z298" s="49">
        <f>SUM(P298:Y298)</f>
        <v>15</v>
      </c>
      <c r="AA298" s="33">
        <v>50</v>
      </c>
      <c r="AB298" s="50">
        <f>Z298/AA298</f>
        <v>0.3</v>
      </c>
      <c r="AC298" s="51" t="str">
        <f>IF(Z298&gt;75%*AA298,"Победитель",IF(Z298&gt;50%*AA298,"Призёр","Участник"))</f>
        <v>Участник</v>
      </c>
    </row>
    <row r="299" spans="1:29" x14ac:dyDescent="0.3">
      <c r="A299" s="32">
        <v>285</v>
      </c>
      <c r="B299" s="3" t="s">
        <v>14</v>
      </c>
      <c r="C299" s="3" t="s">
        <v>719</v>
      </c>
      <c r="D299" s="3" t="s">
        <v>40</v>
      </c>
      <c r="E299" s="3" t="s">
        <v>97</v>
      </c>
      <c r="F299" s="45" t="str">
        <f>LEFT(C299,1)</f>
        <v>Т</v>
      </c>
      <c r="G299" s="45" t="str">
        <f>LEFT(D299,1)</f>
        <v>М</v>
      </c>
      <c r="H299" s="45" t="str">
        <f>LEFT(E299,1)</f>
        <v>А</v>
      </c>
      <c r="I299" s="13" t="s">
        <v>720</v>
      </c>
      <c r="J299" s="59" t="s">
        <v>925</v>
      </c>
      <c r="K299" s="3">
        <v>5</v>
      </c>
      <c r="L299" s="3" t="s">
        <v>721</v>
      </c>
      <c r="M299" s="33" t="s">
        <v>534</v>
      </c>
      <c r="N299" s="47" t="str">
        <f>CONCATENATE(L299,M299)</f>
        <v>РУ0526О</v>
      </c>
      <c r="O299" s="47" t="str">
        <f>CONCATENATE(B299,"-",F299,G299,H299,"-",I299)</f>
        <v>Ж-ТМА-08112008</v>
      </c>
      <c r="P299" s="48">
        <v>4.5</v>
      </c>
      <c r="Q299" s="48">
        <v>0</v>
      </c>
      <c r="R299" s="48">
        <v>4</v>
      </c>
      <c r="S299" s="48">
        <v>0</v>
      </c>
      <c r="T299" s="48">
        <v>3</v>
      </c>
      <c r="U299" s="48">
        <v>1</v>
      </c>
      <c r="V299" s="48">
        <v>0</v>
      </c>
      <c r="W299" s="48">
        <v>0</v>
      </c>
      <c r="X299" s="48">
        <v>2</v>
      </c>
      <c r="Y299" s="48">
        <v>0</v>
      </c>
      <c r="Z299" s="49">
        <f>SUM(P299:Y299)</f>
        <v>14.5</v>
      </c>
      <c r="AA299" s="33">
        <v>50</v>
      </c>
      <c r="AB299" s="50">
        <f>Z299/AA299</f>
        <v>0.28999999999999998</v>
      </c>
      <c r="AC299" s="51" t="str">
        <f>IF(Z299&gt;75%*AA299,"Победитель",IF(Z299&gt;50%*AA299,"Призёр","Участник"))</f>
        <v>Участник</v>
      </c>
    </row>
    <row r="300" spans="1:29" x14ac:dyDescent="0.3">
      <c r="A300" s="32">
        <v>286</v>
      </c>
      <c r="B300" s="2" t="s">
        <v>14</v>
      </c>
      <c r="C300" s="12" t="s">
        <v>1608</v>
      </c>
      <c r="D300" s="12" t="s">
        <v>393</v>
      </c>
      <c r="E300" s="12" t="s">
        <v>1609</v>
      </c>
      <c r="F300" s="45" t="str">
        <f>LEFT(C300,1)</f>
        <v>М</v>
      </c>
      <c r="G300" s="45" t="str">
        <f>LEFT(D300,1)</f>
        <v>О</v>
      </c>
      <c r="H300" s="45" t="str">
        <f>LEFT(E300,1)</f>
        <v>А</v>
      </c>
      <c r="I300" s="12">
        <v>22022008</v>
      </c>
      <c r="J300" s="46" t="s">
        <v>1587</v>
      </c>
      <c r="K300" s="2">
        <v>5</v>
      </c>
      <c r="L300" s="2" t="s">
        <v>1315</v>
      </c>
      <c r="M300" s="33" t="s">
        <v>35</v>
      </c>
      <c r="N300" s="47" t="str">
        <f>CONCATENATE(L300,M300)</f>
        <v>Р0521М</v>
      </c>
      <c r="O300" s="47" t="str">
        <f>CONCATENATE(B300,"-",F300,G300,H300,"-",I300)</f>
        <v>Ж-МОА-22022008</v>
      </c>
      <c r="P300" s="48">
        <v>4</v>
      </c>
      <c r="Q300" s="48">
        <v>0</v>
      </c>
      <c r="R300" s="48">
        <v>4</v>
      </c>
      <c r="S300" s="48">
        <v>0</v>
      </c>
      <c r="T300" s="48">
        <v>5</v>
      </c>
      <c r="U300" s="48">
        <v>0</v>
      </c>
      <c r="V300" s="48">
        <v>0</v>
      </c>
      <c r="W300" s="48">
        <v>0</v>
      </c>
      <c r="X300" s="48">
        <v>1</v>
      </c>
      <c r="Y300" s="48">
        <v>0</v>
      </c>
      <c r="Z300" s="49">
        <f>SUM(P300:Y300)</f>
        <v>14</v>
      </c>
      <c r="AA300" s="33">
        <v>50</v>
      </c>
      <c r="AB300" s="50">
        <f>Z300/AA300</f>
        <v>0.28000000000000003</v>
      </c>
      <c r="AC300" s="51" t="str">
        <f>IF(Z300&gt;75%*AA300,"Победитель",IF(Z300&gt;50%*AA300,"Призёр","Участник"))</f>
        <v>Участник</v>
      </c>
    </row>
    <row r="301" spans="1:29" x14ac:dyDescent="0.3">
      <c r="A301" s="32">
        <v>287</v>
      </c>
      <c r="B301" s="2" t="s">
        <v>14</v>
      </c>
      <c r="C301" s="2" t="s">
        <v>350</v>
      </c>
      <c r="D301" s="2" t="s">
        <v>96</v>
      </c>
      <c r="E301" s="2" t="s">
        <v>351</v>
      </c>
      <c r="F301" s="45" t="str">
        <f>LEFT(C301,1)</f>
        <v>Д</v>
      </c>
      <c r="G301" s="45" t="str">
        <f>LEFT(D301,1)</f>
        <v>А</v>
      </c>
      <c r="H301" s="45" t="str">
        <f>LEFT(E301,1)</f>
        <v>Ю</v>
      </c>
      <c r="I301" s="14" t="s">
        <v>519</v>
      </c>
      <c r="J301" s="46" t="s">
        <v>346</v>
      </c>
      <c r="K301" s="2">
        <v>5</v>
      </c>
      <c r="L301" s="56" t="s">
        <v>69</v>
      </c>
      <c r="M301" s="33" t="s">
        <v>26</v>
      </c>
      <c r="N301" s="47" t="str">
        <f>CONCATENATE(L301,M301)</f>
        <v>Р0504С</v>
      </c>
      <c r="O301" s="47" t="str">
        <f>CONCATENATE(B301,"-",F301,G301,H301,"-",I301)</f>
        <v>Ж-ДАЮ-25022009</v>
      </c>
      <c r="P301" s="48">
        <v>4</v>
      </c>
      <c r="Q301" s="48">
        <v>0</v>
      </c>
      <c r="R301" s="48">
        <v>3</v>
      </c>
      <c r="S301" s="48">
        <v>1</v>
      </c>
      <c r="T301" s="48">
        <v>2</v>
      </c>
      <c r="U301" s="48">
        <v>3</v>
      </c>
      <c r="V301" s="48">
        <v>0</v>
      </c>
      <c r="W301" s="48">
        <v>0</v>
      </c>
      <c r="X301" s="48">
        <v>1</v>
      </c>
      <c r="Y301" s="48">
        <v>0</v>
      </c>
      <c r="Z301" s="49">
        <f>SUM(P301:Y301)</f>
        <v>14</v>
      </c>
      <c r="AA301" s="33">
        <v>50</v>
      </c>
      <c r="AB301" s="50">
        <f>Z301/AA301</f>
        <v>0.28000000000000003</v>
      </c>
      <c r="AC301" s="51" t="str">
        <f>IF(Z301&gt;75%*AA301,"Победитель",IF(Z301&gt;50%*AA301,"Призёр","Участник"))</f>
        <v>Участник</v>
      </c>
    </row>
    <row r="302" spans="1:29" x14ac:dyDescent="0.3">
      <c r="A302" s="32">
        <v>288</v>
      </c>
      <c r="B302" s="2" t="s">
        <v>2057</v>
      </c>
      <c r="C302" s="2" t="s">
        <v>791</v>
      </c>
      <c r="D302" s="2" t="s">
        <v>256</v>
      </c>
      <c r="E302" s="2" t="s">
        <v>302</v>
      </c>
      <c r="F302" s="45" t="str">
        <f>LEFT(C302,1)</f>
        <v>П</v>
      </c>
      <c r="G302" s="45" t="str">
        <f>LEFT(D302,1)</f>
        <v>М</v>
      </c>
      <c r="H302" s="45" t="str">
        <f>LEFT(E302,1)</f>
        <v>К</v>
      </c>
      <c r="I302" s="6" t="s">
        <v>1336</v>
      </c>
      <c r="J302" s="2" t="s">
        <v>1257</v>
      </c>
      <c r="K302" s="2">
        <v>5</v>
      </c>
      <c r="L302" s="2" t="s">
        <v>360</v>
      </c>
      <c r="M302" s="33" t="s">
        <v>143</v>
      </c>
      <c r="N302" s="47" t="str">
        <f>CONCATENATE(L302,M302)</f>
        <v>Р0509У</v>
      </c>
      <c r="O302" s="47" t="str">
        <f>CONCATENATE(B302,"-",F302,G302,H302,"-",I302)</f>
        <v>М -ПМК-08072008</v>
      </c>
      <c r="P302" s="48">
        <v>5</v>
      </c>
      <c r="Q302" s="48">
        <v>0</v>
      </c>
      <c r="R302" s="48">
        <v>1</v>
      </c>
      <c r="S302" s="48">
        <v>0</v>
      </c>
      <c r="T302" s="48">
        <v>4</v>
      </c>
      <c r="U302" s="48">
        <v>4</v>
      </c>
      <c r="V302" s="48">
        <v>0</v>
      </c>
      <c r="W302" s="48">
        <v>0</v>
      </c>
      <c r="X302" s="48">
        <v>0</v>
      </c>
      <c r="Y302" s="48">
        <v>0</v>
      </c>
      <c r="Z302" s="49">
        <f>SUM(P302:Y302)</f>
        <v>14</v>
      </c>
      <c r="AA302" s="33">
        <v>50</v>
      </c>
      <c r="AB302" s="50">
        <f>Z302/AA302</f>
        <v>0.28000000000000003</v>
      </c>
      <c r="AC302" s="51" t="str">
        <f>IF(Z302&gt;75%*AA302,"Победитель",IF(Z302&gt;50%*AA302,"Призёр","Участник"))</f>
        <v>Участник</v>
      </c>
    </row>
    <row r="303" spans="1:29" x14ac:dyDescent="0.3">
      <c r="A303" s="32">
        <v>289</v>
      </c>
      <c r="B303" s="2" t="s">
        <v>2057</v>
      </c>
      <c r="C303" s="2" t="s">
        <v>1330</v>
      </c>
      <c r="D303" s="2" t="s">
        <v>932</v>
      </c>
      <c r="E303" s="2" t="s">
        <v>240</v>
      </c>
      <c r="F303" s="45" t="str">
        <f>LEFT(C303,1)</f>
        <v>Ж</v>
      </c>
      <c r="G303" s="45" t="str">
        <f>LEFT(D303,1)</f>
        <v>А</v>
      </c>
      <c r="H303" s="45" t="str">
        <f>LEFT(E303,1)</f>
        <v>И</v>
      </c>
      <c r="I303" s="6" t="s">
        <v>1331</v>
      </c>
      <c r="J303" s="2" t="s">
        <v>1257</v>
      </c>
      <c r="K303" s="2">
        <v>5</v>
      </c>
      <c r="L303" s="2" t="s">
        <v>363</v>
      </c>
      <c r="M303" s="33" t="s">
        <v>143</v>
      </c>
      <c r="N303" s="47" t="str">
        <f>CONCATENATE(L303,M303)</f>
        <v>Р0510У</v>
      </c>
      <c r="O303" s="47" t="str">
        <f>CONCATENATE(B303,"-",F303,G303,H303,"-",I303)</f>
        <v>М -ЖАИ-13062008</v>
      </c>
      <c r="P303" s="48">
        <v>5</v>
      </c>
      <c r="Q303" s="48">
        <v>0</v>
      </c>
      <c r="R303" s="48">
        <v>1</v>
      </c>
      <c r="S303" s="48">
        <v>0</v>
      </c>
      <c r="T303" s="48">
        <v>5</v>
      </c>
      <c r="U303" s="48">
        <v>3</v>
      </c>
      <c r="V303" s="48">
        <v>0</v>
      </c>
      <c r="W303" s="48">
        <v>0</v>
      </c>
      <c r="X303" s="48">
        <v>0</v>
      </c>
      <c r="Y303" s="48">
        <v>0</v>
      </c>
      <c r="Z303" s="49">
        <f>SUM(P303:Y303)</f>
        <v>14</v>
      </c>
      <c r="AA303" s="33">
        <v>50</v>
      </c>
      <c r="AB303" s="50">
        <f>Z303/AA303</f>
        <v>0.28000000000000003</v>
      </c>
      <c r="AC303" s="51" t="str">
        <f>IF(Z303&gt;75%*AA303,"Победитель",IF(Z303&gt;50%*AA303,"Призёр","Участник"))</f>
        <v>Участник</v>
      </c>
    </row>
    <row r="304" spans="1:29" x14ac:dyDescent="0.3">
      <c r="A304" s="32">
        <v>290</v>
      </c>
      <c r="B304" s="2" t="s">
        <v>2057</v>
      </c>
      <c r="C304" s="2" t="s">
        <v>1337</v>
      </c>
      <c r="D304" s="2" t="s">
        <v>1123</v>
      </c>
      <c r="E304" s="2" t="s">
        <v>292</v>
      </c>
      <c r="F304" s="45" t="str">
        <f>LEFT(C304,1)</f>
        <v>Т</v>
      </c>
      <c r="G304" s="45" t="str">
        <f>LEFT(D304,1)</f>
        <v>Е</v>
      </c>
      <c r="H304" s="45" t="str">
        <f>LEFT(E304,1)</f>
        <v>А</v>
      </c>
      <c r="I304" s="6" t="s">
        <v>1338</v>
      </c>
      <c r="J304" s="2" t="s">
        <v>1257</v>
      </c>
      <c r="K304" s="2">
        <v>5</v>
      </c>
      <c r="L304" s="2" t="s">
        <v>367</v>
      </c>
      <c r="M304" s="33" t="s">
        <v>143</v>
      </c>
      <c r="N304" s="47" t="str">
        <f>CONCATENATE(L304,M304)</f>
        <v>Р0512У</v>
      </c>
      <c r="O304" s="47" t="str">
        <f>CONCATENATE(B304,"-",F304,G304,H304,"-",I304)</f>
        <v>М -ТЕА-01042008</v>
      </c>
      <c r="P304" s="48">
        <v>4</v>
      </c>
      <c r="Q304" s="48">
        <v>0</v>
      </c>
      <c r="R304" s="48">
        <v>4</v>
      </c>
      <c r="S304" s="48">
        <v>0</v>
      </c>
      <c r="T304" s="48">
        <v>2</v>
      </c>
      <c r="U304" s="48">
        <v>0</v>
      </c>
      <c r="V304" s="48">
        <v>0</v>
      </c>
      <c r="W304" s="48">
        <v>0</v>
      </c>
      <c r="X304" s="48">
        <v>3</v>
      </c>
      <c r="Y304" s="48">
        <v>1</v>
      </c>
      <c r="Z304" s="49">
        <f>SUM(P304:Y304)</f>
        <v>14</v>
      </c>
      <c r="AA304" s="33">
        <v>50</v>
      </c>
      <c r="AB304" s="50">
        <f>Z304/AA304</f>
        <v>0.28000000000000003</v>
      </c>
      <c r="AC304" s="51" t="str">
        <f>IF(Z304&gt;75%*AA304,"Победитель",IF(Z304&gt;50%*AA304,"Призёр","Участник"))</f>
        <v>Участник</v>
      </c>
    </row>
    <row r="305" spans="1:29" x14ac:dyDescent="0.3">
      <c r="A305" s="32">
        <v>291</v>
      </c>
      <c r="B305" s="3" t="s">
        <v>35</v>
      </c>
      <c r="C305" s="3" t="s">
        <v>710</v>
      </c>
      <c r="D305" s="3" t="s">
        <v>256</v>
      </c>
      <c r="E305" s="3" t="s">
        <v>62</v>
      </c>
      <c r="F305" s="45" t="str">
        <f>LEFT(C305,1)</f>
        <v>Н</v>
      </c>
      <c r="G305" s="45" t="str">
        <f>LEFT(D305,1)</f>
        <v>М</v>
      </c>
      <c r="H305" s="45" t="str">
        <f>LEFT(E305,1)</f>
        <v>Е</v>
      </c>
      <c r="I305" s="13" t="s">
        <v>711</v>
      </c>
      <c r="J305" s="59" t="s">
        <v>925</v>
      </c>
      <c r="K305" s="3">
        <v>5</v>
      </c>
      <c r="L305" s="3" t="s">
        <v>712</v>
      </c>
      <c r="M305" s="33" t="s">
        <v>534</v>
      </c>
      <c r="N305" s="47" t="str">
        <f>CONCATENATE(L305,M305)</f>
        <v>РУ0523О</v>
      </c>
      <c r="O305" s="47" t="str">
        <f>CONCATENATE(B305,"-",F305,G305,H305,"-",I305)</f>
        <v>М-НМЕ-28102008</v>
      </c>
      <c r="P305" s="48">
        <v>4.5</v>
      </c>
      <c r="Q305" s="48">
        <v>0</v>
      </c>
      <c r="R305" s="48">
        <v>2</v>
      </c>
      <c r="S305" s="48">
        <v>0</v>
      </c>
      <c r="T305" s="48">
        <v>2</v>
      </c>
      <c r="U305" s="48">
        <v>1</v>
      </c>
      <c r="V305" s="48">
        <v>0</v>
      </c>
      <c r="W305" s="48">
        <v>1</v>
      </c>
      <c r="X305" s="48">
        <v>3</v>
      </c>
      <c r="Y305" s="48">
        <v>0</v>
      </c>
      <c r="Z305" s="49">
        <f>SUM(P305:Y305)</f>
        <v>13.5</v>
      </c>
      <c r="AA305" s="33">
        <v>50</v>
      </c>
      <c r="AB305" s="50">
        <f>Z305/AA305</f>
        <v>0.27</v>
      </c>
      <c r="AC305" s="51" t="str">
        <f>IF(Z305&gt;75%*AA305,"Победитель",IF(Z305&gt;50%*AA305,"Призёр","Участник"))</f>
        <v>Участник</v>
      </c>
    </row>
    <row r="306" spans="1:29" x14ac:dyDescent="0.3">
      <c r="A306" s="32">
        <v>292</v>
      </c>
      <c r="B306" s="2" t="s">
        <v>14</v>
      </c>
      <c r="C306" s="12" t="s">
        <v>1611</v>
      </c>
      <c r="D306" s="12" t="s">
        <v>40</v>
      </c>
      <c r="E306" s="12" t="s">
        <v>195</v>
      </c>
      <c r="F306" s="45" t="str">
        <f>LEFT(C306,1)</f>
        <v>К</v>
      </c>
      <c r="G306" s="45" t="str">
        <f>LEFT(D306,1)</f>
        <v>М</v>
      </c>
      <c r="H306" s="45" t="str">
        <f>LEFT(E306,1)</f>
        <v>С</v>
      </c>
      <c r="I306" s="12">
        <v>26072008</v>
      </c>
      <c r="J306" s="46" t="s">
        <v>1587</v>
      </c>
      <c r="K306" s="2">
        <v>5</v>
      </c>
      <c r="L306" s="2" t="s">
        <v>1612</v>
      </c>
      <c r="M306" s="33" t="s">
        <v>35</v>
      </c>
      <c r="N306" s="47" t="str">
        <f>CONCATENATE(L306,M306)</f>
        <v>Р0524М</v>
      </c>
      <c r="O306" s="47" t="str">
        <f>CONCATENATE(B306,"-",F306,G306,H306,"-",I306)</f>
        <v>Ж-КМС-26072008</v>
      </c>
      <c r="P306" s="48">
        <v>4</v>
      </c>
      <c r="Q306" s="48">
        <v>0</v>
      </c>
      <c r="R306" s="48">
        <v>2</v>
      </c>
      <c r="S306" s="48">
        <v>0</v>
      </c>
      <c r="T306" s="48">
        <v>3</v>
      </c>
      <c r="U306" s="48">
        <v>1</v>
      </c>
      <c r="V306" s="48">
        <v>0</v>
      </c>
      <c r="W306" s="48">
        <v>0</v>
      </c>
      <c r="X306" s="48">
        <v>2</v>
      </c>
      <c r="Y306" s="48">
        <v>1</v>
      </c>
      <c r="Z306" s="49">
        <f>SUM(P306:Y306)</f>
        <v>13</v>
      </c>
      <c r="AA306" s="33">
        <v>50</v>
      </c>
      <c r="AB306" s="50">
        <f>Z306/AA306</f>
        <v>0.26</v>
      </c>
      <c r="AC306" s="51" t="str">
        <f>IF(Z306&gt;75%*AA306,"Победитель",IF(Z306&gt;50%*AA306,"Призёр","Участник"))</f>
        <v>Участник</v>
      </c>
    </row>
    <row r="307" spans="1:29" x14ac:dyDescent="0.3">
      <c r="A307" s="32">
        <v>293</v>
      </c>
      <c r="B307" s="2" t="s">
        <v>35</v>
      </c>
      <c r="C307" s="12" t="s">
        <v>1626</v>
      </c>
      <c r="D307" s="12" t="s">
        <v>1627</v>
      </c>
      <c r="E307" s="12" t="s">
        <v>306</v>
      </c>
      <c r="F307" s="45" t="str">
        <f>LEFT(C307,1)</f>
        <v>Щ</v>
      </c>
      <c r="G307" s="45" t="str">
        <f>LEFT(D307,1)</f>
        <v>Д</v>
      </c>
      <c r="H307" s="45" t="str">
        <f>LEFT(E307,1)</f>
        <v>С</v>
      </c>
      <c r="I307" s="12">
        <v>27012008</v>
      </c>
      <c r="J307" s="46" t="s">
        <v>1587</v>
      </c>
      <c r="K307" s="2">
        <v>5</v>
      </c>
      <c r="L307" s="2" t="s">
        <v>1628</v>
      </c>
      <c r="M307" s="33" t="s">
        <v>35</v>
      </c>
      <c r="N307" s="47" t="str">
        <f>CONCATENATE(L307,M307)</f>
        <v>Р0543М</v>
      </c>
      <c r="O307" s="47" t="str">
        <f>CONCATENATE(B307,"-",F307,G307,H307,"-",I307)</f>
        <v>М-ЩДС-27012008</v>
      </c>
      <c r="P307" s="48">
        <v>3</v>
      </c>
      <c r="Q307" s="48">
        <v>0</v>
      </c>
      <c r="R307" s="48">
        <v>2</v>
      </c>
      <c r="S307" s="48">
        <v>0</v>
      </c>
      <c r="T307" s="48">
        <v>1</v>
      </c>
      <c r="U307" s="48">
        <v>3</v>
      </c>
      <c r="V307" s="48">
        <v>0</v>
      </c>
      <c r="W307" s="48">
        <v>1</v>
      </c>
      <c r="X307" s="48">
        <v>0</v>
      </c>
      <c r="Y307" s="48">
        <v>3</v>
      </c>
      <c r="Z307" s="49">
        <f>SUM(P307:Y307)</f>
        <v>13</v>
      </c>
      <c r="AA307" s="33">
        <v>50</v>
      </c>
      <c r="AB307" s="50">
        <f>Z307/AA307</f>
        <v>0.26</v>
      </c>
      <c r="AC307" s="51" t="str">
        <f>IF(Z307&gt;75%*AA307,"Победитель",IF(Z307&gt;50%*AA307,"Призёр","Участник"))</f>
        <v>Участник</v>
      </c>
    </row>
    <row r="308" spans="1:29" x14ac:dyDescent="0.3">
      <c r="A308" s="32">
        <v>294</v>
      </c>
      <c r="B308" s="2" t="s">
        <v>14</v>
      </c>
      <c r="C308" s="2" t="s">
        <v>1318</v>
      </c>
      <c r="D308" s="2" t="s">
        <v>1088</v>
      </c>
      <c r="E308" s="2" t="s">
        <v>34</v>
      </c>
      <c r="F308" s="45" t="str">
        <f>LEFT(C308,1)</f>
        <v>Г</v>
      </c>
      <c r="G308" s="45" t="str">
        <f>LEFT(D308,1)</f>
        <v>К</v>
      </c>
      <c r="H308" s="45" t="str">
        <f>LEFT(E308,1)</f>
        <v>Е</v>
      </c>
      <c r="I308" s="6" t="s">
        <v>1319</v>
      </c>
      <c r="J308" s="2" t="s">
        <v>1257</v>
      </c>
      <c r="K308" s="2">
        <v>5</v>
      </c>
      <c r="L308" s="2" t="s">
        <v>1320</v>
      </c>
      <c r="M308" s="33" t="s">
        <v>143</v>
      </c>
      <c r="N308" s="47" t="str">
        <f>CONCATENATE(L308,M308)</f>
        <v>Р0515У</v>
      </c>
      <c r="O308" s="47" t="str">
        <f>CONCATENATE(B308,"-",F308,G308,H308,"-",I308)</f>
        <v>Ж-ГКЕ-12062008</v>
      </c>
      <c r="P308" s="48">
        <v>5</v>
      </c>
      <c r="Q308" s="48">
        <v>0</v>
      </c>
      <c r="R308" s="48">
        <v>3</v>
      </c>
      <c r="S308" s="48">
        <v>0</v>
      </c>
      <c r="T308" s="48">
        <v>4</v>
      </c>
      <c r="U308" s="48">
        <v>0</v>
      </c>
      <c r="V308" s="48">
        <v>1</v>
      </c>
      <c r="W308" s="48">
        <v>0</v>
      </c>
      <c r="X308" s="48">
        <v>0</v>
      </c>
      <c r="Y308" s="48">
        <v>0</v>
      </c>
      <c r="Z308" s="49">
        <f>SUM(P308:Y308)</f>
        <v>13</v>
      </c>
      <c r="AA308" s="33">
        <v>50</v>
      </c>
      <c r="AB308" s="50">
        <f>Z308/AA308</f>
        <v>0.26</v>
      </c>
      <c r="AC308" s="51" t="str">
        <f>IF(Z308&gt;75%*AA308,"Победитель",IF(Z308&gt;50%*AA308,"Призёр","Участник"))</f>
        <v>Участник</v>
      </c>
    </row>
    <row r="309" spans="1:29" x14ac:dyDescent="0.3">
      <c r="A309" s="32">
        <v>295</v>
      </c>
      <c r="B309" s="2" t="s">
        <v>14</v>
      </c>
      <c r="C309" s="2" t="s">
        <v>1313</v>
      </c>
      <c r="D309" s="2" t="s">
        <v>194</v>
      </c>
      <c r="E309" s="2" t="s">
        <v>34</v>
      </c>
      <c r="F309" s="45" t="str">
        <f>LEFT(C309,1)</f>
        <v>В</v>
      </c>
      <c r="G309" s="45" t="str">
        <f>LEFT(D309,1)</f>
        <v>И</v>
      </c>
      <c r="H309" s="45" t="str">
        <f>LEFT(E309,1)</f>
        <v>Е</v>
      </c>
      <c r="I309" s="6" t="s">
        <v>1314</v>
      </c>
      <c r="J309" s="2" t="s">
        <v>1257</v>
      </c>
      <c r="K309" s="2">
        <v>5</v>
      </c>
      <c r="L309" s="2" t="s">
        <v>1315</v>
      </c>
      <c r="M309" s="33" t="s">
        <v>143</v>
      </c>
      <c r="N309" s="47" t="str">
        <f>CONCATENATE(L309,M309)</f>
        <v>Р0521У</v>
      </c>
      <c r="O309" s="47" t="str">
        <f>CONCATENATE(B309,"-",F309,G309,H309,"-",I309)</f>
        <v>Ж-ВИЕ-12022008</v>
      </c>
      <c r="P309" s="48">
        <v>4</v>
      </c>
      <c r="Q309" s="48">
        <v>0</v>
      </c>
      <c r="R309" s="48">
        <v>3</v>
      </c>
      <c r="S309" s="48">
        <v>0</v>
      </c>
      <c r="T309" s="48">
        <v>5</v>
      </c>
      <c r="U309" s="48">
        <v>1</v>
      </c>
      <c r="V309" s="48">
        <v>0</v>
      </c>
      <c r="W309" s="48">
        <v>0</v>
      </c>
      <c r="X309" s="48">
        <v>0</v>
      </c>
      <c r="Y309" s="48">
        <v>0</v>
      </c>
      <c r="Z309" s="49">
        <f>SUM(P309:Y309)</f>
        <v>13</v>
      </c>
      <c r="AA309" s="33">
        <v>50</v>
      </c>
      <c r="AB309" s="50">
        <f>Z309/AA309</f>
        <v>0.26</v>
      </c>
      <c r="AC309" s="51" t="str">
        <f>IF(Z309&gt;75%*AA309,"Победитель",IF(Z309&gt;50%*AA309,"Призёр","Участник"))</f>
        <v>Участник</v>
      </c>
    </row>
    <row r="310" spans="1:29" x14ac:dyDescent="0.3">
      <c r="A310" s="32">
        <v>296</v>
      </c>
      <c r="B310" s="3" t="s">
        <v>35</v>
      </c>
      <c r="C310" s="3" t="s">
        <v>708</v>
      </c>
      <c r="D310" s="3" t="s">
        <v>472</v>
      </c>
      <c r="E310" s="3" t="s">
        <v>56</v>
      </c>
      <c r="F310" s="45" t="str">
        <f>LEFT(C310,1)</f>
        <v>К</v>
      </c>
      <c r="G310" s="45" t="str">
        <f>LEFT(D310,1)</f>
        <v>А</v>
      </c>
      <c r="H310" s="45" t="str">
        <f>LEFT(E310,1)</f>
        <v>А</v>
      </c>
      <c r="I310" s="13" t="s">
        <v>701</v>
      </c>
      <c r="J310" s="59" t="s">
        <v>925</v>
      </c>
      <c r="K310" s="3">
        <v>5</v>
      </c>
      <c r="L310" s="3" t="s">
        <v>709</v>
      </c>
      <c r="M310" s="33" t="s">
        <v>534</v>
      </c>
      <c r="N310" s="47" t="str">
        <f>CONCATENATE(L310,M310)</f>
        <v>РУ0522О</v>
      </c>
      <c r="O310" s="47" t="str">
        <f>CONCATENATE(B310,"-",F310,G310,H310,"-",I310)</f>
        <v>М-КАА-26092008</v>
      </c>
      <c r="P310" s="48">
        <v>2.5</v>
      </c>
      <c r="Q310" s="48">
        <v>0</v>
      </c>
      <c r="R310" s="48">
        <v>3</v>
      </c>
      <c r="S310" s="48">
        <v>0</v>
      </c>
      <c r="T310" s="48">
        <v>4</v>
      </c>
      <c r="U310" s="48">
        <v>0</v>
      </c>
      <c r="V310" s="48">
        <v>0</v>
      </c>
      <c r="W310" s="48">
        <v>0</v>
      </c>
      <c r="X310" s="48">
        <v>1</v>
      </c>
      <c r="Y310" s="48">
        <v>2</v>
      </c>
      <c r="Z310" s="49">
        <f>SUM(P310:Y310)</f>
        <v>12.5</v>
      </c>
      <c r="AA310" s="33">
        <v>50</v>
      </c>
      <c r="AB310" s="50">
        <f>Z310/AA310</f>
        <v>0.25</v>
      </c>
      <c r="AC310" s="51" t="str">
        <f>IF(Z310&gt;75%*AA310,"Победитель",IF(Z310&gt;50%*AA310,"Призёр","Участник"))</f>
        <v>Участник</v>
      </c>
    </row>
    <row r="311" spans="1:29" x14ac:dyDescent="0.3">
      <c r="A311" s="32">
        <v>297</v>
      </c>
      <c r="B311" s="2" t="s">
        <v>14</v>
      </c>
      <c r="C311" s="2" t="s">
        <v>1339</v>
      </c>
      <c r="D311" s="2" t="s">
        <v>175</v>
      </c>
      <c r="E311" s="2" t="s">
        <v>369</v>
      </c>
      <c r="F311" s="45" t="str">
        <f>LEFT(C311,1)</f>
        <v>К</v>
      </c>
      <c r="G311" s="45" t="str">
        <f>LEFT(D311,1)</f>
        <v>М</v>
      </c>
      <c r="H311" s="45" t="str">
        <f>LEFT(E311,1)</f>
        <v>Н</v>
      </c>
      <c r="I311" s="6" t="s">
        <v>267</v>
      </c>
      <c r="J311" s="2" t="s">
        <v>1257</v>
      </c>
      <c r="K311" s="2">
        <v>5</v>
      </c>
      <c r="L311" s="2" t="s">
        <v>1340</v>
      </c>
      <c r="M311" s="33" t="s">
        <v>143</v>
      </c>
      <c r="N311" s="47" t="str">
        <f>CONCATENATE(L311,M311)</f>
        <v>Р0516У</v>
      </c>
      <c r="O311" s="47" t="str">
        <f>CONCATENATE(B311,"-",F311,G311,H311,"-",I311)</f>
        <v>Ж-КМН-23062008</v>
      </c>
      <c r="P311" s="48">
        <v>4</v>
      </c>
      <c r="Q311" s="48">
        <v>0</v>
      </c>
      <c r="R311" s="48">
        <v>4</v>
      </c>
      <c r="S311" s="48">
        <v>0</v>
      </c>
      <c r="T311" s="48">
        <v>4</v>
      </c>
      <c r="U311" s="48">
        <v>0</v>
      </c>
      <c r="V311" s="48">
        <v>0</v>
      </c>
      <c r="W311" s="48">
        <v>0</v>
      </c>
      <c r="X311" s="48">
        <v>0</v>
      </c>
      <c r="Y311" s="48">
        <v>0</v>
      </c>
      <c r="Z311" s="49">
        <f>SUM(P311:Y311)</f>
        <v>12</v>
      </c>
      <c r="AA311" s="33">
        <v>50</v>
      </c>
      <c r="AB311" s="50">
        <f>Z311/AA311</f>
        <v>0.24</v>
      </c>
      <c r="AC311" s="51" t="str">
        <f>IF(Z311&gt;75%*AA311,"Победитель",IF(Z311&gt;50%*AA311,"Призёр","Участник"))</f>
        <v>Участник</v>
      </c>
    </row>
    <row r="312" spans="1:29" x14ac:dyDescent="0.3">
      <c r="A312" s="32">
        <v>298</v>
      </c>
      <c r="B312" s="2" t="s">
        <v>2057</v>
      </c>
      <c r="C312" s="2" t="s">
        <v>1299</v>
      </c>
      <c r="D312" s="2" t="s">
        <v>1300</v>
      </c>
      <c r="E312" s="2" t="s">
        <v>1301</v>
      </c>
      <c r="F312" s="45" t="str">
        <f>LEFT(C312,1)</f>
        <v>Х</v>
      </c>
      <c r="G312" s="45" t="str">
        <f>LEFT(D312,1)</f>
        <v>А</v>
      </c>
      <c r="H312" s="45" t="str">
        <f>LEFT(E312,1)</f>
        <v>А</v>
      </c>
      <c r="I312" s="6" t="s">
        <v>1302</v>
      </c>
      <c r="J312" s="2" t="s">
        <v>1257</v>
      </c>
      <c r="K312" s="2">
        <v>5</v>
      </c>
      <c r="L312" s="2" t="s">
        <v>1303</v>
      </c>
      <c r="M312" s="33" t="s">
        <v>143</v>
      </c>
      <c r="N312" s="47" t="str">
        <f>CONCATENATE(L312,M312)</f>
        <v>Р0519У</v>
      </c>
      <c r="O312" s="47" t="str">
        <f>CONCATENATE(B312,"-",F312,G312,H312,"-",I312)</f>
        <v>М -ХАА-21042008</v>
      </c>
      <c r="P312" s="48">
        <v>5</v>
      </c>
      <c r="Q312" s="48">
        <v>3</v>
      </c>
      <c r="R312" s="48">
        <v>3</v>
      </c>
      <c r="S312" s="48">
        <v>0</v>
      </c>
      <c r="T312" s="48">
        <v>1</v>
      </c>
      <c r="U312" s="48">
        <v>0</v>
      </c>
      <c r="V312" s="48">
        <v>0</v>
      </c>
      <c r="W312" s="48">
        <v>0</v>
      </c>
      <c r="X312" s="48">
        <v>0</v>
      </c>
      <c r="Y312" s="48">
        <v>0</v>
      </c>
      <c r="Z312" s="49">
        <f>SUM(P312:Y312)</f>
        <v>12</v>
      </c>
      <c r="AA312" s="33">
        <v>50</v>
      </c>
      <c r="AB312" s="50">
        <f>Z312/AA312</f>
        <v>0.24</v>
      </c>
      <c r="AC312" s="51" t="str">
        <f>IF(Z312&gt;75%*AA312,"Победитель",IF(Z312&gt;50%*AA312,"Призёр","Участник"))</f>
        <v>Участник</v>
      </c>
    </row>
    <row r="313" spans="1:29" x14ac:dyDescent="0.3">
      <c r="A313" s="32">
        <v>299</v>
      </c>
      <c r="B313" s="2" t="s">
        <v>14</v>
      </c>
      <c r="C313" s="2" t="s">
        <v>2154</v>
      </c>
      <c r="D313" s="2" t="s">
        <v>312</v>
      </c>
      <c r="E313" s="2" t="s">
        <v>2155</v>
      </c>
      <c r="F313" s="45" t="str">
        <f>LEFT(C313,1)</f>
        <v>Б</v>
      </c>
      <c r="G313" s="45" t="str">
        <f>LEFT(D313,1)</f>
        <v>С</v>
      </c>
      <c r="H313" s="45" t="str">
        <f>LEFT(E313,1)</f>
        <v>Ю</v>
      </c>
      <c r="I313" s="14" t="s">
        <v>2156</v>
      </c>
      <c r="J313" s="46" t="s">
        <v>2153</v>
      </c>
      <c r="K313" s="2">
        <v>5</v>
      </c>
      <c r="L313" s="46" t="s">
        <v>59</v>
      </c>
      <c r="M313" s="9" t="s">
        <v>14</v>
      </c>
      <c r="N313" s="47" t="str">
        <f>CONCATENATE(L313,M313)</f>
        <v>Р0502Ж</v>
      </c>
      <c r="O313" s="47" t="str">
        <f>CONCATENATE(B313,"-",F313,G313,H313,"-",I313)</f>
        <v>Ж-БСЮ-25072008</v>
      </c>
      <c r="P313" s="53">
        <v>4.5</v>
      </c>
      <c r="Q313" s="53">
        <v>0</v>
      </c>
      <c r="R313" s="53">
        <v>2</v>
      </c>
      <c r="S313" s="53">
        <v>0</v>
      </c>
      <c r="T313" s="53">
        <v>5</v>
      </c>
      <c r="U313" s="53">
        <v>0</v>
      </c>
      <c r="V313" s="53">
        <v>0</v>
      </c>
      <c r="W313" s="53">
        <v>0</v>
      </c>
      <c r="X313" s="53">
        <v>0</v>
      </c>
      <c r="Y313" s="53">
        <v>0</v>
      </c>
      <c r="Z313" s="49">
        <f>SUM(P313:Y313)</f>
        <v>11.5</v>
      </c>
      <c r="AA313" s="33">
        <v>50</v>
      </c>
      <c r="AB313" s="50">
        <f>Z313/AA313</f>
        <v>0.23</v>
      </c>
      <c r="AC313" s="51" t="str">
        <f>IF(Z313&gt;75%*AA313,"Победитель",IF(Z313&gt;50%*AA313,"Призёр","Участник"))</f>
        <v>Участник</v>
      </c>
    </row>
    <row r="314" spans="1:29" x14ac:dyDescent="0.3">
      <c r="A314" s="32">
        <v>300</v>
      </c>
      <c r="B314" s="3" t="s">
        <v>14</v>
      </c>
      <c r="C314" s="3" t="s">
        <v>713</v>
      </c>
      <c r="D314" s="3" t="s">
        <v>366</v>
      </c>
      <c r="E314" s="3" t="s">
        <v>217</v>
      </c>
      <c r="F314" s="45" t="str">
        <f>LEFT(C314,1)</f>
        <v>С</v>
      </c>
      <c r="G314" s="45" t="str">
        <f>LEFT(D314,1)</f>
        <v>А</v>
      </c>
      <c r="H314" s="45" t="str">
        <f>LEFT(E314,1)</f>
        <v>Д</v>
      </c>
      <c r="I314" s="13" t="s">
        <v>714</v>
      </c>
      <c r="J314" s="59" t="s">
        <v>925</v>
      </c>
      <c r="K314" s="3">
        <v>5</v>
      </c>
      <c r="L314" s="3" t="s">
        <v>715</v>
      </c>
      <c r="M314" s="33" t="s">
        <v>534</v>
      </c>
      <c r="N314" s="47" t="str">
        <f>CONCATENATE(L314,M314)</f>
        <v>РУ0524О</v>
      </c>
      <c r="O314" s="47" t="str">
        <f>CONCATENATE(B314,"-",F314,G314,H314,"-",I314)</f>
        <v>Ж-САД-10012008</v>
      </c>
      <c r="P314" s="48">
        <v>2.5</v>
      </c>
      <c r="Q314" s="48">
        <v>0</v>
      </c>
      <c r="R314" s="48">
        <v>2</v>
      </c>
      <c r="S314" s="48">
        <v>0</v>
      </c>
      <c r="T314" s="48">
        <v>3</v>
      </c>
      <c r="U314" s="48">
        <v>0</v>
      </c>
      <c r="V314" s="48">
        <v>0</v>
      </c>
      <c r="W314" s="48">
        <v>1</v>
      </c>
      <c r="X314" s="48">
        <v>2</v>
      </c>
      <c r="Y314" s="48">
        <v>1</v>
      </c>
      <c r="Z314" s="49">
        <f>SUM(P314:Y314)</f>
        <v>11.5</v>
      </c>
      <c r="AA314" s="33">
        <v>50</v>
      </c>
      <c r="AB314" s="50">
        <f>Z314/AA314</f>
        <v>0.23</v>
      </c>
      <c r="AC314" s="51" t="str">
        <f>IF(Z314&gt;75%*AA314,"Победитель",IF(Z314&gt;50%*AA314,"Призёр","Участник"))</f>
        <v>Участник</v>
      </c>
    </row>
    <row r="315" spans="1:29" x14ac:dyDescent="0.3">
      <c r="A315" s="32">
        <v>301</v>
      </c>
      <c r="B315" s="2" t="s">
        <v>605</v>
      </c>
      <c r="C315" s="2" t="s">
        <v>2165</v>
      </c>
      <c r="D315" s="2" t="s">
        <v>1627</v>
      </c>
      <c r="E315" s="2" t="s">
        <v>292</v>
      </c>
      <c r="F315" s="45" t="str">
        <f>LEFT(C315,1)</f>
        <v>А</v>
      </c>
      <c r="G315" s="45" t="str">
        <f>LEFT(D315,1)</f>
        <v>Д</v>
      </c>
      <c r="H315" s="45" t="str">
        <f>LEFT(E315,1)</f>
        <v>А</v>
      </c>
      <c r="I315" s="2" t="s">
        <v>2166</v>
      </c>
      <c r="J315" s="2" t="s">
        <v>2161</v>
      </c>
      <c r="K315" s="1">
        <v>5</v>
      </c>
      <c r="L315" s="2" t="s">
        <v>53</v>
      </c>
      <c r="M315" s="33" t="s">
        <v>2110</v>
      </c>
      <c r="N315" s="47" t="str">
        <f>CONCATENATE(L315,M315)</f>
        <v>Р0501З</v>
      </c>
      <c r="O315" s="47" t="str">
        <f>CONCATENATE(B315,"-",F315,G315,H315,"-",I315)</f>
        <v>м-АДА-25.12.2008</v>
      </c>
      <c r="P315" s="48">
        <v>1</v>
      </c>
      <c r="Q315" s="48">
        <v>1</v>
      </c>
      <c r="R315" s="48">
        <v>4</v>
      </c>
      <c r="S315" s="48">
        <v>2</v>
      </c>
      <c r="T315" s="48">
        <v>3</v>
      </c>
      <c r="U315" s="48">
        <v>0</v>
      </c>
      <c r="V315" s="48">
        <v>0</v>
      </c>
      <c r="W315" s="48">
        <v>0</v>
      </c>
      <c r="X315" s="48">
        <v>0</v>
      </c>
      <c r="Y315" s="48">
        <v>0</v>
      </c>
      <c r="Z315" s="49">
        <f>SUM(P315:Y315)</f>
        <v>11</v>
      </c>
      <c r="AA315" s="33">
        <v>50</v>
      </c>
      <c r="AB315" s="50">
        <f>Z315/AA315</f>
        <v>0.22</v>
      </c>
      <c r="AC315" s="51" t="str">
        <f>IF(Z315&gt;75%*AA315,"Победитель",IF(Z315&gt;50%*AA315,"Призёр","Участник"))</f>
        <v>Участник</v>
      </c>
    </row>
    <row r="316" spans="1:29" x14ac:dyDescent="0.3">
      <c r="A316" s="32">
        <v>302</v>
      </c>
      <c r="B316" s="3" t="s">
        <v>35</v>
      </c>
      <c r="C316" s="3" t="s">
        <v>653</v>
      </c>
      <c r="D316" s="3" t="s">
        <v>654</v>
      </c>
      <c r="E316" s="3" t="s">
        <v>655</v>
      </c>
      <c r="F316" s="45" t="str">
        <f>LEFT(C316,1)</f>
        <v>П</v>
      </c>
      <c r="G316" s="45" t="str">
        <f>LEFT(D316,1)</f>
        <v>Г</v>
      </c>
      <c r="H316" s="45" t="str">
        <f>LEFT(E316,1)</f>
        <v>К</v>
      </c>
      <c r="I316" s="13" t="s">
        <v>656</v>
      </c>
      <c r="J316" s="59" t="s">
        <v>925</v>
      </c>
      <c r="K316" s="3">
        <v>5</v>
      </c>
      <c r="L316" s="3" t="s">
        <v>657</v>
      </c>
      <c r="M316" s="33" t="s">
        <v>534</v>
      </c>
      <c r="N316" s="47" t="str">
        <f>CONCATENATE(L316,M316)</f>
        <v>РУ0506О</v>
      </c>
      <c r="O316" s="47" t="str">
        <f>CONCATENATE(B316,"-",F316,G316,H316,"-",I316)</f>
        <v>М-ПГК-22072008</v>
      </c>
      <c r="P316" s="48">
        <v>3</v>
      </c>
      <c r="Q316" s="48">
        <v>0</v>
      </c>
      <c r="R316" s="48">
        <v>4</v>
      </c>
      <c r="S316" s="48">
        <v>1</v>
      </c>
      <c r="T316" s="48">
        <v>0</v>
      </c>
      <c r="U316" s="48">
        <v>0</v>
      </c>
      <c r="V316" s="48">
        <v>0</v>
      </c>
      <c r="W316" s="48">
        <v>0</v>
      </c>
      <c r="X316" s="48">
        <v>2</v>
      </c>
      <c r="Y316" s="48">
        <v>0</v>
      </c>
      <c r="Z316" s="49">
        <f>SUM(P316:Y316)</f>
        <v>10</v>
      </c>
      <c r="AA316" s="33">
        <v>50</v>
      </c>
      <c r="AB316" s="50">
        <f>Z316/AA316</f>
        <v>0.2</v>
      </c>
      <c r="AC316" s="51" t="str">
        <f>IF(Z316&gt;75%*AA316,"Победитель",IF(Z316&gt;50%*AA316,"Призёр","Участник"))</f>
        <v>Участник</v>
      </c>
    </row>
    <row r="317" spans="1:29" x14ac:dyDescent="0.3">
      <c r="A317" s="32">
        <v>303</v>
      </c>
      <c r="B317" s="2" t="s">
        <v>14</v>
      </c>
      <c r="C317" s="12" t="s">
        <v>1615</v>
      </c>
      <c r="D317" s="12" t="s">
        <v>200</v>
      </c>
      <c r="E317" s="12" t="s">
        <v>1542</v>
      </c>
      <c r="F317" s="45" t="str">
        <f>LEFT(C317,1)</f>
        <v>М</v>
      </c>
      <c r="G317" s="45" t="str">
        <f>LEFT(D317,1)</f>
        <v>В</v>
      </c>
      <c r="H317" s="45" t="str">
        <f>LEFT(E317,1)</f>
        <v>Л</v>
      </c>
      <c r="I317" s="12">
        <v>9112008</v>
      </c>
      <c r="J317" s="46" t="s">
        <v>1587</v>
      </c>
      <c r="K317" s="2">
        <v>5</v>
      </c>
      <c r="L317" s="2" t="s">
        <v>1616</v>
      </c>
      <c r="M317" s="33" t="s">
        <v>35</v>
      </c>
      <c r="N317" s="47" t="str">
        <f>CONCATENATE(L317,M317)</f>
        <v>Р0531М</v>
      </c>
      <c r="O317" s="47" t="str">
        <f>CONCATENATE(B317,"-",F317,G317,H317,"-",I317)</f>
        <v>Ж-МВЛ-9112008</v>
      </c>
      <c r="P317" s="48">
        <v>4</v>
      </c>
      <c r="Q317" s="48">
        <v>0</v>
      </c>
      <c r="R317" s="48">
        <v>3</v>
      </c>
      <c r="S317" s="48">
        <v>0</v>
      </c>
      <c r="T317" s="48">
        <v>0</v>
      </c>
      <c r="U317" s="48">
        <v>1</v>
      </c>
      <c r="V317" s="48">
        <v>0</v>
      </c>
      <c r="W317" s="48">
        <v>1</v>
      </c>
      <c r="X317" s="48">
        <v>0</v>
      </c>
      <c r="Y317" s="48">
        <v>0</v>
      </c>
      <c r="Z317" s="49">
        <f>SUM(P317:Y317)</f>
        <v>9</v>
      </c>
      <c r="AA317" s="33">
        <v>50</v>
      </c>
      <c r="AB317" s="50">
        <f>Z317/AA317</f>
        <v>0.18</v>
      </c>
      <c r="AC317" s="51" t="str">
        <f>IF(Z317&gt;75%*AA317,"Победитель",IF(Z317&gt;50%*AA317,"Призёр","Участник"))</f>
        <v>Участник</v>
      </c>
    </row>
    <row r="318" spans="1:29" x14ac:dyDescent="0.3">
      <c r="A318" s="32">
        <v>304</v>
      </c>
      <c r="B318" s="2" t="s">
        <v>2057</v>
      </c>
      <c r="C318" s="2" t="s">
        <v>611</v>
      </c>
      <c r="D318" s="2" t="s">
        <v>938</v>
      </c>
      <c r="E318" s="2" t="s">
        <v>1323</v>
      </c>
      <c r="F318" s="45" t="str">
        <f>LEFT(C318,1)</f>
        <v>В</v>
      </c>
      <c r="G318" s="45" t="str">
        <f>LEFT(D318,1)</f>
        <v>Г</v>
      </c>
      <c r="H318" s="45" t="str">
        <f>LEFT(E318,1)</f>
        <v>Е</v>
      </c>
      <c r="I318" s="6" t="s">
        <v>1324</v>
      </c>
      <c r="J318" s="2" t="s">
        <v>1257</v>
      </c>
      <c r="K318" s="2">
        <v>5</v>
      </c>
      <c r="L318" s="2" t="s">
        <v>64</v>
      </c>
      <c r="M318" s="33" t="s">
        <v>143</v>
      </c>
      <c r="N318" s="47" t="str">
        <f>CONCATENATE(L318,M318)</f>
        <v>Р0503У</v>
      </c>
      <c r="O318" s="47" t="str">
        <f>CONCATENATE(B318,"-",F318,G318,H318,"-",I318)</f>
        <v>М -ВГЕ-18092008</v>
      </c>
      <c r="P318" s="48">
        <v>5</v>
      </c>
      <c r="Q318" s="48">
        <v>0</v>
      </c>
      <c r="R318" s="48">
        <v>1</v>
      </c>
      <c r="S318" s="48">
        <v>0</v>
      </c>
      <c r="T318" s="48">
        <v>3</v>
      </c>
      <c r="U318" s="48">
        <v>0</v>
      </c>
      <c r="V318" s="48">
        <v>0</v>
      </c>
      <c r="W318" s="48">
        <v>0</v>
      </c>
      <c r="X318" s="48">
        <v>0</v>
      </c>
      <c r="Y318" s="48">
        <v>0</v>
      </c>
      <c r="Z318" s="49">
        <f>SUM(P318:Y318)</f>
        <v>9</v>
      </c>
      <c r="AA318" s="33">
        <v>50</v>
      </c>
      <c r="AB318" s="50">
        <f>Z318/AA318</f>
        <v>0.18</v>
      </c>
      <c r="AC318" s="51" t="str">
        <f>IF(Z318&gt;75%*AA318,"Победитель",IF(Z318&gt;50%*AA318,"Призёр","Участник"))</f>
        <v>Участник</v>
      </c>
    </row>
    <row r="319" spans="1:29" x14ac:dyDescent="0.3">
      <c r="A319" s="32">
        <v>305</v>
      </c>
      <c r="B319" s="2" t="s">
        <v>35</v>
      </c>
      <c r="C319" s="12" t="s">
        <v>647</v>
      </c>
      <c r="D319" s="12" t="s">
        <v>309</v>
      </c>
      <c r="E319" s="12" t="s">
        <v>188</v>
      </c>
      <c r="F319" s="45" t="str">
        <f>LEFT(C319,1)</f>
        <v>И</v>
      </c>
      <c r="G319" s="45" t="str">
        <f>LEFT(D319,1)</f>
        <v>Н</v>
      </c>
      <c r="H319" s="45" t="str">
        <f>LEFT(E319,1)</f>
        <v>Ю</v>
      </c>
      <c r="I319" s="12">
        <v>1112008</v>
      </c>
      <c r="J319" s="46" t="s">
        <v>1587</v>
      </c>
      <c r="K319" s="2">
        <v>5</v>
      </c>
      <c r="L319" s="2" t="s">
        <v>1303</v>
      </c>
      <c r="M319" s="33" t="s">
        <v>35</v>
      </c>
      <c r="N319" s="47" t="str">
        <f>CONCATENATE(L319,M319)</f>
        <v>Р0519М</v>
      </c>
      <c r="O319" s="47" t="str">
        <f>CONCATENATE(B319,"-",F319,G319,H319,"-",I319)</f>
        <v>М-ИНЮ-1112008</v>
      </c>
      <c r="P319" s="48">
        <v>4</v>
      </c>
      <c r="Q319" s="48">
        <v>0</v>
      </c>
      <c r="R319" s="48">
        <v>0</v>
      </c>
      <c r="S319" s="48">
        <v>1</v>
      </c>
      <c r="T319" s="48">
        <v>2</v>
      </c>
      <c r="U319" s="48">
        <v>0</v>
      </c>
      <c r="V319" s="48">
        <v>0</v>
      </c>
      <c r="W319" s="48">
        <v>1</v>
      </c>
      <c r="X319" s="48">
        <v>0</v>
      </c>
      <c r="Y319" s="48">
        <v>0</v>
      </c>
      <c r="Z319" s="49">
        <f>SUM(P319:Y319)</f>
        <v>8</v>
      </c>
      <c r="AA319" s="33">
        <v>50</v>
      </c>
      <c r="AB319" s="50">
        <f>Z319/AA319</f>
        <v>0.16</v>
      </c>
      <c r="AC319" s="51" t="str">
        <f>IF(Z319&gt;75%*AA319,"Победитель",IF(Z319&gt;50%*AA319,"Призёр","Участник"))</f>
        <v>Участник</v>
      </c>
    </row>
    <row r="320" spans="1:29" x14ac:dyDescent="0.3">
      <c r="A320" s="32">
        <v>306</v>
      </c>
      <c r="B320" s="3" t="s">
        <v>14</v>
      </c>
      <c r="C320" s="3" t="s">
        <v>639</v>
      </c>
      <c r="D320" s="3" t="s">
        <v>366</v>
      </c>
      <c r="E320" s="3" t="s">
        <v>67</v>
      </c>
      <c r="F320" s="45" t="str">
        <f>LEFT(C320,1)</f>
        <v>Б</v>
      </c>
      <c r="G320" s="45" t="str">
        <f>LEFT(D320,1)</f>
        <v>А</v>
      </c>
      <c r="H320" s="45" t="str">
        <f>LEFT(E320,1)</f>
        <v>М</v>
      </c>
      <c r="I320" s="14" t="s">
        <v>640</v>
      </c>
      <c r="J320" s="59" t="s">
        <v>925</v>
      </c>
      <c r="K320" s="3">
        <v>5</v>
      </c>
      <c r="L320" s="3" t="s">
        <v>641</v>
      </c>
      <c r="M320" s="33" t="s">
        <v>534</v>
      </c>
      <c r="N320" s="47" t="str">
        <f>CONCATENATE(L320,M320)</f>
        <v>РУ0501О</v>
      </c>
      <c r="O320" s="47" t="str">
        <f>CONCATENATE(B320,"-",F320,G320,H320,"-",I320)</f>
        <v>Ж-БАМ-23102008</v>
      </c>
      <c r="P320" s="48">
        <v>2</v>
      </c>
      <c r="Q320" s="48">
        <v>0</v>
      </c>
      <c r="R320" s="48">
        <v>4</v>
      </c>
      <c r="S320" s="48">
        <v>0</v>
      </c>
      <c r="T320" s="48">
        <v>2</v>
      </c>
      <c r="U320" s="48">
        <v>0</v>
      </c>
      <c r="V320" s="48">
        <v>0</v>
      </c>
      <c r="W320" s="48">
        <v>0</v>
      </c>
      <c r="X320" s="48">
        <v>0</v>
      </c>
      <c r="Y320" s="48">
        <v>0</v>
      </c>
      <c r="Z320" s="49">
        <f>SUM(P320:Y320)</f>
        <v>8</v>
      </c>
      <c r="AA320" s="33">
        <v>50</v>
      </c>
      <c r="AB320" s="50">
        <f>Z320/AA320</f>
        <v>0.16</v>
      </c>
      <c r="AC320" s="51" t="str">
        <f>IF(Z320&gt;75%*AA320,"Победитель",IF(Z320&gt;50%*AA320,"Призёр","Участник"))</f>
        <v>Участник</v>
      </c>
    </row>
    <row r="321" spans="1:29" x14ac:dyDescent="0.3">
      <c r="A321" s="32">
        <v>307</v>
      </c>
      <c r="B321" s="3" t="s">
        <v>14</v>
      </c>
      <c r="C321" s="3" t="s">
        <v>668</v>
      </c>
      <c r="D321" s="3" t="s">
        <v>669</v>
      </c>
      <c r="E321" s="3" t="s">
        <v>195</v>
      </c>
      <c r="F321" s="45" t="str">
        <f>LEFT(C321,1)</f>
        <v>Ш</v>
      </c>
      <c r="G321" s="45" t="str">
        <f>LEFT(D321,1)</f>
        <v>Е</v>
      </c>
      <c r="H321" s="45" t="str">
        <f>LEFT(E321,1)</f>
        <v>С</v>
      </c>
      <c r="I321" s="13" t="s">
        <v>670</v>
      </c>
      <c r="J321" s="59" t="s">
        <v>925</v>
      </c>
      <c r="K321" s="3">
        <v>5</v>
      </c>
      <c r="L321" s="3" t="s">
        <v>671</v>
      </c>
      <c r="M321" s="33" t="s">
        <v>534</v>
      </c>
      <c r="N321" s="47" t="str">
        <f>CONCATENATE(L321,M321)</f>
        <v>РУ0510О</v>
      </c>
      <c r="O321" s="47" t="str">
        <f>CONCATENATE(B321,"-",F321,G321,H321,"-",I321)</f>
        <v>Ж-ШЕС-21022008</v>
      </c>
      <c r="P321" s="48">
        <v>2.5</v>
      </c>
      <c r="Q321" s="48">
        <v>1</v>
      </c>
      <c r="R321" s="48">
        <v>1</v>
      </c>
      <c r="S321" s="48">
        <v>0</v>
      </c>
      <c r="T321" s="48">
        <v>3.5</v>
      </c>
      <c r="U321" s="48">
        <v>0</v>
      </c>
      <c r="V321" s="48">
        <v>0</v>
      </c>
      <c r="W321" s="48">
        <v>0</v>
      </c>
      <c r="X321" s="48">
        <v>0</v>
      </c>
      <c r="Y321" s="48">
        <v>0</v>
      </c>
      <c r="Z321" s="49">
        <f>SUM(P321:Y321)</f>
        <v>8</v>
      </c>
      <c r="AA321" s="33">
        <v>50</v>
      </c>
      <c r="AB321" s="50">
        <f>Z321/AA321</f>
        <v>0.16</v>
      </c>
      <c r="AC321" s="51" t="str">
        <f>IF(Z321&gt;75%*AA321,"Победитель",IF(Z321&gt;50%*AA321,"Призёр","Участник"))</f>
        <v>Участник</v>
      </c>
    </row>
    <row r="322" spans="1:29" x14ac:dyDescent="0.3">
      <c r="A322" s="32">
        <v>308</v>
      </c>
      <c r="B322" s="2" t="s">
        <v>14</v>
      </c>
      <c r="C322" s="2" t="s">
        <v>1321</v>
      </c>
      <c r="D322" s="2" t="s">
        <v>50</v>
      </c>
      <c r="E322" s="2" t="s">
        <v>627</v>
      </c>
      <c r="F322" s="45" t="str">
        <f>LEFT(C322,1)</f>
        <v>Г</v>
      </c>
      <c r="G322" s="45" t="str">
        <f>LEFT(D322,1)</f>
        <v>А</v>
      </c>
      <c r="H322" s="45" t="str">
        <f>LEFT(E322,1)</f>
        <v>О</v>
      </c>
      <c r="I322" s="6" t="s">
        <v>1322</v>
      </c>
      <c r="J322" s="2" t="s">
        <v>1257</v>
      </c>
      <c r="K322" s="2">
        <v>5</v>
      </c>
      <c r="L322" s="2" t="s">
        <v>269</v>
      </c>
      <c r="M322" s="33" t="s">
        <v>143</v>
      </c>
      <c r="N322" s="47" t="str">
        <f>CONCATENATE(L322,M322)</f>
        <v>Р0508У</v>
      </c>
      <c r="O322" s="47" t="str">
        <f>CONCATENATE(B322,"-",F322,G322,H322,"-",I322)</f>
        <v>Ж-ГАО-23112008</v>
      </c>
      <c r="P322" s="48">
        <v>4</v>
      </c>
      <c r="Q322" s="48">
        <v>0</v>
      </c>
      <c r="R322" s="48">
        <v>1</v>
      </c>
      <c r="S322" s="48">
        <v>0</v>
      </c>
      <c r="T322" s="48">
        <v>2</v>
      </c>
      <c r="U322" s="48">
        <v>0</v>
      </c>
      <c r="V322" s="48">
        <v>0</v>
      </c>
      <c r="W322" s="48">
        <v>0</v>
      </c>
      <c r="X322" s="48">
        <v>0</v>
      </c>
      <c r="Y322" s="48">
        <v>0</v>
      </c>
      <c r="Z322" s="49">
        <f>SUM(P322:Y322)</f>
        <v>7</v>
      </c>
      <c r="AA322" s="33">
        <v>50</v>
      </c>
      <c r="AB322" s="50">
        <f>Z322/AA322</f>
        <v>0.14000000000000001</v>
      </c>
      <c r="AC322" s="51" t="str">
        <f>IF(Z322&gt;75%*AA322,"Победитель",IF(Z322&gt;50%*AA322,"Призёр","Участник"))</f>
        <v>Участник</v>
      </c>
    </row>
    <row r="323" spans="1:29" x14ac:dyDescent="0.3">
      <c r="A323" s="32">
        <v>309</v>
      </c>
      <c r="B323" s="3" t="s">
        <v>35</v>
      </c>
      <c r="C323" s="3" t="s">
        <v>658</v>
      </c>
      <c r="D323" s="3" t="s">
        <v>286</v>
      </c>
      <c r="E323" s="3" t="s">
        <v>188</v>
      </c>
      <c r="F323" s="45" t="str">
        <f>LEFT(C323,1)</f>
        <v>П</v>
      </c>
      <c r="G323" s="45" t="str">
        <f>LEFT(D323,1)</f>
        <v>В</v>
      </c>
      <c r="H323" s="45" t="str">
        <f>LEFT(E323,1)</f>
        <v>Ю</v>
      </c>
      <c r="I323" s="13" t="s">
        <v>659</v>
      </c>
      <c r="J323" s="59" t="s">
        <v>925</v>
      </c>
      <c r="K323" s="3">
        <v>5</v>
      </c>
      <c r="L323" s="3" t="s">
        <v>660</v>
      </c>
      <c r="M323" s="33" t="s">
        <v>534</v>
      </c>
      <c r="N323" s="47" t="str">
        <f>CONCATENATE(L323,M323)</f>
        <v>РУ0507О</v>
      </c>
      <c r="O323" s="47" t="str">
        <f>CONCATENATE(B323,"-",F323,G323,H323,"-",I323)</f>
        <v>М-ПВЮ-11072008</v>
      </c>
      <c r="P323" s="48">
        <v>4</v>
      </c>
      <c r="Q323" s="48">
        <v>0</v>
      </c>
      <c r="R323" s="48">
        <v>2</v>
      </c>
      <c r="S323" s="48">
        <v>0</v>
      </c>
      <c r="T323" s="48">
        <v>0</v>
      </c>
      <c r="U323" s="48">
        <v>0</v>
      </c>
      <c r="V323" s="48">
        <v>0</v>
      </c>
      <c r="W323" s="48">
        <v>0</v>
      </c>
      <c r="X323" s="48">
        <v>0</v>
      </c>
      <c r="Y323" s="48">
        <v>0</v>
      </c>
      <c r="Z323" s="49">
        <f>SUM(P323:Y323)</f>
        <v>6</v>
      </c>
      <c r="AA323" s="33">
        <v>50</v>
      </c>
      <c r="AB323" s="50">
        <f>Z323/AA323</f>
        <v>0.12</v>
      </c>
      <c r="AC323" s="51" t="str">
        <f>IF(Z323&gt;75%*AA323,"Победитель",IF(Z323&gt;50%*AA323,"Призёр","Участник"))</f>
        <v>Участник</v>
      </c>
    </row>
    <row r="324" spans="1:29" x14ac:dyDescent="0.3">
      <c r="A324" s="32">
        <v>310</v>
      </c>
      <c r="B324" s="2" t="s">
        <v>35</v>
      </c>
      <c r="C324" s="2" t="s">
        <v>373</v>
      </c>
      <c r="D324" s="2" t="s">
        <v>374</v>
      </c>
      <c r="E324" s="2" t="s">
        <v>235</v>
      </c>
      <c r="F324" s="45" t="str">
        <f>LEFT(C324,1)</f>
        <v>У</v>
      </c>
      <c r="G324" s="45" t="str">
        <f>LEFT(D324,1)</f>
        <v>Д</v>
      </c>
      <c r="H324" s="45" t="str">
        <f>LEFT(E324,1)</f>
        <v>В</v>
      </c>
      <c r="I324" s="6" t="s">
        <v>529</v>
      </c>
      <c r="J324" s="46" t="s">
        <v>346</v>
      </c>
      <c r="K324" s="2">
        <v>6</v>
      </c>
      <c r="L324" s="2" t="s">
        <v>72</v>
      </c>
      <c r="M324" s="33" t="s">
        <v>26</v>
      </c>
      <c r="N324" s="47" t="str">
        <f>CONCATENATE(L324,M324)</f>
        <v>Р0601С</v>
      </c>
      <c r="O324" s="47" t="str">
        <f>CONCATENATE(B324,"-",F324,G324,H324,"-",I324)</f>
        <v>М-УДВ-24012008</v>
      </c>
      <c r="P324" s="48">
        <v>4.5</v>
      </c>
      <c r="Q324" s="48">
        <v>5</v>
      </c>
      <c r="R324" s="48">
        <v>5</v>
      </c>
      <c r="S324" s="48">
        <v>5</v>
      </c>
      <c r="T324" s="48">
        <v>5</v>
      </c>
      <c r="U324" s="48">
        <v>5</v>
      </c>
      <c r="V324" s="48">
        <v>5</v>
      </c>
      <c r="W324" s="48">
        <v>5</v>
      </c>
      <c r="X324" s="48">
        <v>5</v>
      </c>
      <c r="Y324" s="48">
        <v>5</v>
      </c>
      <c r="Z324" s="49">
        <f>SUM(P324:Y324)</f>
        <v>49.5</v>
      </c>
      <c r="AA324" s="33">
        <v>50</v>
      </c>
      <c r="AB324" s="50">
        <f>Z324/AA324</f>
        <v>0.99</v>
      </c>
      <c r="AC324" s="51" t="str">
        <f>IF(Z324&gt;75%*AA324,"Победитель",IF(Z324&gt;50%*AA324,"Призёр","Участник"))</f>
        <v>Победитель</v>
      </c>
    </row>
    <row r="325" spans="1:29" x14ac:dyDescent="0.3">
      <c r="A325" s="32">
        <v>311</v>
      </c>
      <c r="B325" s="2" t="s">
        <v>14</v>
      </c>
      <c r="C325" s="2" t="s">
        <v>1063</v>
      </c>
      <c r="D325" s="2" t="s">
        <v>1196</v>
      </c>
      <c r="E325" s="2" t="s">
        <v>97</v>
      </c>
      <c r="F325" s="45" t="str">
        <f>LEFT(C325,1)</f>
        <v>Б</v>
      </c>
      <c r="G325" s="45" t="str">
        <f>LEFT(D325,1)</f>
        <v>В</v>
      </c>
      <c r="H325" s="45" t="str">
        <f>LEFT(E325,1)</f>
        <v>А</v>
      </c>
      <c r="I325" s="6" t="s">
        <v>1197</v>
      </c>
      <c r="J325" s="46" t="s">
        <v>930</v>
      </c>
      <c r="K325" s="2">
        <v>6</v>
      </c>
      <c r="L325" s="2" t="s">
        <v>1198</v>
      </c>
      <c r="M325" s="33" t="s">
        <v>45</v>
      </c>
      <c r="N325" s="47" t="str">
        <f>CONCATENATE(L325,M325)</f>
        <v>Р0615Г</v>
      </c>
      <c r="O325" s="47" t="str">
        <f>CONCATENATE(B325,"-",F325,G325,H325,"-",I325)</f>
        <v>Ж-БВА-12012008</v>
      </c>
      <c r="P325" s="48">
        <v>4</v>
      </c>
      <c r="Q325" s="48">
        <v>5</v>
      </c>
      <c r="R325" s="48">
        <v>5</v>
      </c>
      <c r="S325" s="48">
        <v>5</v>
      </c>
      <c r="T325" s="48">
        <v>4</v>
      </c>
      <c r="U325" s="48">
        <v>5</v>
      </c>
      <c r="V325" s="48">
        <v>5</v>
      </c>
      <c r="W325" s="48">
        <v>4</v>
      </c>
      <c r="X325" s="48">
        <v>5</v>
      </c>
      <c r="Y325" s="48">
        <v>5</v>
      </c>
      <c r="Z325" s="49">
        <f>SUM(P325:Y325)</f>
        <v>47</v>
      </c>
      <c r="AA325" s="33">
        <v>50</v>
      </c>
      <c r="AB325" s="50">
        <f>Z325/AA325</f>
        <v>0.94</v>
      </c>
      <c r="AC325" s="51" t="str">
        <f>IF(Z325&gt;75%*AA325,"Победитель",IF(Z325&gt;50%*AA325,"Призёр","Участник"))</f>
        <v>Победитель</v>
      </c>
    </row>
    <row r="326" spans="1:29" x14ac:dyDescent="0.3">
      <c r="A326" s="32">
        <v>312</v>
      </c>
      <c r="B326" s="2" t="s">
        <v>35</v>
      </c>
      <c r="C326" s="2" t="s">
        <v>2347</v>
      </c>
      <c r="D326" s="2" t="s">
        <v>301</v>
      </c>
      <c r="E326" s="2" t="s">
        <v>44</v>
      </c>
      <c r="F326" s="45" t="str">
        <f>LEFT(C326,1)</f>
        <v>М</v>
      </c>
      <c r="G326" s="45" t="str">
        <f>LEFT(D326,1)</f>
        <v>И</v>
      </c>
      <c r="H326" s="45" t="str">
        <f>LEFT(E326,1)</f>
        <v>А</v>
      </c>
      <c r="I326" s="2" t="s">
        <v>2239</v>
      </c>
      <c r="J326" s="2" t="s">
        <v>2323</v>
      </c>
      <c r="K326" s="1">
        <v>6</v>
      </c>
      <c r="L326" s="2" t="s">
        <v>80</v>
      </c>
      <c r="M326" s="33" t="s">
        <v>2212</v>
      </c>
      <c r="N326" s="47" t="str">
        <f>CONCATENATE(L326,M326)</f>
        <v>Р0603Ф</v>
      </c>
      <c r="O326" s="47" t="str">
        <f>CONCATENATE(B326,"-",F326,G326,H326,"-",I326)</f>
        <v>М-МИА-08122007</v>
      </c>
      <c r="P326" s="48">
        <v>5</v>
      </c>
      <c r="Q326" s="48">
        <v>5</v>
      </c>
      <c r="R326" s="48">
        <v>5</v>
      </c>
      <c r="S326" s="48">
        <v>4</v>
      </c>
      <c r="T326" s="48">
        <v>4</v>
      </c>
      <c r="U326" s="48">
        <v>4</v>
      </c>
      <c r="V326" s="48">
        <v>5</v>
      </c>
      <c r="W326" s="48">
        <v>5</v>
      </c>
      <c r="X326" s="48">
        <v>5</v>
      </c>
      <c r="Y326" s="48">
        <v>5</v>
      </c>
      <c r="Z326" s="49">
        <f>SUM(P326:Y326)</f>
        <v>47</v>
      </c>
      <c r="AA326" s="33">
        <v>50</v>
      </c>
      <c r="AB326" s="50">
        <f>Z326/AA326</f>
        <v>0.94</v>
      </c>
      <c r="AC326" s="51" t="str">
        <f>IF(Z326&gt;75%*AA326,"Победитель",IF(Z326&gt;50%*AA326,"Призёр","Участник"))</f>
        <v>Победитель</v>
      </c>
    </row>
    <row r="327" spans="1:29" x14ac:dyDescent="0.3">
      <c r="A327" s="32">
        <v>313</v>
      </c>
      <c r="B327" s="2" t="s">
        <v>35</v>
      </c>
      <c r="C327" s="2" t="s">
        <v>1208</v>
      </c>
      <c r="D327" s="2" t="s">
        <v>1209</v>
      </c>
      <c r="E327" s="2" t="s">
        <v>306</v>
      </c>
      <c r="F327" s="45" t="str">
        <f>LEFT(C327,1)</f>
        <v>Р</v>
      </c>
      <c r="G327" s="45" t="str">
        <f>LEFT(D327,1)</f>
        <v>Г</v>
      </c>
      <c r="H327" s="45" t="str">
        <f>LEFT(E327,1)</f>
        <v>С</v>
      </c>
      <c r="I327" s="6" t="s">
        <v>1210</v>
      </c>
      <c r="J327" s="46" t="s">
        <v>930</v>
      </c>
      <c r="K327" s="2">
        <v>6</v>
      </c>
      <c r="L327" s="2" t="s">
        <v>1211</v>
      </c>
      <c r="M327" s="33" t="s">
        <v>45</v>
      </c>
      <c r="N327" s="47" t="str">
        <f>CONCATENATE(L327,M327)</f>
        <v>Р0619Г</v>
      </c>
      <c r="O327" s="47" t="str">
        <f>CONCATENATE(B327,"-",F327,G327,H327,"-",I327)</f>
        <v>М-РГС-14.102007</v>
      </c>
      <c r="P327" s="48">
        <v>4</v>
      </c>
      <c r="Q327" s="48">
        <v>5</v>
      </c>
      <c r="R327" s="48">
        <v>5</v>
      </c>
      <c r="S327" s="48">
        <v>5</v>
      </c>
      <c r="T327" s="48">
        <v>5</v>
      </c>
      <c r="U327" s="48">
        <v>5</v>
      </c>
      <c r="V327" s="48">
        <v>5</v>
      </c>
      <c r="W327" s="48">
        <v>2</v>
      </c>
      <c r="X327" s="48">
        <v>5</v>
      </c>
      <c r="Y327" s="48">
        <v>5</v>
      </c>
      <c r="Z327" s="49">
        <f>SUM(P327:Y327)</f>
        <v>46</v>
      </c>
      <c r="AA327" s="33">
        <v>50</v>
      </c>
      <c r="AB327" s="50">
        <f>Z327/AA327</f>
        <v>0.92</v>
      </c>
      <c r="AC327" s="51" t="str">
        <f>IF(Z327&gt;75%*AA327,"Победитель",IF(Z327&gt;50%*AA327,"Призёр","Участник"))</f>
        <v>Победитель</v>
      </c>
    </row>
    <row r="328" spans="1:29" x14ac:dyDescent="0.3">
      <c r="A328" s="32">
        <v>314</v>
      </c>
      <c r="B328" s="2" t="s">
        <v>35</v>
      </c>
      <c r="C328" s="2" t="s">
        <v>2274</v>
      </c>
      <c r="D328" s="2" t="s">
        <v>614</v>
      </c>
      <c r="E328" s="2" t="s">
        <v>302</v>
      </c>
      <c r="F328" s="45" t="str">
        <f>LEFT(C328,1)</f>
        <v>И</v>
      </c>
      <c r="G328" s="45" t="str">
        <f>LEFT(D328,1)</f>
        <v>Д</v>
      </c>
      <c r="H328" s="45" t="str">
        <f>LEFT(E328,1)</f>
        <v>К</v>
      </c>
      <c r="I328" s="2" t="s">
        <v>2275</v>
      </c>
      <c r="J328" s="2" t="s">
        <v>2276</v>
      </c>
      <c r="K328" s="1">
        <v>6</v>
      </c>
      <c r="L328" s="2" t="s">
        <v>72</v>
      </c>
      <c r="M328" s="33" t="s">
        <v>2142</v>
      </c>
      <c r="N328" s="47" t="str">
        <f>CONCATENATE(L328,M328)</f>
        <v>Р0601Р</v>
      </c>
      <c r="O328" s="47" t="str">
        <f>CONCATENATE(B328,"-",F328,G328,H328,"-",I328)</f>
        <v>М-ИДК-27122007</v>
      </c>
      <c r="P328" s="48">
        <v>5</v>
      </c>
      <c r="Q328" s="48">
        <v>5</v>
      </c>
      <c r="R328" s="48">
        <v>3</v>
      </c>
      <c r="S328" s="48">
        <v>5</v>
      </c>
      <c r="T328" s="48">
        <v>5</v>
      </c>
      <c r="U328" s="48">
        <v>5</v>
      </c>
      <c r="V328" s="48">
        <v>5</v>
      </c>
      <c r="W328" s="48">
        <v>3</v>
      </c>
      <c r="X328" s="48">
        <v>5</v>
      </c>
      <c r="Y328" s="48">
        <v>5</v>
      </c>
      <c r="Z328" s="49">
        <f>SUM(P328:Y328)</f>
        <v>46</v>
      </c>
      <c r="AA328" s="33">
        <v>50</v>
      </c>
      <c r="AB328" s="50">
        <f>Z328/AA328</f>
        <v>0.92</v>
      </c>
      <c r="AC328" s="51" t="str">
        <f>IF(Z328&gt;75%*AA328,"Победитель",IF(Z328&gt;50%*AA328,"Призёр","Участник"))</f>
        <v>Победитель</v>
      </c>
    </row>
    <row r="329" spans="1:29" x14ac:dyDescent="0.3">
      <c r="A329" s="32">
        <v>315</v>
      </c>
      <c r="B329" s="2" t="s">
        <v>14</v>
      </c>
      <c r="C329" s="2" t="s">
        <v>1910</v>
      </c>
      <c r="D329" s="2" t="s">
        <v>2344</v>
      </c>
      <c r="E329" s="2" t="s">
        <v>97</v>
      </c>
      <c r="F329" s="45" t="str">
        <f>LEFT(C329,1)</f>
        <v>В</v>
      </c>
      <c r="G329" s="45" t="str">
        <f>LEFT(D329,1)</f>
        <v>М</v>
      </c>
      <c r="H329" s="45" t="str">
        <f>LEFT(E329,1)</f>
        <v>А</v>
      </c>
      <c r="I329" s="2" t="s">
        <v>1378</v>
      </c>
      <c r="J329" s="2" t="s">
        <v>2323</v>
      </c>
      <c r="K329" s="1">
        <v>6</v>
      </c>
      <c r="L329" s="2" t="s">
        <v>72</v>
      </c>
      <c r="M329" s="33" t="s">
        <v>2212</v>
      </c>
      <c r="N329" s="47" t="str">
        <f>CONCATENATE(L329,M329)</f>
        <v>Р0601Ф</v>
      </c>
      <c r="O329" s="47" t="str">
        <f>CONCATENATE(B329,"-",F329,G329,H329,"-",I329)</f>
        <v>Ж-ВМА-05062007</v>
      </c>
      <c r="P329" s="48">
        <v>3.5</v>
      </c>
      <c r="Q329" s="48">
        <v>5</v>
      </c>
      <c r="R329" s="48">
        <v>5</v>
      </c>
      <c r="S329" s="48">
        <v>5</v>
      </c>
      <c r="T329" s="48">
        <v>4</v>
      </c>
      <c r="U329" s="48">
        <v>5</v>
      </c>
      <c r="V329" s="48">
        <v>5</v>
      </c>
      <c r="W329" s="48">
        <v>5</v>
      </c>
      <c r="X329" s="48">
        <v>3</v>
      </c>
      <c r="Y329" s="48">
        <v>5</v>
      </c>
      <c r="Z329" s="49">
        <f>SUM(P329:Y329)</f>
        <v>45.5</v>
      </c>
      <c r="AA329" s="33">
        <v>50</v>
      </c>
      <c r="AB329" s="50">
        <f>Z329/AA329</f>
        <v>0.91</v>
      </c>
      <c r="AC329" s="51" t="str">
        <f>IF(Z329&gt;75%*AA329,"Победитель",IF(Z329&gt;50%*AA329,"Призёр","Участник"))</f>
        <v>Победитель</v>
      </c>
    </row>
    <row r="330" spans="1:29" x14ac:dyDescent="0.3">
      <c r="A330" s="32">
        <v>316</v>
      </c>
      <c r="B330" s="2" t="s">
        <v>14</v>
      </c>
      <c r="C330" s="2" t="s">
        <v>1872</v>
      </c>
      <c r="D330" s="2" t="s">
        <v>211</v>
      </c>
      <c r="E330" s="2" t="s">
        <v>78</v>
      </c>
      <c r="F330" s="45" t="str">
        <f>LEFT(C330,1)</f>
        <v>Т</v>
      </c>
      <c r="G330" s="45" t="str">
        <f>LEFT(D330,1)</f>
        <v>П</v>
      </c>
      <c r="H330" s="45" t="str">
        <f>LEFT(E330,1)</f>
        <v>А</v>
      </c>
      <c r="I330" s="6" t="s">
        <v>538</v>
      </c>
      <c r="J330" s="46" t="s">
        <v>1791</v>
      </c>
      <c r="K330" s="2">
        <v>6</v>
      </c>
      <c r="L330" s="2" t="s">
        <v>1873</v>
      </c>
      <c r="M330" s="33" t="s">
        <v>46</v>
      </c>
      <c r="N330" s="47" t="str">
        <f>CONCATENATE(L330,M330)</f>
        <v>р0634А</v>
      </c>
      <c r="O330" s="47" t="str">
        <f>CONCATENATE(B330,"-",F330,G330,H330,"-",I330)</f>
        <v>Ж-ТПА-09062007</v>
      </c>
      <c r="P330" s="48">
        <v>4</v>
      </c>
      <c r="Q330" s="48">
        <v>5</v>
      </c>
      <c r="R330" s="48">
        <v>5</v>
      </c>
      <c r="S330" s="48">
        <v>5</v>
      </c>
      <c r="T330" s="48">
        <v>5</v>
      </c>
      <c r="U330" s="48">
        <v>4</v>
      </c>
      <c r="V330" s="48">
        <v>5</v>
      </c>
      <c r="W330" s="48">
        <v>5</v>
      </c>
      <c r="X330" s="48">
        <v>4</v>
      </c>
      <c r="Y330" s="48">
        <v>2</v>
      </c>
      <c r="Z330" s="49">
        <f>SUM(P330:Y330)</f>
        <v>44</v>
      </c>
      <c r="AA330" s="33">
        <v>50</v>
      </c>
      <c r="AB330" s="50">
        <f>Z330/AA330</f>
        <v>0.88</v>
      </c>
      <c r="AC330" s="51" t="str">
        <f>IF(Z330&gt;75%*AA330,"Победитель",IF(Z330&gt;50%*AA330,"Призёр","Участник"))</f>
        <v>Победитель</v>
      </c>
    </row>
    <row r="331" spans="1:29" x14ac:dyDescent="0.3">
      <c r="A331" s="32">
        <v>317</v>
      </c>
      <c r="B331" s="2" t="s">
        <v>14</v>
      </c>
      <c r="C331" s="2" t="s">
        <v>923</v>
      </c>
      <c r="D331" s="2" t="s">
        <v>266</v>
      </c>
      <c r="E331" s="2" t="s">
        <v>56</v>
      </c>
      <c r="F331" s="45" t="str">
        <f>LEFT(C331,1)</f>
        <v>Я</v>
      </c>
      <c r="G331" s="45" t="str">
        <f>LEFT(D331,1)</f>
        <v>Д</v>
      </c>
      <c r="H331" s="45" t="str">
        <f>LEFT(E331,1)</f>
        <v>А</v>
      </c>
      <c r="I331" s="6" t="s">
        <v>1212</v>
      </c>
      <c r="J331" s="46" t="s">
        <v>930</v>
      </c>
      <c r="K331" s="2">
        <v>6</v>
      </c>
      <c r="L331" s="2" t="s">
        <v>1213</v>
      </c>
      <c r="M331" s="33" t="s">
        <v>45</v>
      </c>
      <c r="N331" s="47" t="str">
        <f>CONCATENATE(L331,M331)</f>
        <v>Р0620Г</v>
      </c>
      <c r="O331" s="47" t="str">
        <f>CONCATENATE(B331,"-",F331,G331,H331,"-",I331)</f>
        <v>Ж-ЯДА-04052007</v>
      </c>
      <c r="P331" s="48">
        <v>5</v>
      </c>
      <c r="Q331" s="48">
        <v>5</v>
      </c>
      <c r="R331" s="48">
        <v>2</v>
      </c>
      <c r="S331" s="48">
        <v>5</v>
      </c>
      <c r="T331" s="48">
        <v>5</v>
      </c>
      <c r="U331" s="48">
        <v>5</v>
      </c>
      <c r="V331" s="48">
        <v>3</v>
      </c>
      <c r="W331" s="48">
        <v>4</v>
      </c>
      <c r="X331" s="48">
        <v>5</v>
      </c>
      <c r="Y331" s="48">
        <v>5</v>
      </c>
      <c r="Z331" s="49">
        <f>SUM(P331:Y331)</f>
        <v>44</v>
      </c>
      <c r="AA331" s="33">
        <v>50</v>
      </c>
      <c r="AB331" s="50">
        <f>Z331/AA331</f>
        <v>0.88</v>
      </c>
      <c r="AC331" s="51" t="str">
        <f>IF(Z331&gt;75%*AA331,"Победитель",IF(Z331&gt;50%*AA331,"Призёр","Участник"))</f>
        <v>Победитель</v>
      </c>
    </row>
    <row r="332" spans="1:29" x14ac:dyDescent="0.3">
      <c r="A332" s="32">
        <v>318</v>
      </c>
      <c r="B332" s="2" t="s">
        <v>35</v>
      </c>
      <c r="C332" s="2" t="s">
        <v>1199</v>
      </c>
      <c r="D332" s="2" t="s">
        <v>1200</v>
      </c>
      <c r="E332" s="2" t="s">
        <v>1201</v>
      </c>
      <c r="F332" s="45" t="str">
        <f>LEFT(C332,1)</f>
        <v>А</v>
      </c>
      <c r="G332" s="45" t="str">
        <f>LEFT(D332,1)</f>
        <v>С</v>
      </c>
      <c r="H332" s="45" t="str">
        <f>LEFT(E332,1)</f>
        <v>А</v>
      </c>
      <c r="I332" s="6" t="s">
        <v>1202</v>
      </c>
      <c r="J332" s="46" t="s">
        <v>930</v>
      </c>
      <c r="K332" s="2">
        <v>6</v>
      </c>
      <c r="L332" s="2" t="s">
        <v>1203</v>
      </c>
      <c r="M332" s="33" t="s">
        <v>45</v>
      </c>
      <c r="N332" s="47" t="str">
        <f>CONCATENATE(L332,M332)</f>
        <v>Р0616Г</v>
      </c>
      <c r="O332" s="47" t="str">
        <f>CONCATENATE(B332,"-",F332,G332,H332,"-",I332)</f>
        <v>М-АСА-01092007</v>
      </c>
      <c r="P332" s="48">
        <v>4</v>
      </c>
      <c r="Q332" s="48">
        <v>5</v>
      </c>
      <c r="R332" s="48">
        <v>5</v>
      </c>
      <c r="S332" s="48">
        <v>5</v>
      </c>
      <c r="T332" s="48">
        <v>5</v>
      </c>
      <c r="U332" s="48">
        <v>5</v>
      </c>
      <c r="V332" s="48">
        <v>4</v>
      </c>
      <c r="W332" s="48">
        <v>4</v>
      </c>
      <c r="X332" s="48">
        <v>5</v>
      </c>
      <c r="Y332" s="48">
        <v>0</v>
      </c>
      <c r="Z332" s="49">
        <f>SUM(P332:Y332)</f>
        <v>42</v>
      </c>
      <c r="AA332" s="33">
        <v>50</v>
      </c>
      <c r="AB332" s="50">
        <f>Z332/AA332</f>
        <v>0.84</v>
      </c>
      <c r="AC332" s="51" t="str">
        <f>IF(Z332&gt;75%*AA332,"Победитель",IF(Z332&gt;50%*AA332,"Призёр","Участник"))</f>
        <v>Победитель</v>
      </c>
    </row>
    <row r="333" spans="1:29" x14ac:dyDescent="0.3">
      <c r="A333" s="32">
        <v>319</v>
      </c>
      <c r="B333" s="2" t="s">
        <v>14</v>
      </c>
      <c r="C333" s="12" t="s">
        <v>1658</v>
      </c>
      <c r="D333" s="12" t="s">
        <v>200</v>
      </c>
      <c r="E333" s="12" t="s">
        <v>443</v>
      </c>
      <c r="F333" s="45" t="str">
        <f>LEFT(C333,1)</f>
        <v>Б</v>
      </c>
      <c r="G333" s="45" t="str">
        <f>LEFT(D333,1)</f>
        <v>В</v>
      </c>
      <c r="H333" s="45" t="str">
        <f>LEFT(E333,1)</f>
        <v>В</v>
      </c>
      <c r="I333" s="12">
        <v>18102007</v>
      </c>
      <c r="J333" s="46" t="s">
        <v>1587</v>
      </c>
      <c r="K333" s="2">
        <v>6</v>
      </c>
      <c r="L333" s="2" t="s">
        <v>1659</v>
      </c>
      <c r="M333" s="33" t="s">
        <v>35</v>
      </c>
      <c r="N333" s="47" t="str">
        <f>CONCATENATE(L333,M333)</f>
        <v>Р0662М</v>
      </c>
      <c r="O333" s="47" t="str">
        <f>CONCATENATE(B333,"-",F333,G333,H333,"-",I333)</f>
        <v>Ж-БВВ-18102007</v>
      </c>
      <c r="P333" s="48">
        <v>4</v>
      </c>
      <c r="Q333" s="48">
        <v>5</v>
      </c>
      <c r="R333" s="48">
        <v>5</v>
      </c>
      <c r="S333" s="48">
        <v>2</v>
      </c>
      <c r="T333" s="48">
        <v>5</v>
      </c>
      <c r="U333" s="48">
        <v>5</v>
      </c>
      <c r="V333" s="48">
        <v>4</v>
      </c>
      <c r="W333" s="48">
        <v>2</v>
      </c>
      <c r="X333" s="48">
        <v>4</v>
      </c>
      <c r="Y333" s="48">
        <v>5</v>
      </c>
      <c r="Z333" s="49">
        <f>SUM(P333:Y333)</f>
        <v>41</v>
      </c>
      <c r="AA333" s="33">
        <v>50</v>
      </c>
      <c r="AB333" s="50">
        <f>Z333/AA333</f>
        <v>0.82</v>
      </c>
      <c r="AC333" s="51" t="str">
        <f>IF(Z333&gt;75%*AA333,"Победитель",IF(Z333&gt;50%*AA333,"Призёр","Участник"))</f>
        <v>Победитель</v>
      </c>
    </row>
    <row r="334" spans="1:29" x14ac:dyDescent="0.3">
      <c r="A334" s="32">
        <v>320</v>
      </c>
      <c r="B334" s="2" t="s">
        <v>14</v>
      </c>
      <c r="C334" s="2" t="s">
        <v>395</v>
      </c>
      <c r="D334" s="2" t="s">
        <v>396</v>
      </c>
      <c r="E334" s="2" t="s">
        <v>212</v>
      </c>
      <c r="F334" s="45" t="str">
        <f>LEFT(C334,1)</f>
        <v>С</v>
      </c>
      <c r="G334" s="45" t="str">
        <f>LEFT(D334,1)</f>
        <v>Е</v>
      </c>
      <c r="H334" s="45" t="str">
        <f>LEFT(E334,1)</f>
        <v>И</v>
      </c>
      <c r="I334" s="6" t="s">
        <v>537</v>
      </c>
      <c r="J334" s="46" t="s">
        <v>346</v>
      </c>
      <c r="K334" s="2">
        <v>6</v>
      </c>
      <c r="L334" s="2" t="s">
        <v>397</v>
      </c>
      <c r="M334" s="33" t="s">
        <v>26</v>
      </c>
      <c r="N334" s="47" t="str">
        <f>CONCATENATE(L334,M334)</f>
        <v>Р0610С</v>
      </c>
      <c r="O334" s="47" t="str">
        <f>CONCATENATE(B334,"-",F334,G334,H334,"-",I334)</f>
        <v>Ж-СЕИ-28022007</v>
      </c>
      <c r="P334" s="48">
        <v>4</v>
      </c>
      <c r="Q334" s="48">
        <v>5</v>
      </c>
      <c r="R334" s="48">
        <v>5</v>
      </c>
      <c r="S334" s="48">
        <v>3</v>
      </c>
      <c r="T334" s="48">
        <v>5</v>
      </c>
      <c r="U334" s="48">
        <v>5</v>
      </c>
      <c r="V334" s="48">
        <v>5</v>
      </c>
      <c r="W334" s="48">
        <v>0</v>
      </c>
      <c r="X334" s="48">
        <v>4</v>
      </c>
      <c r="Y334" s="48">
        <v>5</v>
      </c>
      <c r="Z334" s="49">
        <f>SUM(P334:Y334)</f>
        <v>41</v>
      </c>
      <c r="AA334" s="33">
        <v>50</v>
      </c>
      <c r="AB334" s="50">
        <f>Z334/AA334</f>
        <v>0.82</v>
      </c>
      <c r="AC334" s="51" t="str">
        <f>IF(Z334&gt;75%*AA334,"Победитель",IF(Z334&gt;50%*AA334,"Призёр","Участник"))</f>
        <v>Победитель</v>
      </c>
    </row>
    <row r="335" spans="1:29" x14ac:dyDescent="0.3">
      <c r="A335" s="32">
        <v>321</v>
      </c>
      <c r="B335" s="2" t="s">
        <v>35</v>
      </c>
      <c r="C335" s="2" t="s">
        <v>398</v>
      </c>
      <c r="D335" s="2" t="s">
        <v>399</v>
      </c>
      <c r="E335" s="2" t="s">
        <v>306</v>
      </c>
      <c r="F335" s="45" t="str">
        <f>LEFT(C335,1)</f>
        <v>К</v>
      </c>
      <c r="G335" s="45" t="str">
        <f>LEFT(D335,1)</f>
        <v>Д</v>
      </c>
      <c r="H335" s="45" t="str">
        <f>LEFT(E335,1)</f>
        <v>С</v>
      </c>
      <c r="I335" s="6" t="s">
        <v>538</v>
      </c>
      <c r="J335" s="46" t="s">
        <v>346</v>
      </c>
      <c r="K335" s="2">
        <v>6</v>
      </c>
      <c r="L335" s="2" t="s">
        <v>400</v>
      </c>
      <c r="M335" s="33" t="s">
        <v>26</v>
      </c>
      <c r="N335" s="47" t="str">
        <f>CONCATENATE(L335,M335)</f>
        <v>Р0611С</v>
      </c>
      <c r="O335" s="47" t="str">
        <f>CONCATENATE(B335,"-",F335,G335,H335,"-",I335)</f>
        <v>М-КДС-09062007</v>
      </c>
      <c r="P335" s="48">
        <v>5</v>
      </c>
      <c r="Q335" s="48">
        <v>5</v>
      </c>
      <c r="R335" s="48">
        <v>5</v>
      </c>
      <c r="S335" s="48">
        <v>2</v>
      </c>
      <c r="T335" s="48">
        <v>5</v>
      </c>
      <c r="U335" s="48">
        <v>5</v>
      </c>
      <c r="V335" s="48">
        <v>5</v>
      </c>
      <c r="W335" s="48">
        <v>0</v>
      </c>
      <c r="X335" s="48">
        <v>4</v>
      </c>
      <c r="Y335" s="48">
        <v>5</v>
      </c>
      <c r="Z335" s="49">
        <f>SUM(P335:Y335)</f>
        <v>41</v>
      </c>
      <c r="AA335" s="33">
        <v>50</v>
      </c>
      <c r="AB335" s="50">
        <f>Z335/AA335</f>
        <v>0.82</v>
      </c>
      <c r="AC335" s="51" t="str">
        <f>IF(Z335&gt;75%*AA335,"Победитель",IF(Z335&gt;50%*AA335,"Призёр","Участник"))</f>
        <v>Победитель</v>
      </c>
    </row>
    <row r="336" spans="1:29" hidden="1" x14ac:dyDescent="0.3">
      <c r="A336" s="32">
        <v>322</v>
      </c>
      <c r="B336" s="2" t="s">
        <v>35</v>
      </c>
      <c r="C336" s="2" t="s">
        <v>1167</v>
      </c>
      <c r="D336" s="2" t="s">
        <v>61</v>
      </c>
      <c r="E336" s="2" t="s">
        <v>1168</v>
      </c>
      <c r="F336" s="45" t="str">
        <f>LEFT(C336,1)</f>
        <v>А</v>
      </c>
      <c r="G336" s="45" t="str">
        <f>LEFT(D336,1)</f>
        <v>М</v>
      </c>
      <c r="H336" s="45" t="str">
        <f>LEFT(E336,1)</f>
        <v>А</v>
      </c>
      <c r="I336" s="14" t="s">
        <v>1169</v>
      </c>
      <c r="J336" s="46" t="s">
        <v>930</v>
      </c>
      <c r="K336" s="2">
        <v>6</v>
      </c>
      <c r="L336" s="46" t="s">
        <v>72</v>
      </c>
      <c r="M336" s="33" t="s">
        <v>45</v>
      </c>
      <c r="N336" s="47" t="str">
        <f>CONCATENATE(L336,M336)</f>
        <v>Р0601Г</v>
      </c>
      <c r="O336" s="47" t="str">
        <f>CONCATENATE(B336,"-",F336,G336,H336,"-",I336)</f>
        <v>М-АМА-31072007</v>
      </c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9">
        <f>SUM(P336:Y336)</f>
        <v>0</v>
      </c>
      <c r="AA336" s="33">
        <v>50</v>
      </c>
      <c r="AB336" s="50">
        <f>Z336/AA336</f>
        <v>0</v>
      </c>
      <c r="AC336" s="51" t="str">
        <f>IF(Z336&gt;75%*AA336,"Победитель",IF(Z336&gt;50%*AA336,"Призёр","Участник"))</f>
        <v>Участник</v>
      </c>
    </row>
    <row r="337" spans="1:29" hidden="1" x14ac:dyDescent="0.3">
      <c r="A337" s="32">
        <v>323</v>
      </c>
      <c r="B337" s="2" t="s">
        <v>35</v>
      </c>
      <c r="C337" s="2" t="s">
        <v>1170</v>
      </c>
      <c r="D337" s="2" t="s">
        <v>447</v>
      </c>
      <c r="E337" s="2" t="s">
        <v>489</v>
      </c>
      <c r="F337" s="45" t="str">
        <f>LEFT(C337,1)</f>
        <v>С</v>
      </c>
      <c r="G337" s="45" t="str">
        <f>LEFT(D337,1)</f>
        <v>Г</v>
      </c>
      <c r="H337" s="45" t="str">
        <f>LEFT(E337,1)</f>
        <v>О</v>
      </c>
      <c r="I337" s="14" t="s">
        <v>1171</v>
      </c>
      <c r="J337" s="46" t="s">
        <v>930</v>
      </c>
      <c r="K337" s="2">
        <v>6</v>
      </c>
      <c r="L337" s="46" t="s">
        <v>75</v>
      </c>
      <c r="M337" s="33" t="s">
        <v>45</v>
      </c>
      <c r="N337" s="47" t="str">
        <f>CONCATENATE(L337,M337)</f>
        <v>Р0602Г</v>
      </c>
      <c r="O337" s="47" t="str">
        <f>CONCATENATE(B337,"-",F337,G337,H337,"-",I337)</f>
        <v>М-СГО-29122007</v>
      </c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9">
        <f>SUM(P337:Y337)</f>
        <v>0</v>
      </c>
      <c r="AA337" s="33">
        <v>50</v>
      </c>
      <c r="AB337" s="50">
        <f>Z337/AA337</f>
        <v>0</v>
      </c>
      <c r="AC337" s="51" t="str">
        <f>IF(Z337&gt;75%*AA337,"Победитель",IF(Z337&gt;50%*AA337,"Призёр","Участник"))</f>
        <v>Участник</v>
      </c>
    </row>
    <row r="338" spans="1:29" hidden="1" x14ac:dyDescent="0.3">
      <c r="A338" s="32">
        <v>324</v>
      </c>
      <c r="B338" s="2" t="s">
        <v>35</v>
      </c>
      <c r="C338" s="2" t="s">
        <v>1172</v>
      </c>
      <c r="D338" s="2" t="s">
        <v>276</v>
      </c>
      <c r="E338" s="2" t="s">
        <v>172</v>
      </c>
      <c r="F338" s="45" t="str">
        <f>LEFT(C338,1)</f>
        <v>З</v>
      </c>
      <c r="G338" s="45" t="str">
        <f>LEFT(D338,1)</f>
        <v>И</v>
      </c>
      <c r="H338" s="45" t="str">
        <f>LEFT(E338,1)</f>
        <v>Д</v>
      </c>
      <c r="I338" s="14" t="s">
        <v>1173</v>
      </c>
      <c r="J338" s="46" t="s">
        <v>930</v>
      </c>
      <c r="K338" s="2">
        <v>6</v>
      </c>
      <c r="L338" s="56" t="s">
        <v>80</v>
      </c>
      <c r="M338" s="33" t="s">
        <v>45</v>
      </c>
      <c r="N338" s="47" t="str">
        <f>CONCATENATE(L338,M338)</f>
        <v>Р0603Г</v>
      </c>
      <c r="O338" s="47" t="str">
        <f>CONCATENATE(B338,"-",F338,G338,H338,"-",I338)</f>
        <v>М-ЗИД-20052008</v>
      </c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9">
        <f>SUM(P338:Y338)</f>
        <v>0</v>
      </c>
      <c r="AA338" s="33">
        <v>50</v>
      </c>
      <c r="AB338" s="50">
        <f>Z338/AA338</f>
        <v>0</v>
      </c>
      <c r="AC338" s="51" t="str">
        <f>IF(Z338&gt;75%*AA338,"Победитель",IF(Z338&gt;50%*AA338,"Призёр","Участник"))</f>
        <v>Участник</v>
      </c>
    </row>
    <row r="339" spans="1:29" hidden="1" x14ac:dyDescent="0.3">
      <c r="A339" s="32">
        <v>325</v>
      </c>
      <c r="B339" s="2" t="s">
        <v>35</v>
      </c>
      <c r="C339" s="2" t="s">
        <v>1174</v>
      </c>
      <c r="D339" s="2" t="s">
        <v>614</v>
      </c>
      <c r="E339" s="2" t="s">
        <v>292</v>
      </c>
      <c r="F339" s="45" t="str">
        <f>LEFT(C339,1)</f>
        <v>М</v>
      </c>
      <c r="G339" s="45" t="str">
        <f>LEFT(D339,1)</f>
        <v>Д</v>
      </c>
      <c r="H339" s="45" t="str">
        <f>LEFT(E339,1)</f>
        <v>А</v>
      </c>
      <c r="I339" s="14" t="s">
        <v>530</v>
      </c>
      <c r="J339" s="46" t="s">
        <v>930</v>
      </c>
      <c r="K339" s="2">
        <v>6</v>
      </c>
      <c r="L339" s="56" t="s">
        <v>85</v>
      </c>
      <c r="M339" s="33" t="s">
        <v>45</v>
      </c>
      <c r="N339" s="47" t="str">
        <f>CONCATENATE(L339,M339)</f>
        <v>Р0604Г</v>
      </c>
      <c r="O339" s="47" t="str">
        <f>CONCATENATE(B339,"-",F339,G339,H339,"-",I339)</f>
        <v>М-МДА-15062007</v>
      </c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9">
        <f>SUM(P339:Y339)</f>
        <v>0</v>
      </c>
      <c r="AA339" s="33">
        <v>50</v>
      </c>
      <c r="AB339" s="50">
        <f>Z339/AA339</f>
        <v>0</v>
      </c>
      <c r="AC339" s="51" t="str">
        <f>IF(Z339&gt;75%*AA339,"Победитель",IF(Z339&gt;50%*AA339,"Призёр","Участник"))</f>
        <v>Участник</v>
      </c>
    </row>
    <row r="340" spans="1:29" hidden="1" x14ac:dyDescent="0.3">
      <c r="A340" s="32">
        <v>326</v>
      </c>
      <c r="B340" s="2" t="s">
        <v>35</v>
      </c>
      <c r="C340" s="2" t="s">
        <v>1175</v>
      </c>
      <c r="D340" s="2" t="s">
        <v>1123</v>
      </c>
      <c r="E340" s="2" t="s">
        <v>306</v>
      </c>
      <c r="F340" s="45" t="str">
        <f>LEFT(C340,1)</f>
        <v>Г</v>
      </c>
      <c r="G340" s="45" t="str">
        <f>LEFT(D340,1)</f>
        <v>Е</v>
      </c>
      <c r="H340" s="45" t="str">
        <f>LEFT(E340,1)</f>
        <v>С</v>
      </c>
      <c r="I340" s="14" t="s">
        <v>1176</v>
      </c>
      <c r="J340" s="46" t="s">
        <v>930</v>
      </c>
      <c r="K340" s="2">
        <v>6</v>
      </c>
      <c r="L340" s="56" t="s">
        <v>90</v>
      </c>
      <c r="M340" s="33" t="s">
        <v>45</v>
      </c>
      <c r="N340" s="47" t="str">
        <f>CONCATENATE(L340,M340)</f>
        <v>Р0605Г</v>
      </c>
      <c r="O340" s="47" t="str">
        <f>CONCATENATE(B340,"-",F340,G340,H340,"-",I340)</f>
        <v>М-ГЕС-22122007</v>
      </c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9">
        <f>SUM(P340:Y340)</f>
        <v>0</v>
      </c>
      <c r="AA340" s="33">
        <v>50</v>
      </c>
      <c r="AB340" s="50">
        <f>Z340/AA340</f>
        <v>0</v>
      </c>
      <c r="AC340" s="51" t="str">
        <f>IF(Z340&gt;75%*AA340,"Победитель",IF(Z340&gt;50%*AA340,"Призёр","Участник"))</f>
        <v>Участник</v>
      </c>
    </row>
    <row r="341" spans="1:29" hidden="1" x14ac:dyDescent="0.3">
      <c r="A341" s="32">
        <v>327</v>
      </c>
      <c r="B341" s="2" t="s">
        <v>14</v>
      </c>
      <c r="C341" s="2" t="s">
        <v>1177</v>
      </c>
      <c r="D341" s="2" t="s">
        <v>355</v>
      </c>
      <c r="E341" s="2" t="s">
        <v>195</v>
      </c>
      <c r="F341" s="45" t="str">
        <f>LEFT(C341,1)</f>
        <v>М</v>
      </c>
      <c r="G341" s="45" t="str">
        <f>LEFT(D341,1)</f>
        <v>Н</v>
      </c>
      <c r="H341" s="45" t="str">
        <f>LEFT(E341,1)</f>
        <v>С</v>
      </c>
      <c r="I341" s="14" t="s">
        <v>1178</v>
      </c>
      <c r="J341" s="46" t="s">
        <v>930</v>
      </c>
      <c r="K341" s="2">
        <v>6</v>
      </c>
      <c r="L341" s="56" t="s">
        <v>386</v>
      </c>
      <c r="M341" s="33" t="s">
        <v>45</v>
      </c>
      <c r="N341" s="47" t="str">
        <f>CONCATENATE(L341,M341)</f>
        <v>Р0606Г</v>
      </c>
      <c r="O341" s="47" t="str">
        <f>CONCATENATE(B341,"-",F341,G341,H341,"-",I341)</f>
        <v>Ж-МНС-13072007</v>
      </c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9">
        <f>SUM(P341:Y341)</f>
        <v>0</v>
      </c>
      <c r="AA341" s="33">
        <v>50</v>
      </c>
      <c r="AB341" s="50">
        <f>Z341/AA341</f>
        <v>0</v>
      </c>
      <c r="AC341" s="51" t="str">
        <f>IF(Z341&gt;75%*AA341,"Победитель",IF(Z341&gt;50%*AA341,"Призёр","Участник"))</f>
        <v>Участник</v>
      </c>
    </row>
    <row r="342" spans="1:29" hidden="1" x14ac:dyDescent="0.3">
      <c r="A342" s="32">
        <v>328</v>
      </c>
      <c r="B342" s="2" t="s">
        <v>14</v>
      </c>
      <c r="C342" s="2" t="s">
        <v>1179</v>
      </c>
      <c r="D342" s="2" t="s">
        <v>326</v>
      </c>
      <c r="E342" s="2" t="s">
        <v>1180</v>
      </c>
      <c r="F342" s="45" t="str">
        <f>LEFT(C342,1)</f>
        <v>М</v>
      </c>
      <c r="G342" s="45" t="str">
        <f>LEFT(D342,1)</f>
        <v>К</v>
      </c>
      <c r="H342" s="45" t="str">
        <f>LEFT(E342,1)</f>
        <v>К</v>
      </c>
      <c r="I342" s="6" t="s">
        <v>1181</v>
      </c>
      <c r="J342" s="46" t="s">
        <v>930</v>
      </c>
      <c r="K342" s="2">
        <v>6</v>
      </c>
      <c r="L342" s="2" t="s">
        <v>389</v>
      </c>
      <c r="M342" s="33" t="s">
        <v>45</v>
      </c>
      <c r="N342" s="47" t="str">
        <f>CONCATENATE(L342,M342)</f>
        <v>Р0607Г</v>
      </c>
      <c r="O342" s="47" t="str">
        <f>CONCATENATE(B342,"-",F342,G342,H342,"-",I342)</f>
        <v>Ж-МКК-06062007</v>
      </c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9">
        <f>SUM(P342:Y342)</f>
        <v>0</v>
      </c>
      <c r="AA342" s="33">
        <v>50</v>
      </c>
      <c r="AB342" s="50">
        <f>Z342/AA342</f>
        <v>0</v>
      </c>
      <c r="AC342" s="51" t="str">
        <f>IF(Z342&gt;75%*AA342,"Победитель",IF(Z342&gt;50%*AA342,"Призёр","Участник"))</f>
        <v>Участник</v>
      </c>
    </row>
    <row r="343" spans="1:29" hidden="1" x14ac:dyDescent="0.3">
      <c r="A343" s="32">
        <v>329</v>
      </c>
      <c r="B343" s="2" t="s">
        <v>35</v>
      </c>
      <c r="C343" s="2" t="s">
        <v>1182</v>
      </c>
      <c r="D343" s="2" t="s">
        <v>938</v>
      </c>
      <c r="E343" s="2" t="s">
        <v>1183</v>
      </c>
      <c r="F343" s="45" t="str">
        <f>LEFT(C343,1)</f>
        <v>М</v>
      </c>
      <c r="G343" s="45" t="str">
        <f>LEFT(D343,1)</f>
        <v>Г</v>
      </c>
      <c r="H343" s="45" t="str">
        <f>LEFT(E343,1)</f>
        <v>Л</v>
      </c>
      <c r="I343" s="15" t="s">
        <v>277</v>
      </c>
      <c r="J343" s="62" t="s">
        <v>930</v>
      </c>
      <c r="K343" s="2">
        <v>6</v>
      </c>
      <c r="L343" s="2" t="s">
        <v>391</v>
      </c>
      <c r="M343" s="33" t="s">
        <v>45</v>
      </c>
      <c r="N343" s="47" t="str">
        <f>CONCATENATE(L343,M343)</f>
        <v>Р0608Г</v>
      </c>
      <c r="O343" s="47" t="str">
        <f>CONCATENATE(B343,"-",F343,G343,H343,"-",I343)</f>
        <v>М-МГЛ-27032007</v>
      </c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9">
        <f>SUM(P343:Y343)</f>
        <v>0</v>
      </c>
      <c r="AA343" s="33">
        <v>50</v>
      </c>
      <c r="AB343" s="50">
        <f>Z343/AA343</f>
        <v>0</v>
      </c>
      <c r="AC343" s="51" t="str">
        <f>IF(Z343&gt;75%*AA343,"Победитель",IF(Z343&gt;50%*AA343,"Призёр","Участник"))</f>
        <v>Участник</v>
      </c>
    </row>
    <row r="344" spans="1:29" hidden="1" x14ac:dyDescent="0.3">
      <c r="A344" s="32">
        <v>330</v>
      </c>
      <c r="B344" s="2" t="s">
        <v>14</v>
      </c>
      <c r="C344" s="2" t="s">
        <v>1184</v>
      </c>
      <c r="D344" s="2" t="s">
        <v>132</v>
      </c>
      <c r="E344" s="2" t="s">
        <v>443</v>
      </c>
      <c r="F344" s="45" t="str">
        <f>LEFT(C344,1)</f>
        <v>Г</v>
      </c>
      <c r="G344" s="45" t="str">
        <f>LEFT(D344,1)</f>
        <v>С</v>
      </c>
      <c r="H344" s="45" t="str">
        <f>LEFT(E344,1)</f>
        <v>В</v>
      </c>
      <c r="I344" s="14" t="s">
        <v>530</v>
      </c>
      <c r="J344" s="46" t="s">
        <v>930</v>
      </c>
      <c r="K344" s="2">
        <v>6</v>
      </c>
      <c r="L344" s="2" t="s">
        <v>394</v>
      </c>
      <c r="M344" s="33" t="s">
        <v>45</v>
      </c>
      <c r="N344" s="47" t="str">
        <f>CONCATENATE(L344,M344)</f>
        <v>Р0609Г</v>
      </c>
      <c r="O344" s="47" t="str">
        <f>CONCATENATE(B344,"-",F344,G344,H344,"-",I344)</f>
        <v>Ж-ГСВ-15062007</v>
      </c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9">
        <f>SUM(P344:Y344)</f>
        <v>0</v>
      </c>
      <c r="AA344" s="33">
        <v>50</v>
      </c>
      <c r="AB344" s="50">
        <f>Z344/AA344</f>
        <v>0</v>
      </c>
      <c r="AC344" s="51" t="str">
        <f>IF(Z344&gt;75%*AA344,"Победитель",IF(Z344&gt;50%*AA344,"Призёр","Участник"))</f>
        <v>Участник</v>
      </c>
    </row>
    <row r="345" spans="1:29" hidden="1" x14ac:dyDescent="0.3">
      <c r="A345" s="32">
        <v>331</v>
      </c>
      <c r="B345" s="2" t="s">
        <v>35</v>
      </c>
      <c r="C345" s="2" t="s">
        <v>1185</v>
      </c>
      <c r="D345" s="2" t="s">
        <v>385</v>
      </c>
      <c r="E345" s="2" t="s">
        <v>696</v>
      </c>
      <c r="F345" s="45" t="str">
        <f>LEFT(C345,1)</f>
        <v>Д</v>
      </c>
      <c r="G345" s="45" t="str">
        <f>LEFT(D345,1)</f>
        <v>В</v>
      </c>
      <c r="H345" s="45" t="str">
        <f>LEFT(E345,1)</f>
        <v>Н</v>
      </c>
      <c r="I345" s="14" t="s">
        <v>1186</v>
      </c>
      <c r="J345" s="46" t="s">
        <v>930</v>
      </c>
      <c r="K345" s="2">
        <v>6</v>
      </c>
      <c r="L345" s="2" t="s">
        <v>397</v>
      </c>
      <c r="M345" s="33" t="s">
        <v>45</v>
      </c>
      <c r="N345" s="47" t="str">
        <f>CONCATENATE(L345,M345)</f>
        <v>Р0610Г</v>
      </c>
      <c r="O345" s="47" t="str">
        <f>CONCATENATE(B345,"-",F345,G345,H345,"-",I345)</f>
        <v>М-ДВН-31052007</v>
      </c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9">
        <f>SUM(P345:Y345)</f>
        <v>0</v>
      </c>
      <c r="AA345" s="33">
        <v>50</v>
      </c>
      <c r="AB345" s="50">
        <f>Z345/AA345</f>
        <v>0</v>
      </c>
      <c r="AC345" s="51" t="str">
        <f>IF(Z345&gt;75%*AA345,"Победитель",IF(Z345&gt;50%*AA345,"Призёр","Участник"))</f>
        <v>Участник</v>
      </c>
    </row>
    <row r="346" spans="1:29" hidden="1" x14ac:dyDescent="0.3">
      <c r="A346" s="32">
        <v>332</v>
      </c>
      <c r="B346" s="2" t="s">
        <v>14</v>
      </c>
      <c r="C346" s="2" t="s">
        <v>1187</v>
      </c>
      <c r="D346" s="2" t="s">
        <v>200</v>
      </c>
      <c r="E346" s="2" t="s">
        <v>160</v>
      </c>
      <c r="F346" s="45" t="str">
        <f>LEFT(C346,1)</f>
        <v>Н</v>
      </c>
      <c r="G346" s="45" t="str">
        <f>LEFT(D346,1)</f>
        <v>В</v>
      </c>
      <c r="H346" s="45" t="str">
        <f>LEFT(E346,1)</f>
        <v>И</v>
      </c>
      <c r="I346" s="14" t="s">
        <v>1188</v>
      </c>
      <c r="J346" s="46" t="s">
        <v>930</v>
      </c>
      <c r="K346" s="2">
        <v>6</v>
      </c>
      <c r="L346" s="2" t="s">
        <v>400</v>
      </c>
      <c r="M346" s="33" t="s">
        <v>45</v>
      </c>
      <c r="N346" s="47" t="str">
        <f>CONCATENATE(L346,M346)</f>
        <v>Р0611Г</v>
      </c>
      <c r="O346" s="47" t="str">
        <f>CONCATENATE(B346,"-",F346,G346,H346,"-",I346)</f>
        <v>Ж-НВИ-16022007</v>
      </c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9">
        <f>SUM(P346:Y346)</f>
        <v>0</v>
      </c>
      <c r="AA346" s="33">
        <v>50</v>
      </c>
      <c r="AB346" s="50">
        <f>Z346/AA346</f>
        <v>0</v>
      </c>
      <c r="AC346" s="51" t="str">
        <f>IF(Z346&gt;75%*AA346,"Победитель",IF(Z346&gt;50%*AA346,"Призёр","Участник"))</f>
        <v>Участник</v>
      </c>
    </row>
    <row r="347" spans="1:29" hidden="1" x14ac:dyDescent="0.3">
      <c r="A347" s="32">
        <v>333</v>
      </c>
      <c r="B347" s="2" t="s">
        <v>14</v>
      </c>
      <c r="C347" s="2" t="s">
        <v>1189</v>
      </c>
      <c r="D347" s="2" t="s">
        <v>1088</v>
      </c>
      <c r="E347" s="2" t="s">
        <v>88</v>
      </c>
      <c r="F347" s="45" t="str">
        <f>LEFT(C347,1)</f>
        <v>Р</v>
      </c>
      <c r="G347" s="45" t="str">
        <f>LEFT(D347,1)</f>
        <v>К</v>
      </c>
      <c r="H347" s="45" t="str">
        <f>LEFT(E347,1)</f>
        <v>А</v>
      </c>
      <c r="I347" s="14" t="s">
        <v>1190</v>
      </c>
      <c r="J347" s="46" t="s">
        <v>930</v>
      </c>
      <c r="K347" s="2">
        <v>6</v>
      </c>
      <c r="L347" s="2" t="s">
        <v>403</v>
      </c>
      <c r="M347" s="33" t="s">
        <v>45</v>
      </c>
      <c r="N347" s="47" t="str">
        <f>CONCATENATE(L347,M347)</f>
        <v>Р0612Г</v>
      </c>
      <c r="O347" s="47" t="str">
        <f>CONCATENATE(B347,"-",F347,G347,H347,"-",I347)</f>
        <v>Ж-РКА-03022008</v>
      </c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9">
        <f>SUM(P347:Y347)</f>
        <v>0</v>
      </c>
      <c r="AA347" s="33">
        <v>50</v>
      </c>
      <c r="AB347" s="50">
        <f>Z347/AA347</f>
        <v>0</v>
      </c>
      <c r="AC347" s="51" t="str">
        <f>IF(Z347&gt;75%*AA347,"Победитель",IF(Z347&gt;50%*AA347,"Призёр","Участник"))</f>
        <v>Участник</v>
      </c>
    </row>
    <row r="348" spans="1:29" hidden="1" x14ac:dyDescent="0.3">
      <c r="A348" s="32">
        <v>334</v>
      </c>
      <c r="B348" s="2" t="s">
        <v>14</v>
      </c>
      <c r="C348" s="2" t="s">
        <v>1191</v>
      </c>
      <c r="D348" s="2" t="s">
        <v>50</v>
      </c>
      <c r="E348" s="2" t="s">
        <v>212</v>
      </c>
      <c r="F348" s="45" t="str">
        <f>LEFT(C348,1)</f>
        <v>Л</v>
      </c>
      <c r="G348" s="45" t="str">
        <f>LEFT(D348,1)</f>
        <v>А</v>
      </c>
      <c r="H348" s="45" t="str">
        <f>LEFT(E348,1)</f>
        <v>И</v>
      </c>
      <c r="I348" s="14" t="s">
        <v>1192</v>
      </c>
      <c r="J348" s="46" t="s">
        <v>930</v>
      </c>
      <c r="K348" s="2">
        <v>6</v>
      </c>
      <c r="L348" s="2" t="s">
        <v>405</v>
      </c>
      <c r="M348" s="33" t="s">
        <v>45</v>
      </c>
      <c r="N348" s="47" t="str">
        <f>CONCATENATE(L348,M348)</f>
        <v>Р0613Г</v>
      </c>
      <c r="O348" s="47" t="str">
        <f>CONCATENATE(B348,"-",F348,G348,H348,"-",I348)</f>
        <v>Ж-ЛАИ-19122006</v>
      </c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9">
        <f>SUM(P348:Y348)</f>
        <v>0</v>
      </c>
      <c r="AA348" s="33">
        <v>50</v>
      </c>
      <c r="AB348" s="50">
        <f>Z348/AA348</f>
        <v>0</v>
      </c>
      <c r="AC348" s="51" t="str">
        <f>IF(Z348&gt;75%*AA348,"Победитель",IF(Z348&gt;50%*AA348,"Призёр","Участник"))</f>
        <v>Участник</v>
      </c>
    </row>
    <row r="349" spans="1:29" x14ac:dyDescent="0.3">
      <c r="A349" s="32">
        <v>335</v>
      </c>
      <c r="B349" s="2" t="s">
        <v>35</v>
      </c>
      <c r="C349" s="2" t="s">
        <v>1193</v>
      </c>
      <c r="D349" s="2" t="s">
        <v>1194</v>
      </c>
      <c r="E349" s="2" t="s">
        <v>420</v>
      </c>
      <c r="F349" s="45" t="str">
        <f>LEFT(C349,1)</f>
        <v>У</v>
      </c>
      <c r="G349" s="45" t="str">
        <f>LEFT(D349,1)</f>
        <v>И</v>
      </c>
      <c r="H349" s="45" t="str">
        <f>LEFT(E349,1)</f>
        <v>А</v>
      </c>
      <c r="I349" s="14" t="s">
        <v>1195</v>
      </c>
      <c r="J349" s="46" t="s">
        <v>930</v>
      </c>
      <c r="K349" s="2">
        <v>6</v>
      </c>
      <c r="L349" s="2" t="s">
        <v>407</v>
      </c>
      <c r="M349" s="33" t="s">
        <v>45</v>
      </c>
      <c r="N349" s="47" t="str">
        <f>CONCATENATE(L349,M349)</f>
        <v>Р0614Г</v>
      </c>
      <c r="O349" s="47" t="str">
        <f>CONCATENATE(B349,"-",F349,G349,H349,"-",I349)</f>
        <v>М-УИА-02022007</v>
      </c>
      <c r="P349" s="48">
        <v>5</v>
      </c>
      <c r="Q349" s="48">
        <v>5</v>
      </c>
      <c r="R349" s="48">
        <v>5</v>
      </c>
      <c r="S349" s="48">
        <v>5</v>
      </c>
      <c r="T349" s="48">
        <v>4</v>
      </c>
      <c r="U349" s="48">
        <v>0</v>
      </c>
      <c r="V349" s="48">
        <v>5</v>
      </c>
      <c r="W349" s="48">
        <v>1</v>
      </c>
      <c r="X349" s="48">
        <v>5</v>
      </c>
      <c r="Y349" s="48">
        <v>5</v>
      </c>
      <c r="Z349" s="49">
        <f>SUM(P349:Y349)</f>
        <v>40</v>
      </c>
      <c r="AA349" s="33">
        <v>50</v>
      </c>
      <c r="AB349" s="50">
        <f>Z349/AA349</f>
        <v>0.8</v>
      </c>
      <c r="AC349" s="51" t="str">
        <f>IF(Z349&gt;75%*AA349,"Победитель",IF(Z349&gt;50%*AA349,"Призёр","Участник"))</f>
        <v>Победитель</v>
      </c>
    </row>
    <row r="350" spans="1:29" x14ac:dyDescent="0.3">
      <c r="A350" s="32">
        <v>336</v>
      </c>
      <c r="B350" s="2" t="s">
        <v>14</v>
      </c>
      <c r="C350" s="12" t="s">
        <v>1652</v>
      </c>
      <c r="D350" s="12" t="s">
        <v>1653</v>
      </c>
      <c r="E350" s="12" t="s">
        <v>67</v>
      </c>
      <c r="F350" s="45" t="str">
        <f>LEFT(C350,1)</f>
        <v>К</v>
      </c>
      <c r="G350" s="45" t="str">
        <f>LEFT(D350,1)</f>
        <v>С</v>
      </c>
      <c r="H350" s="45" t="str">
        <f>LEFT(E350,1)</f>
        <v>М</v>
      </c>
      <c r="I350" s="12">
        <v>17092007</v>
      </c>
      <c r="J350" s="46" t="s">
        <v>1587</v>
      </c>
      <c r="K350" s="2">
        <v>6</v>
      </c>
      <c r="L350" s="2" t="s">
        <v>1654</v>
      </c>
      <c r="M350" s="33" t="s">
        <v>35</v>
      </c>
      <c r="N350" s="47" t="str">
        <f>CONCATENATE(L350,M350)</f>
        <v>Р0659М</v>
      </c>
      <c r="O350" s="47" t="str">
        <f>CONCATENATE(B350,"-",F350,G350,H350,"-",I350)</f>
        <v>Ж-КСМ-17092007</v>
      </c>
      <c r="P350" s="48">
        <v>4</v>
      </c>
      <c r="Q350" s="48">
        <v>5</v>
      </c>
      <c r="R350" s="48">
        <v>5</v>
      </c>
      <c r="S350" s="48">
        <v>1</v>
      </c>
      <c r="T350" s="48">
        <v>5</v>
      </c>
      <c r="U350" s="48">
        <v>5</v>
      </c>
      <c r="V350" s="48">
        <v>5</v>
      </c>
      <c r="W350" s="48">
        <v>0</v>
      </c>
      <c r="X350" s="48">
        <v>5</v>
      </c>
      <c r="Y350" s="48">
        <v>5</v>
      </c>
      <c r="Z350" s="49">
        <f>SUM(P350:Y350)</f>
        <v>40</v>
      </c>
      <c r="AA350" s="33">
        <v>50</v>
      </c>
      <c r="AB350" s="50">
        <f>Z350/AA350</f>
        <v>0.8</v>
      </c>
      <c r="AC350" s="51" t="str">
        <f>IF(Z350&gt;75%*AA350,"Победитель",IF(Z350&gt;50%*AA350,"Призёр","Участник"))</f>
        <v>Победитель</v>
      </c>
    </row>
    <row r="351" spans="1:29" x14ac:dyDescent="0.3">
      <c r="A351" s="32">
        <v>337</v>
      </c>
      <c r="B351" s="2" t="s">
        <v>14</v>
      </c>
      <c r="C351" s="2" t="s">
        <v>1025</v>
      </c>
      <c r="D351" s="2" t="s">
        <v>429</v>
      </c>
      <c r="E351" s="2" t="s">
        <v>78</v>
      </c>
      <c r="F351" s="45" t="str">
        <f>LEFT(C351,1)</f>
        <v>М</v>
      </c>
      <c r="G351" s="45" t="str">
        <f>LEFT(D351,1)</f>
        <v>В</v>
      </c>
      <c r="H351" s="45" t="str">
        <f>LEFT(E351,1)</f>
        <v>А</v>
      </c>
      <c r="I351" s="6" t="s">
        <v>1206</v>
      </c>
      <c r="J351" s="46" t="s">
        <v>930</v>
      </c>
      <c r="K351" s="2">
        <v>6</v>
      </c>
      <c r="L351" s="2" t="s">
        <v>1207</v>
      </c>
      <c r="M351" s="33" t="s">
        <v>45</v>
      </c>
      <c r="N351" s="47" t="str">
        <f>CONCATENATE(L351,M351)</f>
        <v>Р0618Г</v>
      </c>
      <c r="O351" s="47" t="str">
        <f>CONCATENATE(B351,"-",F351,G351,H351,"-",I351)</f>
        <v>Ж-МВА-06042007</v>
      </c>
      <c r="P351" s="48">
        <v>4</v>
      </c>
      <c r="Q351" s="48">
        <v>5</v>
      </c>
      <c r="R351" s="48">
        <v>5</v>
      </c>
      <c r="S351" s="48">
        <v>5</v>
      </c>
      <c r="T351" s="48">
        <v>5</v>
      </c>
      <c r="U351" s="48">
        <v>4</v>
      </c>
      <c r="V351" s="48">
        <v>5</v>
      </c>
      <c r="W351" s="48">
        <v>0</v>
      </c>
      <c r="X351" s="48">
        <v>1</v>
      </c>
      <c r="Y351" s="48">
        <v>5</v>
      </c>
      <c r="Z351" s="49">
        <f>SUM(P351:Y351)</f>
        <v>39</v>
      </c>
      <c r="AA351" s="33">
        <v>50</v>
      </c>
      <c r="AB351" s="50">
        <f>Z351/AA351</f>
        <v>0.78</v>
      </c>
      <c r="AC351" s="51" t="str">
        <f>IF(Z351&gt;75%*AA351,"Победитель",IF(Z351&gt;50%*AA351,"Призёр","Участник"))</f>
        <v>Победитель</v>
      </c>
    </row>
    <row r="352" spans="1:29" x14ac:dyDescent="0.3">
      <c r="A352" s="32">
        <v>338</v>
      </c>
      <c r="B352" s="2" t="s">
        <v>14</v>
      </c>
      <c r="C352" s="2" t="s">
        <v>86</v>
      </c>
      <c r="D352" s="2" t="s">
        <v>87</v>
      </c>
      <c r="E352" s="2" t="s">
        <v>88</v>
      </c>
      <c r="F352" s="45" t="str">
        <f>LEFT(C352,1)</f>
        <v>К</v>
      </c>
      <c r="G352" s="45" t="str">
        <f>LEFT(D352,1)</f>
        <v>К</v>
      </c>
      <c r="H352" s="45" t="str">
        <f>LEFT(E352,1)</f>
        <v>А</v>
      </c>
      <c r="I352" s="14" t="s">
        <v>89</v>
      </c>
      <c r="J352" s="46" t="s">
        <v>38</v>
      </c>
      <c r="K352" s="1">
        <v>6</v>
      </c>
      <c r="L352" s="2" t="s">
        <v>90</v>
      </c>
      <c r="M352" s="9" t="s">
        <v>83</v>
      </c>
      <c r="N352" s="47" t="str">
        <f>CONCATENATE(L352,M352)</f>
        <v>Р0605К</v>
      </c>
      <c r="O352" s="47" t="str">
        <f>CONCATENATE(B352,"-",F352,G352,H352,"-",I352)</f>
        <v>Ж-ККА-30052006</v>
      </c>
      <c r="P352" s="53">
        <v>4</v>
      </c>
      <c r="Q352" s="53">
        <v>3</v>
      </c>
      <c r="R352" s="53">
        <v>5</v>
      </c>
      <c r="S352" s="53">
        <v>0</v>
      </c>
      <c r="T352" s="53">
        <v>5</v>
      </c>
      <c r="U352" s="53">
        <v>4</v>
      </c>
      <c r="V352" s="53">
        <v>5</v>
      </c>
      <c r="W352" s="53">
        <v>5</v>
      </c>
      <c r="X352" s="53">
        <v>3</v>
      </c>
      <c r="Y352" s="53">
        <v>5</v>
      </c>
      <c r="Z352" s="49">
        <f>SUM(P352:Y352)</f>
        <v>39</v>
      </c>
      <c r="AA352" s="33">
        <v>50</v>
      </c>
      <c r="AB352" s="50">
        <f>Z352/AA352</f>
        <v>0.78</v>
      </c>
      <c r="AC352" s="51" t="str">
        <f>IF(Z352&gt;75%*AA352,"Победитель",IF(Z352&gt;50%*AA352,"Призёр","Участник"))</f>
        <v>Победитель</v>
      </c>
    </row>
    <row r="353" spans="1:29" x14ac:dyDescent="0.3">
      <c r="A353" s="32">
        <v>339</v>
      </c>
      <c r="B353" s="2" t="s">
        <v>35</v>
      </c>
      <c r="C353" s="2" t="s">
        <v>2235</v>
      </c>
      <c r="D353" s="2" t="s">
        <v>309</v>
      </c>
      <c r="E353" s="2" t="s">
        <v>62</v>
      </c>
      <c r="F353" s="45" t="str">
        <f>LEFT(C353,1)</f>
        <v>М</v>
      </c>
      <c r="G353" s="45" t="str">
        <f>LEFT(D353,1)</f>
        <v>Н</v>
      </c>
      <c r="H353" s="45" t="str">
        <f>LEFT(E353,1)</f>
        <v>Е</v>
      </c>
      <c r="I353" s="14" t="s">
        <v>2236</v>
      </c>
      <c r="J353" s="46" t="s">
        <v>2237</v>
      </c>
      <c r="K353" s="2">
        <v>6</v>
      </c>
      <c r="L353" s="64" t="s">
        <v>2238</v>
      </c>
      <c r="M353" s="9" t="s">
        <v>2113</v>
      </c>
      <c r="N353" s="47" t="str">
        <f>CONCATENATE(L353,M353)</f>
        <v>РЯ0601Н</v>
      </c>
      <c r="O353" s="47" t="str">
        <f>CONCATENATE(B353,"-",F353,G353,H353,"-",I353)</f>
        <v>М-МНЕ-05102007</v>
      </c>
      <c r="P353" s="53">
        <v>4.5</v>
      </c>
      <c r="Q353" s="53">
        <v>5</v>
      </c>
      <c r="R353" s="53">
        <v>0</v>
      </c>
      <c r="S353" s="53">
        <v>5</v>
      </c>
      <c r="T353" s="53">
        <v>4</v>
      </c>
      <c r="U353" s="53">
        <v>1</v>
      </c>
      <c r="V353" s="53">
        <v>4</v>
      </c>
      <c r="W353" s="53">
        <v>5</v>
      </c>
      <c r="X353" s="53">
        <v>5.5</v>
      </c>
      <c r="Y353" s="53">
        <v>5</v>
      </c>
      <c r="Z353" s="49">
        <f>SUM(P353:Y353)</f>
        <v>39</v>
      </c>
      <c r="AA353" s="33">
        <v>50</v>
      </c>
      <c r="AB353" s="50">
        <f>Z353/AA353</f>
        <v>0.78</v>
      </c>
      <c r="AC353" s="51" t="str">
        <f>IF(Z353&gt;75%*AA353,"Победитель",IF(Z353&gt;50%*AA353,"Призёр","Участник"))</f>
        <v>Победитель</v>
      </c>
    </row>
    <row r="354" spans="1:29" x14ac:dyDescent="0.3">
      <c r="A354" s="32">
        <v>340</v>
      </c>
      <c r="B354" s="2" t="s">
        <v>14</v>
      </c>
      <c r="C354" s="2" t="s">
        <v>1265</v>
      </c>
      <c r="D354" s="2" t="s">
        <v>246</v>
      </c>
      <c r="E354" s="2" t="s">
        <v>97</v>
      </c>
      <c r="F354" s="45" t="str">
        <f>LEFT(C354,1)</f>
        <v>Н</v>
      </c>
      <c r="G354" s="45" t="str">
        <f>LEFT(D354,1)</f>
        <v>А</v>
      </c>
      <c r="H354" s="45" t="str">
        <f>LEFT(E354,1)</f>
        <v>А</v>
      </c>
      <c r="I354" s="14" t="s">
        <v>2241</v>
      </c>
      <c r="J354" s="46" t="s">
        <v>2231</v>
      </c>
      <c r="K354" s="2">
        <v>6</v>
      </c>
      <c r="L354" s="64" t="s">
        <v>2242</v>
      </c>
      <c r="M354" s="9" t="s">
        <v>2113</v>
      </c>
      <c r="N354" s="47" t="str">
        <f>CONCATENATE(L354,M354)</f>
        <v>РЯ0603Н</v>
      </c>
      <c r="O354" s="47" t="str">
        <f>CONCATENATE(B354,"-",F354,G354,H354,"-",I354)</f>
        <v>Ж-НАА-03052007</v>
      </c>
      <c r="P354" s="53">
        <v>4</v>
      </c>
      <c r="Q354" s="53">
        <v>5</v>
      </c>
      <c r="R354" s="53">
        <v>0</v>
      </c>
      <c r="S354" s="53">
        <v>5</v>
      </c>
      <c r="T354" s="53">
        <v>5</v>
      </c>
      <c r="U354" s="53">
        <v>5</v>
      </c>
      <c r="V354" s="53">
        <v>5</v>
      </c>
      <c r="W354" s="53">
        <v>0</v>
      </c>
      <c r="X354" s="53">
        <v>5</v>
      </c>
      <c r="Y354" s="53">
        <v>5</v>
      </c>
      <c r="Z354" s="49">
        <f>SUM(P354:Y354)</f>
        <v>39</v>
      </c>
      <c r="AA354" s="33">
        <v>50</v>
      </c>
      <c r="AB354" s="50">
        <f>Z354/AA354</f>
        <v>0.78</v>
      </c>
      <c r="AC354" s="51" t="str">
        <f>IF(Z354&gt;75%*AA354,"Победитель",IF(Z354&gt;50%*AA354,"Призёр","Участник"))</f>
        <v>Победитель</v>
      </c>
    </row>
    <row r="355" spans="1:29" x14ac:dyDescent="0.3">
      <c r="A355" s="32">
        <v>341</v>
      </c>
      <c r="B355" s="2" t="s">
        <v>14</v>
      </c>
      <c r="C355" s="12" t="s">
        <v>1639</v>
      </c>
      <c r="D355" s="12" t="s">
        <v>50</v>
      </c>
      <c r="E355" s="12" t="s">
        <v>1542</v>
      </c>
      <c r="F355" s="45" t="str">
        <f>LEFT(C355,1)</f>
        <v>Г</v>
      </c>
      <c r="G355" s="45" t="str">
        <f>LEFT(D355,1)</f>
        <v>А</v>
      </c>
      <c r="H355" s="45" t="str">
        <f>LEFT(E355,1)</f>
        <v>Л</v>
      </c>
      <c r="I355" s="12">
        <v>18102007</v>
      </c>
      <c r="J355" s="46" t="s">
        <v>1587</v>
      </c>
      <c r="K355" s="2">
        <v>6</v>
      </c>
      <c r="L355" s="2" t="s">
        <v>1640</v>
      </c>
      <c r="M355" s="33" t="s">
        <v>35</v>
      </c>
      <c r="N355" s="47" t="str">
        <f>CONCATENATE(L355,M355)</f>
        <v>Р0652М</v>
      </c>
      <c r="O355" s="47" t="str">
        <f>CONCATENATE(B355,"-",F355,G355,H355,"-",I355)</f>
        <v>Ж-ГАЛ-18102007</v>
      </c>
      <c r="P355" s="48">
        <v>4.5</v>
      </c>
      <c r="Q355" s="48">
        <v>5</v>
      </c>
      <c r="R355" s="48">
        <v>5</v>
      </c>
      <c r="S355" s="48">
        <v>2</v>
      </c>
      <c r="T355" s="48">
        <v>5</v>
      </c>
      <c r="U355" s="48">
        <v>5</v>
      </c>
      <c r="V355" s="48">
        <v>4</v>
      </c>
      <c r="W355" s="48">
        <v>0</v>
      </c>
      <c r="X355" s="48">
        <v>3</v>
      </c>
      <c r="Y355" s="48">
        <v>5</v>
      </c>
      <c r="Z355" s="49">
        <f>SUM(P355:Y355)</f>
        <v>38.5</v>
      </c>
      <c r="AA355" s="33">
        <v>50</v>
      </c>
      <c r="AB355" s="50">
        <f>Z355/AA355</f>
        <v>0.77</v>
      </c>
      <c r="AC355" s="51" t="str">
        <f>IF(Z355&gt;75%*AA355,"Победитель",IF(Z355&gt;50%*AA355,"Призёр","Участник"))</f>
        <v>Победитель</v>
      </c>
    </row>
    <row r="356" spans="1:29" x14ac:dyDescent="0.3">
      <c r="A356" s="32">
        <v>342</v>
      </c>
      <c r="B356" s="2" t="s">
        <v>35</v>
      </c>
      <c r="C356" s="2" t="s">
        <v>390</v>
      </c>
      <c r="D356" s="2" t="s">
        <v>374</v>
      </c>
      <c r="E356" s="2" t="s">
        <v>172</v>
      </c>
      <c r="F356" s="45" t="str">
        <f>LEFT(C356,1)</f>
        <v>Б</v>
      </c>
      <c r="G356" s="45" t="str">
        <f>LEFT(D356,1)</f>
        <v>Д</v>
      </c>
      <c r="H356" s="45" t="str">
        <f>LEFT(E356,1)</f>
        <v>Д</v>
      </c>
      <c r="I356" s="6" t="s">
        <v>535</v>
      </c>
      <c r="J356" s="46" t="s">
        <v>346</v>
      </c>
      <c r="K356" s="2">
        <v>6</v>
      </c>
      <c r="L356" s="2" t="s">
        <v>391</v>
      </c>
      <c r="M356" s="33" t="s">
        <v>26</v>
      </c>
      <c r="N356" s="47" t="str">
        <f>CONCATENATE(L356,M356)</f>
        <v>Р0608С</v>
      </c>
      <c r="O356" s="47" t="str">
        <f>CONCATENATE(B356,"-",F356,G356,H356,"-",I356)</f>
        <v>М-БДД-30012007</v>
      </c>
      <c r="P356" s="48">
        <v>4.5</v>
      </c>
      <c r="Q356" s="48">
        <v>5</v>
      </c>
      <c r="R356" s="48">
        <v>0</v>
      </c>
      <c r="S356" s="48">
        <v>1</v>
      </c>
      <c r="T356" s="48">
        <v>5</v>
      </c>
      <c r="U356" s="48">
        <v>5</v>
      </c>
      <c r="V356" s="48">
        <v>5</v>
      </c>
      <c r="W356" s="48">
        <v>4</v>
      </c>
      <c r="X356" s="48">
        <v>4</v>
      </c>
      <c r="Y356" s="48">
        <v>5</v>
      </c>
      <c r="Z356" s="49">
        <f>SUM(P356:Y356)</f>
        <v>38.5</v>
      </c>
      <c r="AA356" s="33">
        <v>50</v>
      </c>
      <c r="AB356" s="50">
        <f>Z356/AA356</f>
        <v>0.77</v>
      </c>
      <c r="AC356" s="51" t="str">
        <f>IF(Z356&gt;75%*AA356,"Победитель",IF(Z356&gt;50%*AA356,"Призёр","Участник"))</f>
        <v>Победитель</v>
      </c>
    </row>
    <row r="357" spans="1:29" x14ac:dyDescent="0.3">
      <c r="A357" s="32">
        <v>343</v>
      </c>
      <c r="B357" s="2" t="s">
        <v>14</v>
      </c>
      <c r="C357" s="2" t="s">
        <v>1204</v>
      </c>
      <c r="D357" s="2" t="s">
        <v>156</v>
      </c>
      <c r="E357" s="2" t="s">
        <v>351</v>
      </c>
      <c r="F357" s="45" t="str">
        <f>LEFT(C357,1)</f>
        <v>К</v>
      </c>
      <c r="G357" s="45" t="str">
        <f>LEFT(D357,1)</f>
        <v>С</v>
      </c>
      <c r="H357" s="45" t="str">
        <f>LEFT(E357,1)</f>
        <v>Ю</v>
      </c>
      <c r="I357" s="6" t="s">
        <v>279</v>
      </c>
      <c r="J357" s="46" t="s">
        <v>930</v>
      </c>
      <c r="K357" s="2">
        <v>6</v>
      </c>
      <c r="L357" s="2" t="s">
        <v>1205</v>
      </c>
      <c r="M357" s="33" t="s">
        <v>45</v>
      </c>
      <c r="N357" s="47" t="str">
        <f>CONCATENATE(L357,M357)</f>
        <v>Р0617Г</v>
      </c>
      <c r="O357" s="47" t="str">
        <f>CONCATENATE(B357,"-",F357,G357,H357,"-",I357)</f>
        <v>Ж-КСЮ-22042007</v>
      </c>
      <c r="P357" s="48">
        <v>4</v>
      </c>
      <c r="Q357" s="48">
        <v>5</v>
      </c>
      <c r="R357" s="48">
        <v>5</v>
      </c>
      <c r="S357" s="48">
        <v>4</v>
      </c>
      <c r="T357" s="48">
        <v>5</v>
      </c>
      <c r="U357" s="48">
        <v>4</v>
      </c>
      <c r="V357" s="48">
        <v>5</v>
      </c>
      <c r="W357" s="48">
        <v>0</v>
      </c>
      <c r="X357" s="48">
        <v>1</v>
      </c>
      <c r="Y357" s="48">
        <v>5</v>
      </c>
      <c r="Z357" s="49">
        <f>SUM(P357:Y357)</f>
        <v>38</v>
      </c>
      <c r="AA357" s="33">
        <v>50</v>
      </c>
      <c r="AB357" s="50">
        <f>Z357/AA357</f>
        <v>0.76</v>
      </c>
      <c r="AC357" s="51" t="str">
        <f>IF(Z357&gt;75%*AA357,"Победитель",IF(Z357&gt;50%*AA357,"Призёр","Участник"))</f>
        <v>Победитель</v>
      </c>
    </row>
    <row r="358" spans="1:29" x14ac:dyDescent="0.3">
      <c r="A358" s="32">
        <v>344</v>
      </c>
      <c r="B358" s="2" t="s">
        <v>14</v>
      </c>
      <c r="C358" s="2" t="s">
        <v>1214</v>
      </c>
      <c r="D358" s="2" t="s">
        <v>221</v>
      </c>
      <c r="E358" s="2" t="s">
        <v>627</v>
      </c>
      <c r="F358" s="45" t="str">
        <f>LEFT(C358,1)</f>
        <v>В</v>
      </c>
      <c r="G358" s="45" t="str">
        <f>LEFT(D358,1)</f>
        <v>В</v>
      </c>
      <c r="H358" s="45" t="str">
        <f>LEFT(E358,1)</f>
        <v>О</v>
      </c>
      <c r="I358" s="6" t="s">
        <v>1215</v>
      </c>
      <c r="J358" s="46" t="s">
        <v>930</v>
      </c>
      <c r="K358" s="2">
        <v>6</v>
      </c>
      <c r="L358" s="2" t="s">
        <v>1216</v>
      </c>
      <c r="M358" s="33" t="s">
        <v>45</v>
      </c>
      <c r="N358" s="47" t="str">
        <f>CONCATENATE(L358,M358)</f>
        <v>Р0621Г</v>
      </c>
      <c r="O358" s="47" t="str">
        <f>CONCATENATE(B358,"-",F358,G358,H358,"-",I358)</f>
        <v>Ж-ВВО-16102007</v>
      </c>
      <c r="P358" s="48">
        <v>4</v>
      </c>
      <c r="Q358" s="48">
        <v>5</v>
      </c>
      <c r="R358" s="48">
        <v>5</v>
      </c>
      <c r="S358" s="48">
        <v>2</v>
      </c>
      <c r="T358" s="48">
        <v>5</v>
      </c>
      <c r="U358" s="48">
        <v>4</v>
      </c>
      <c r="V358" s="48">
        <v>5</v>
      </c>
      <c r="W358" s="48">
        <v>0</v>
      </c>
      <c r="X358" s="48">
        <v>3</v>
      </c>
      <c r="Y358" s="48">
        <v>5</v>
      </c>
      <c r="Z358" s="49">
        <f>SUM(P358:Y358)</f>
        <v>38</v>
      </c>
      <c r="AA358" s="33">
        <v>50</v>
      </c>
      <c r="AB358" s="50">
        <f>Z358/AA358</f>
        <v>0.76</v>
      </c>
      <c r="AC358" s="51" t="str">
        <f>IF(Z358&gt;75%*AA358,"Победитель",IF(Z358&gt;50%*AA358,"Призёр","Участник"))</f>
        <v>Победитель</v>
      </c>
    </row>
    <row r="359" spans="1:29" x14ac:dyDescent="0.3">
      <c r="A359" s="32">
        <v>345</v>
      </c>
      <c r="B359" s="2" t="s">
        <v>35</v>
      </c>
      <c r="C359" s="12" t="s">
        <v>1641</v>
      </c>
      <c r="D359" s="12" t="s">
        <v>348</v>
      </c>
      <c r="E359" s="12" t="s">
        <v>292</v>
      </c>
      <c r="F359" s="45" t="str">
        <f>LEFT(C359,1)</f>
        <v>О</v>
      </c>
      <c r="G359" s="45" t="str">
        <f>LEFT(D359,1)</f>
        <v>К</v>
      </c>
      <c r="H359" s="45" t="str">
        <f>LEFT(E359,1)</f>
        <v>А</v>
      </c>
      <c r="I359" s="12">
        <v>18072007</v>
      </c>
      <c r="J359" s="46" t="s">
        <v>1587</v>
      </c>
      <c r="K359" s="2">
        <v>6</v>
      </c>
      <c r="L359" s="2" t="s">
        <v>1642</v>
      </c>
      <c r="M359" s="33" t="s">
        <v>35</v>
      </c>
      <c r="N359" s="47" t="str">
        <f>CONCATENATE(L359,M359)</f>
        <v>Р0653М</v>
      </c>
      <c r="O359" s="47" t="str">
        <f>CONCATENATE(B359,"-",F359,G359,H359,"-",I359)</f>
        <v>М-ОКА-18072007</v>
      </c>
      <c r="P359" s="48">
        <v>3.5</v>
      </c>
      <c r="Q359" s="48">
        <v>5</v>
      </c>
      <c r="R359" s="48">
        <v>5</v>
      </c>
      <c r="S359" s="48">
        <v>2</v>
      </c>
      <c r="T359" s="48">
        <v>5</v>
      </c>
      <c r="U359" s="48">
        <v>0</v>
      </c>
      <c r="V359" s="48">
        <v>5</v>
      </c>
      <c r="W359" s="48">
        <v>5</v>
      </c>
      <c r="X359" s="48">
        <v>4.5</v>
      </c>
      <c r="Y359" s="48">
        <v>3</v>
      </c>
      <c r="Z359" s="49">
        <f>SUM(P359:Y359)</f>
        <v>38</v>
      </c>
      <c r="AA359" s="33">
        <v>50</v>
      </c>
      <c r="AB359" s="50">
        <f>Z359/AA359</f>
        <v>0.76</v>
      </c>
      <c r="AC359" s="51" t="str">
        <f>IF(Z359&gt;75%*AA359,"Победитель",IF(Z359&gt;50%*AA359,"Призёр","Участник"))</f>
        <v>Победитель</v>
      </c>
    </row>
    <row r="360" spans="1:29" x14ac:dyDescent="0.3">
      <c r="A360" s="32">
        <v>346</v>
      </c>
      <c r="B360" s="2" t="s">
        <v>35</v>
      </c>
      <c r="C360" s="12" t="s">
        <v>1643</v>
      </c>
      <c r="D360" s="12" t="s">
        <v>457</v>
      </c>
      <c r="E360" s="12" t="s">
        <v>56</v>
      </c>
      <c r="F360" s="45" t="str">
        <f>LEFT(C360,1)</f>
        <v>Б</v>
      </c>
      <c r="G360" s="45" t="str">
        <f>LEFT(D360,1)</f>
        <v>П</v>
      </c>
      <c r="H360" s="45" t="str">
        <f>LEFT(E360,1)</f>
        <v>А</v>
      </c>
      <c r="I360" s="12">
        <v>23072007</v>
      </c>
      <c r="J360" s="46" t="s">
        <v>1587</v>
      </c>
      <c r="K360" s="2">
        <v>6</v>
      </c>
      <c r="L360" s="2" t="s">
        <v>1644</v>
      </c>
      <c r="M360" s="33" t="s">
        <v>35</v>
      </c>
      <c r="N360" s="47" t="str">
        <f>CONCATENATE(L360,M360)</f>
        <v>Р0654М</v>
      </c>
      <c r="O360" s="47" t="str">
        <f>CONCATENATE(B360,"-",F360,G360,H360,"-",I360)</f>
        <v>М-БПА-23072007</v>
      </c>
      <c r="P360" s="48">
        <v>4</v>
      </c>
      <c r="Q360" s="48">
        <v>5</v>
      </c>
      <c r="R360" s="48">
        <v>5</v>
      </c>
      <c r="S360" s="48">
        <v>1</v>
      </c>
      <c r="T360" s="48">
        <v>5</v>
      </c>
      <c r="U360" s="48">
        <v>5</v>
      </c>
      <c r="V360" s="48">
        <v>3</v>
      </c>
      <c r="W360" s="48">
        <v>1</v>
      </c>
      <c r="X360" s="48">
        <v>4</v>
      </c>
      <c r="Y360" s="48">
        <v>5</v>
      </c>
      <c r="Z360" s="49">
        <f>SUM(P360:Y360)</f>
        <v>38</v>
      </c>
      <c r="AA360" s="33">
        <v>50</v>
      </c>
      <c r="AB360" s="50">
        <f>Z360/AA360</f>
        <v>0.76</v>
      </c>
      <c r="AC360" s="51" t="str">
        <f>IF(Z360&gt;75%*AA360,"Победитель",IF(Z360&gt;50%*AA360,"Призёр","Участник"))</f>
        <v>Победитель</v>
      </c>
    </row>
    <row r="361" spans="1:29" x14ac:dyDescent="0.3">
      <c r="A361" s="32">
        <v>347</v>
      </c>
      <c r="B361" s="3" t="s">
        <v>14</v>
      </c>
      <c r="C361" s="3" t="s">
        <v>743</v>
      </c>
      <c r="D361" s="3" t="s">
        <v>266</v>
      </c>
      <c r="E361" s="3" t="s">
        <v>247</v>
      </c>
      <c r="F361" s="45" t="str">
        <f>LEFT(C361,1)</f>
        <v>С</v>
      </c>
      <c r="G361" s="45" t="str">
        <f>LEFT(D361,1)</f>
        <v>Д</v>
      </c>
      <c r="H361" s="45" t="str">
        <f>LEFT(E361,1)</f>
        <v>В</v>
      </c>
      <c r="I361" s="13" t="s">
        <v>744</v>
      </c>
      <c r="J361" s="59" t="s">
        <v>925</v>
      </c>
      <c r="K361" s="3">
        <v>6</v>
      </c>
      <c r="L361" s="3" t="s">
        <v>745</v>
      </c>
      <c r="M361" s="33" t="s">
        <v>534</v>
      </c>
      <c r="N361" s="47" t="str">
        <f>CONCATENATE(L361,M361)</f>
        <v>РУ0604О</v>
      </c>
      <c r="O361" s="47" t="str">
        <f>CONCATENATE(B361,"-",F361,G361,H361,"-",I361)</f>
        <v>Ж-СДВ-22092007</v>
      </c>
      <c r="P361" s="48">
        <v>4</v>
      </c>
      <c r="Q361" s="48">
        <v>5</v>
      </c>
      <c r="R361" s="48">
        <v>5</v>
      </c>
      <c r="S361" s="48">
        <v>3</v>
      </c>
      <c r="T361" s="48">
        <v>5</v>
      </c>
      <c r="U361" s="48">
        <v>3</v>
      </c>
      <c r="V361" s="48">
        <v>5</v>
      </c>
      <c r="W361" s="48">
        <v>3</v>
      </c>
      <c r="X361" s="48">
        <v>0</v>
      </c>
      <c r="Y361" s="48">
        <v>5</v>
      </c>
      <c r="Z361" s="49">
        <f>SUM(P361:Y361)</f>
        <v>38</v>
      </c>
      <c r="AA361" s="33">
        <v>50</v>
      </c>
      <c r="AB361" s="50">
        <f>Z361/AA361</f>
        <v>0.76</v>
      </c>
      <c r="AC361" s="51" t="str">
        <f>IF(Z361&gt;75%*AA361,"Победитель",IF(Z361&gt;50%*AA361,"Призёр","Участник"))</f>
        <v>Победитель</v>
      </c>
    </row>
    <row r="362" spans="1:29" x14ac:dyDescent="0.3">
      <c r="A362" s="32">
        <v>348</v>
      </c>
      <c r="B362" s="2" t="s">
        <v>2057</v>
      </c>
      <c r="C362" s="2" t="s">
        <v>1357</v>
      </c>
      <c r="D362" s="2" t="s">
        <v>1358</v>
      </c>
      <c r="E362" s="2" t="s">
        <v>1359</v>
      </c>
      <c r="F362" s="45" t="str">
        <f>LEFT(C362,1)</f>
        <v>К</v>
      </c>
      <c r="G362" s="45" t="str">
        <f>LEFT(D362,1)</f>
        <v>П</v>
      </c>
      <c r="H362" s="45" t="str">
        <f>LEFT(E362,1)</f>
        <v>Ф</v>
      </c>
      <c r="I362" s="6" t="s">
        <v>1360</v>
      </c>
      <c r="J362" s="2" t="s">
        <v>1257</v>
      </c>
      <c r="K362" s="2">
        <v>6</v>
      </c>
      <c r="L362" s="2" t="s">
        <v>1213</v>
      </c>
      <c r="M362" s="33" t="s">
        <v>143</v>
      </c>
      <c r="N362" s="47" t="str">
        <f>CONCATENATE(L362,M362)</f>
        <v>Р0620У</v>
      </c>
      <c r="O362" s="47" t="str">
        <f>CONCATENATE(B362,"-",F362,G362,H362,"-",I362)</f>
        <v>М -КПФ-29082007</v>
      </c>
      <c r="P362" s="48">
        <v>4.5</v>
      </c>
      <c r="Q362" s="48">
        <v>2.5</v>
      </c>
      <c r="R362" s="48">
        <v>5</v>
      </c>
      <c r="S362" s="48">
        <v>1</v>
      </c>
      <c r="T362" s="48">
        <v>5</v>
      </c>
      <c r="U362" s="48">
        <v>5</v>
      </c>
      <c r="V362" s="48">
        <v>4</v>
      </c>
      <c r="W362" s="48">
        <v>1</v>
      </c>
      <c r="X362" s="61">
        <v>4.5</v>
      </c>
      <c r="Y362" s="48">
        <v>5</v>
      </c>
      <c r="Z362" s="49">
        <f>SUM(P362:Y362)</f>
        <v>37.5</v>
      </c>
      <c r="AA362" s="33">
        <v>50</v>
      </c>
      <c r="AB362" s="50">
        <f>Z362/AA362</f>
        <v>0.75</v>
      </c>
      <c r="AC362" s="51" t="str">
        <f>IF(Z362&gt;75%*AA362,"Победитель",IF(Z362&gt;50%*AA362,"Призёр","Участник"))</f>
        <v>Призёр</v>
      </c>
    </row>
    <row r="363" spans="1:29" x14ac:dyDescent="0.3">
      <c r="A363" s="32">
        <v>349</v>
      </c>
      <c r="B363" s="2" t="s">
        <v>14</v>
      </c>
      <c r="C363" s="2" t="s">
        <v>1339</v>
      </c>
      <c r="D363" s="2" t="s">
        <v>396</v>
      </c>
      <c r="E363" s="2" t="s">
        <v>97</v>
      </c>
      <c r="F363" s="45" t="str">
        <f>LEFT(C363,1)</f>
        <v>К</v>
      </c>
      <c r="G363" s="45" t="str">
        <f>LEFT(D363,1)</f>
        <v>Е</v>
      </c>
      <c r="H363" s="45" t="str">
        <f>LEFT(E363,1)</f>
        <v>А</v>
      </c>
      <c r="I363" s="14" t="s">
        <v>2239</v>
      </c>
      <c r="J363" s="46" t="s">
        <v>2231</v>
      </c>
      <c r="K363" s="2">
        <v>6</v>
      </c>
      <c r="L363" s="64" t="s">
        <v>2240</v>
      </c>
      <c r="M363" s="9" t="s">
        <v>2113</v>
      </c>
      <c r="N363" s="47" t="str">
        <f>CONCATENATE(L363,M363)</f>
        <v>РЯ0602Н</v>
      </c>
      <c r="O363" s="47" t="str">
        <f>CONCATENATE(B363,"-",F363,G363,H363,"-",I363)</f>
        <v>Ж-КЕА-08122007</v>
      </c>
      <c r="P363" s="53">
        <v>4.5</v>
      </c>
      <c r="Q363" s="53">
        <v>5</v>
      </c>
      <c r="R363" s="53">
        <v>0</v>
      </c>
      <c r="S363" s="53">
        <v>4</v>
      </c>
      <c r="T363" s="53">
        <v>4</v>
      </c>
      <c r="U363" s="53">
        <v>5</v>
      </c>
      <c r="V363" s="53">
        <v>5</v>
      </c>
      <c r="W363" s="53">
        <v>2</v>
      </c>
      <c r="X363" s="53">
        <v>5</v>
      </c>
      <c r="Y363" s="53">
        <v>2</v>
      </c>
      <c r="Z363" s="49">
        <f>SUM(P363:Y363)</f>
        <v>36.5</v>
      </c>
      <c r="AA363" s="33">
        <v>50</v>
      </c>
      <c r="AB363" s="50">
        <f>Z363/AA363</f>
        <v>0.73</v>
      </c>
      <c r="AC363" s="51" t="str">
        <f>IF(Z363&gt;75%*AA363,"Победитель",IF(Z363&gt;50%*AA363,"Призёр","Участник"))</f>
        <v>Призёр</v>
      </c>
    </row>
    <row r="364" spans="1:29" x14ac:dyDescent="0.3">
      <c r="A364" s="32">
        <v>350</v>
      </c>
      <c r="B364" s="2" t="s">
        <v>14</v>
      </c>
      <c r="C364" s="2" t="s">
        <v>387</v>
      </c>
      <c r="D364" s="2" t="s">
        <v>211</v>
      </c>
      <c r="E364" s="2" t="s">
        <v>388</v>
      </c>
      <c r="F364" s="45" t="str">
        <f>LEFT(C364,1)</f>
        <v>Ш</v>
      </c>
      <c r="G364" s="45" t="str">
        <f>LEFT(D364,1)</f>
        <v>П</v>
      </c>
      <c r="H364" s="45" t="str">
        <f>LEFT(E364,1)</f>
        <v>О</v>
      </c>
      <c r="I364" s="2">
        <v>17092007</v>
      </c>
      <c r="J364" s="46" t="s">
        <v>346</v>
      </c>
      <c r="K364" s="2">
        <v>6</v>
      </c>
      <c r="L364" s="2" t="s">
        <v>389</v>
      </c>
      <c r="M364" s="33" t="s">
        <v>26</v>
      </c>
      <c r="N364" s="47" t="str">
        <f>CONCATENATE(L364,M364)</f>
        <v>Р0607С</v>
      </c>
      <c r="O364" s="47" t="str">
        <f>CONCATENATE(B364,"-",F364,G364,H364,"-",I364)</f>
        <v>Ж-ШПО-17092007</v>
      </c>
      <c r="P364" s="48">
        <v>3.5</v>
      </c>
      <c r="Q364" s="48">
        <v>5</v>
      </c>
      <c r="R364" s="48">
        <v>5</v>
      </c>
      <c r="S364" s="48">
        <v>2</v>
      </c>
      <c r="T364" s="48">
        <v>5</v>
      </c>
      <c r="U364" s="48">
        <v>2</v>
      </c>
      <c r="V364" s="48">
        <v>4</v>
      </c>
      <c r="W364" s="48">
        <v>3</v>
      </c>
      <c r="X364" s="48">
        <v>5</v>
      </c>
      <c r="Y364" s="48">
        <v>2</v>
      </c>
      <c r="Z364" s="49">
        <f>SUM(P364:Y364)</f>
        <v>36.5</v>
      </c>
      <c r="AA364" s="33">
        <v>50</v>
      </c>
      <c r="AB364" s="50">
        <f>Z364/AA364</f>
        <v>0.73</v>
      </c>
      <c r="AC364" s="51" t="str">
        <f>IF(Z364&gt;75%*AA364,"Победитель",IF(Z364&gt;50%*AA364,"Призёр","Участник"))</f>
        <v>Призёр</v>
      </c>
    </row>
    <row r="365" spans="1:29" x14ac:dyDescent="0.3">
      <c r="A365" s="32">
        <v>351</v>
      </c>
      <c r="B365" s="2" t="s">
        <v>35</v>
      </c>
      <c r="C365" s="2" t="s">
        <v>401</v>
      </c>
      <c r="D365" s="2" t="s">
        <v>374</v>
      </c>
      <c r="E365" s="2" t="s">
        <v>402</v>
      </c>
      <c r="F365" s="45" t="str">
        <f>LEFT(C365,1)</f>
        <v>Е</v>
      </c>
      <c r="G365" s="45" t="str">
        <f>LEFT(D365,1)</f>
        <v>Д</v>
      </c>
      <c r="H365" s="45" t="str">
        <f>LEFT(E365,1)</f>
        <v>М</v>
      </c>
      <c r="I365" s="6" t="s">
        <v>539</v>
      </c>
      <c r="J365" s="46" t="s">
        <v>346</v>
      </c>
      <c r="K365" s="2">
        <v>6</v>
      </c>
      <c r="L365" s="2" t="s">
        <v>403</v>
      </c>
      <c r="M365" s="33" t="s">
        <v>26</v>
      </c>
      <c r="N365" s="47" t="str">
        <f>CONCATENATE(L365,M365)</f>
        <v>Р0612С</v>
      </c>
      <c r="O365" s="47" t="str">
        <f>CONCATENATE(B365,"-",F365,G365,H365,"-",I365)</f>
        <v>М-ЕДМ-06032008</v>
      </c>
      <c r="P365" s="48">
        <v>5</v>
      </c>
      <c r="Q365" s="48">
        <v>5</v>
      </c>
      <c r="R365" s="48">
        <v>5</v>
      </c>
      <c r="S365" s="48">
        <v>2</v>
      </c>
      <c r="T365" s="48">
        <v>5</v>
      </c>
      <c r="U365" s="48">
        <v>5</v>
      </c>
      <c r="V365" s="48">
        <v>4</v>
      </c>
      <c r="W365" s="48">
        <v>0</v>
      </c>
      <c r="X365" s="48">
        <v>4.5</v>
      </c>
      <c r="Y365" s="48">
        <v>1</v>
      </c>
      <c r="Z365" s="49">
        <f>SUM(P365:Y365)</f>
        <v>36.5</v>
      </c>
      <c r="AA365" s="33">
        <v>50</v>
      </c>
      <c r="AB365" s="50">
        <f>Z365/AA365</f>
        <v>0.73</v>
      </c>
      <c r="AC365" s="51" t="str">
        <f>IF(Z365&gt;75%*AA365,"Победитель",IF(Z365&gt;50%*AA365,"Призёр","Участник"))</f>
        <v>Призёр</v>
      </c>
    </row>
    <row r="366" spans="1:29" x14ac:dyDescent="0.3">
      <c r="A366" s="32">
        <v>352</v>
      </c>
      <c r="B366" s="2" t="s">
        <v>14</v>
      </c>
      <c r="C366" s="2" t="s">
        <v>2105</v>
      </c>
      <c r="D366" s="2" t="s">
        <v>680</v>
      </c>
      <c r="E366" s="2" t="s">
        <v>78</v>
      </c>
      <c r="F366" s="45" t="str">
        <f>LEFT(C366,1)</f>
        <v>А</v>
      </c>
      <c r="G366" s="45" t="str">
        <f>LEFT(D366,1)</f>
        <v>В</v>
      </c>
      <c r="H366" s="45" t="str">
        <f>LEFT(E366,1)</f>
        <v>А</v>
      </c>
      <c r="I366" s="14" t="s">
        <v>2109</v>
      </c>
      <c r="J366" s="46" t="s">
        <v>2106</v>
      </c>
      <c r="K366" s="2">
        <v>6</v>
      </c>
      <c r="L366" s="46" t="s">
        <v>72</v>
      </c>
      <c r="M366" s="33" t="s">
        <v>2111</v>
      </c>
      <c r="N366" s="47" t="str">
        <f>CONCATENATE(L366,M366)</f>
        <v>Р0601Д</v>
      </c>
      <c r="O366" s="47" t="str">
        <f>CONCATENATE(B366,"-",F366,G366,H366,"-",I366)</f>
        <v>Ж-АВА-30.08.2007</v>
      </c>
      <c r="P366" s="48">
        <v>5</v>
      </c>
      <c r="Q366" s="48">
        <v>5</v>
      </c>
      <c r="R366" s="48">
        <v>5</v>
      </c>
      <c r="S366" s="48">
        <v>3</v>
      </c>
      <c r="T366" s="48">
        <v>2</v>
      </c>
      <c r="U366" s="48">
        <v>2</v>
      </c>
      <c r="V366" s="48">
        <v>5</v>
      </c>
      <c r="W366" s="48">
        <v>2</v>
      </c>
      <c r="X366" s="48">
        <v>2</v>
      </c>
      <c r="Y366" s="48">
        <v>5</v>
      </c>
      <c r="Z366" s="49">
        <f>SUM(P366:Y366)</f>
        <v>36</v>
      </c>
      <c r="AA366" s="33">
        <v>50</v>
      </c>
      <c r="AB366" s="50">
        <f>Z366/AA366</f>
        <v>0.72</v>
      </c>
      <c r="AC366" s="51" t="str">
        <f>IF(Z366&gt;75%*AA366,"Победитель",IF(Z366&gt;50%*AA366,"Призёр","Участник"))</f>
        <v>Призёр</v>
      </c>
    </row>
    <row r="367" spans="1:29" x14ac:dyDescent="0.3">
      <c r="A367" s="32">
        <v>353</v>
      </c>
      <c r="B367" s="2" t="s">
        <v>35</v>
      </c>
      <c r="C367" s="2" t="s">
        <v>42</v>
      </c>
      <c r="D367" s="2" t="s">
        <v>70</v>
      </c>
      <c r="E367" s="2" t="s">
        <v>44</v>
      </c>
      <c r="F367" s="45" t="str">
        <f>LEFT(C367,1)</f>
        <v>Г</v>
      </c>
      <c r="G367" s="45" t="str">
        <f>LEFT(D367,1)</f>
        <v>Д</v>
      </c>
      <c r="H367" s="45" t="str">
        <f>LEFT(E367,1)</f>
        <v>А</v>
      </c>
      <c r="I367" s="14" t="s">
        <v>71</v>
      </c>
      <c r="J367" s="46" t="s">
        <v>38</v>
      </c>
      <c r="K367" s="1">
        <v>6</v>
      </c>
      <c r="L367" s="2" t="s">
        <v>72</v>
      </c>
      <c r="M367" s="9" t="s">
        <v>83</v>
      </c>
      <c r="N367" s="47" t="str">
        <f>CONCATENATE(L367,M367)</f>
        <v>Р0601К</v>
      </c>
      <c r="O367" s="47" t="str">
        <f>CONCATENATE(B367,"-",F367,G367,H367,"-",I367)</f>
        <v>М-ГДА-30122007</v>
      </c>
      <c r="P367" s="53">
        <v>3.5</v>
      </c>
      <c r="Q367" s="53">
        <v>5</v>
      </c>
      <c r="R367" s="53">
        <v>0</v>
      </c>
      <c r="S367" s="53">
        <v>5</v>
      </c>
      <c r="T367" s="53">
        <v>5</v>
      </c>
      <c r="U367" s="53">
        <v>5</v>
      </c>
      <c r="V367" s="53">
        <v>5</v>
      </c>
      <c r="W367" s="53">
        <v>0</v>
      </c>
      <c r="X367" s="53">
        <v>5</v>
      </c>
      <c r="Y367" s="53">
        <v>2</v>
      </c>
      <c r="Z367" s="49">
        <f>SUM(P367:Y367)</f>
        <v>35.5</v>
      </c>
      <c r="AA367" s="33">
        <v>50</v>
      </c>
      <c r="AB367" s="50">
        <f>Z367/AA367</f>
        <v>0.71</v>
      </c>
      <c r="AC367" s="51" t="str">
        <f>IF(Z367&gt;75%*AA367,"Победитель",IF(Z367&gt;50%*AA367,"Призёр","Участник"))</f>
        <v>Призёр</v>
      </c>
    </row>
    <row r="368" spans="1:29" x14ac:dyDescent="0.3">
      <c r="A368" s="32">
        <v>354</v>
      </c>
      <c r="B368" s="2" t="s">
        <v>14</v>
      </c>
      <c r="C368" s="2" t="s">
        <v>438</v>
      </c>
      <c r="D368" s="2" t="s">
        <v>246</v>
      </c>
      <c r="E368" s="2" t="s">
        <v>195</v>
      </c>
      <c r="F368" s="45" t="str">
        <f>LEFT(C368,1)</f>
        <v>В</v>
      </c>
      <c r="G368" s="45" t="str">
        <f>LEFT(D368,1)</f>
        <v>А</v>
      </c>
      <c r="H368" s="45" t="str">
        <f>LEFT(E368,1)</f>
        <v>С</v>
      </c>
      <c r="I368" s="6" t="s">
        <v>541</v>
      </c>
      <c r="J368" s="46" t="s">
        <v>600</v>
      </c>
      <c r="K368" s="2">
        <v>6</v>
      </c>
      <c r="L368" s="2" t="s">
        <v>75</v>
      </c>
      <c r="M368" s="33" t="s">
        <v>128</v>
      </c>
      <c r="N368" s="47" t="str">
        <f>CONCATENATE(L368,M368)</f>
        <v>Р0602Б</v>
      </c>
      <c r="O368" s="47" t="str">
        <f>CONCATENATE(B368,"-",F368,G368,H368,"-",I368)</f>
        <v>Ж-ВАС-21122007</v>
      </c>
      <c r="P368" s="48">
        <v>35</v>
      </c>
      <c r="Q368" s="48"/>
      <c r="R368" s="48"/>
      <c r="S368" s="48"/>
      <c r="T368" s="48"/>
      <c r="U368" s="48">
        <v>0</v>
      </c>
      <c r="V368" s="48">
        <v>0</v>
      </c>
      <c r="W368" s="48"/>
      <c r="X368" s="48">
        <v>0</v>
      </c>
      <c r="Y368" s="48">
        <v>0</v>
      </c>
      <c r="Z368" s="49">
        <f>SUM(P368:Y368)</f>
        <v>35</v>
      </c>
      <c r="AA368" s="33">
        <v>50</v>
      </c>
      <c r="AB368" s="50">
        <f>Z368/AA368</f>
        <v>0.7</v>
      </c>
      <c r="AC368" s="51" t="str">
        <f>IF(Z368&gt;75%*AA368,"Победитель",IF(Z368&gt;50%*AA368,"Призёр","Участник"))</f>
        <v>Призёр</v>
      </c>
    </row>
    <row r="369" spans="1:29" x14ac:dyDescent="0.3">
      <c r="A369" s="32">
        <v>355</v>
      </c>
      <c r="B369" s="2" t="s">
        <v>597</v>
      </c>
      <c r="C369" s="2" t="s">
        <v>2124</v>
      </c>
      <c r="D369" s="2" t="s">
        <v>110</v>
      </c>
      <c r="E369" s="2" t="s">
        <v>78</v>
      </c>
      <c r="F369" s="45" t="str">
        <f>LEFT(C369,1)</f>
        <v>Ц</v>
      </c>
      <c r="G369" s="45" t="str">
        <f>LEFT(D369,1)</f>
        <v>Н</v>
      </c>
      <c r="H369" s="45" t="str">
        <f>LEFT(E369,1)</f>
        <v>А</v>
      </c>
      <c r="I369" s="6" t="s">
        <v>2141</v>
      </c>
      <c r="J369" s="2" t="s">
        <v>2116</v>
      </c>
      <c r="K369" s="2">
        <v>6</v>
      </c>
      <c r="L369" s="2" t="s">
        <v>72</v>
      </c>
      <c r="M369" s="33" t="s">
        <v>2132</v>
      </c>
      <c r="N369" s="47" t="str">
        <f>CONCATENATE(L369,M369)</f>
        <v>Р0601Е</v>
      </c>
      <c r="O369" s="47" t="str">
        <f>CONCATENATE(B369,"-",F369,G369,H369,"-",I369)</f>
        <v>ж-ЦНА-09.07.2007</v>
      </c>
      <c r="P369" s="48">
        <v>5</v>
      </c>
      <c r="Q369" s="48">
        <v>5</v>
      </c>
      <c r="R369" s="48">
        <v>5</v>
      </c>
      <c r="S369" s="48">
        <v>2</v>
      </c>
      <c r="T369" s="48">
        <v>5</v>
      </c>
      <c r="U369" s="48">
        <v>0</v>
      </c>
      <c r="V369" s="48">
        <v>4</v>
      </c>
      <c r="W369" s="48">
        <v>1</v>
      </c>
      <c r="X369" s="48">
        <v>3</v>
      </c>
      <c r="Y369" s="48">
        <v>5</v>
      </c>
      <c r="Z369" s="49">
        <f>SUM(P369:Y369)</f>
        <v>35</v>
      </c>
      <c r="AA369" s="33">
        <v>50</v>
      </c>
      <c r="AB369" s="50">
        <f>Z369/AA369</f>
        <v>0.7</v>
      </c>
      <c r="AC369" s="51" t="str">
        <f>IF(Z369&gt;75%*AA369,"Победитель",IF(Z369&gt;50%*AA369,"Призёр","Участник"))</f>
        <v>Призёр</v>
      </c>
    </row>
    <row r="370" spans="1:29" x14ac:dyDescent="0.3">
      <c r="A370" s="32">
        <v>356</v>
      </c>
      <c r="B370" s="2" t="s">
        <v>2057</v>
      </c>
      <c r="C370" s="2" t="s">
        <v>1349</v>
      </c>
      <c r="D370" s="2" t="s">
        <v>70</v>
      </c>
      <c r="E370" s="2" t="s">
        <v>1183</v>
      </c>
      <c r="F370" s="45" t="str">
        <f>LEFT(C370,1)</f>
        <v>А</v>
      </c>
      <c r="G370" s="45" t="str">
        <f>LEFT(D370,1)</f>
        <v>Д</v>
      </c>
      <c r="H370" s="45" t="str">
        <f>LEFT(E370,1)</f>
        <v>Л</v>
      </c>
      <c r="I370" s="6" t="s">
        <v>1350</v>
      </c>
      <c r="J370" s="2" t="s">
        <v>1257</v>
      </c>
      <c r="K370" s="2">
        <v>6</v>
      </c>
      <c r="L370" s="2" t="s">
        <v>407</v>
      </c>
      <c r="M370" s="33" t="s">
        <v>143</v>
      </c>
      <c r="N370" s="47" t="str">
        <f>CONCATENATE(L370,M370)</f>
        <v>Р0614У</v>
      </c>
      <c r="O370" s="47" t="str">
        <f>CONCATENATE(B370,"-",F370,G370,H370,"-",I370)</f>
        <v>М -АДЛ-07112007</v>
      </c>
      <c r="P370" s="48">
        <v>4</v>
      </c>
      <c r="Q370" s="48">
        <v>5</v>
      </c>
      <c r="R370" s="48">
        <v>5</v>
      </c>
      <c r="S370" s="48">
        <v>2</v>
      </c>
      <c r="T370" s="48">
        <v>2</v>
      </c>
      <c r="U370" s="48">
        <v>4</v>
      </c>
      <c r="V370" s="48">
        <v>5</v>
      </c>
      <c r="W370" s="48">
        <v>2</v>
      </c>
      <c r="X370" s="48">
        <v>1</v>
      </c>
      <c r="Y370" s="48">
        <v>5</v>
      </c>
      <c r="Z370" s="49">
        <f>SUM(P370:Y370)</f>
        <v>35</v>
      </c>
      <c r="AA370" s="33">
        <v>50</v>
      </c>
      <c r="AB370" s="50">
        <f>Z370/AA370</f>
        <v>0.7</v>
      </c>
      <c r="AC370" s="51" t="str">
        <f>IF(Z370&gt;75%*AA370,"Победитель",IF(Z370&gt;50%*AA370,"Призёр","Участник"))</f>
        <v>Призёр</v>
      </c>
    </row>
    <row r="371" spans="1:29" x14ac:dyDescent="0.3">
      <c r="A371" s="32">
        <v>357</v>
      </c>
      <c r="B371" s="2" t="s">
        <v>14</v>
      </c>
      <c r="C371" s="2" t="s">
        <v>2300</v>
      </c>
      <c r="D371" s="2" t="s">
        <v>396</v>
      </c>
      <c r="E371" s="2" t="s">
        <v>34</v>
      </c>
      <c r="F371" s="45" t="str">
        <f>LEFT(C371,1)</f>
        <v>Т</v>
      </c>
      <c r="G371" s="45" t="str">
        <f>LEFT(D371,1)</f>
        <v>Е</v>
      </c>
      <c r="H371" s="45" t="str">
        <f>LEFT(E371,1)</f>
        <v>Е</v>
      </c>
      <c r="I371" s="6" t="s">
        <v>2301</v>
      </c>
      <c r="J371" s="2" t="s">
        <v>2286</v>
      </c>
      <c r="K371" s="2">
        <v>6</v>
      </c>
      <c r="L371" s="2" t="s">
        <v>85</v>
      </c>
      <c r="M371" s="9" t="s">
        <v>2139</v>
      </c>
      <c r="N371" s="47" t="str">
        <f>CONCATENATE(L371,M371)</f>
        <v>Р0604П</v>
      </c>
      <c r="O371" s="47" t="str">
        <f>CONCATENATE(B371,"-",F371,G371,H371,"-",I371)</f>
        <v>Ж-ТЕЕ-29.07.2007</v>
      </c>
      <c r="P371" s="48">
        <v>4</v>
      </c>
      <c r="Q371" s="48">
        <v>27.5</v>
      </c>
      <c r="R371" s="48"/>
      <c r="S371" s="48"/>
      <c r="T371" s="48">
        <v>3</v>
      </c>
      <c r="U371" s="48"/>
      <c r="V371" s="48"/>
      <c r="W371" s="48"/>
      <c r="X371" s="48"/>
      <c r="Y371" s="48"/>
      <c r="Z371" s="49">
        <f>SUM(P371:Y371)</f>
        <v>34.5</v>
      </c>
      <c r="AA371" s="33">
        <v>50</v>
      </c>
      <c r="AB371" s="50">
        <f>Z371/AA371</f>
        <v>0.69</v>
      </c>
      <c r="AC371" s="51" t="str">
        <f>IF(Z371&gt;75%*AA371,"Победитель",IF(Z371&gt;50%*AA371,"Призёр","Участник"))</f>
        <v>Призёр</v>
      </c>
    </row>
    <row r="372" spans="1:29" x14ac:dyDescent="0.3">
      <c r="A372" s="32">
        <v>358</v>
      </c>
      <c r="B372" s="2" t="s">
        <v>14</v>
      </c>
      <c r="C372" s="2" t="s">
        <v>380</v>
      </c>
      <c r="D372" s="2" t="s">
        <v>381</v>
      </c>
      <c r="E372" s="2" t="s">
        <v>88</v>
      </c>
      <c r="F372" s="45" t="str">
        <f>LEFT(C372,1)</f>
        <v>Г</v>
      </c>
      <c r="G372" s="45" t="str">
        <f>LEFT(D372,1)</f>
        <v>М</v>
      </c>
      <c r="H372" s="45" t="str">
        <f>LEFT(E372,1)</f>
        <v>А</v>
      </c>
      <c r="I372" s="6" t="s">
        <v>532</v>
      </c>
      <c r="J372" s="46" t="s">
        <v>346</v>
      </c>
      <c r="K372" s="2">
        <v>6</v>
      </c>
      <c r="L372" s="2" t="s">
        <v>85</v>
      </c>
      <c r="M372" s="33" t="s">
        <v>26</v>
      </c>
      <c r="N372" s="47" t="str">
        <f>CONCATENATE(L372,M372)</f>
        <v>Р0604С</v>
      </c>
      <c r="O372" s="47" t="str">
        <f>CONCATENATE(B372,"-",F372,G372,H372,"-",I372)</f>
        <v>Ж-ГМА-11052007</v>
      </c>
      <c r="P372" s="48">
        <v>5</v>
      </c>
      <c r="Q372" s="48">
        <v>5</v>
      </c>
      <c r="R372" s="48">
        <v>5</v>
      </c>
      <c r="S372" s="48">
        <v>0</v>
      </c>
      <c r="T372" s="48">
        <v>5</v>
      </c>
      <c r="U372" s="48">
        <v>3</v>
      </c>
      <c r="V372" s="48">
        <v>4</v>
      </c>
      <c r="W372" s="48">
        <v>3</v>
      </c>
      <c r="X372" s="48">
        <v>2.5</v>
      </c>
      <c r="Y372" s="48">
        <v>2</v>
      </c>
      <c r="Z372" s="49">
        <f>SUM(P372:Y372)</f>
        <v>34.5</v>
      </c>
      <c r="AA372" s="33">
        <v>50</v>
      </c>
      <c r="AB372" s="50">
        <f>Z372/AA372</f>
        <v>0.69</v>
      </c>
      <c r="AC372" s="51" t="str">
        <f>IF(Z372&gt;75%*AA372,"Победитель",IF(Z372&gt;50%*AA372,"Призёр","Участник"))</f>
        <v>Призёр</v>
      </c>
    </row>
    <row r="373" spans="1:29" x14ac:dyDescent="0.3">
      <c r="A373" s="32">
        <v>359</v>
      </c>
      <c r="B373" s="2" t="s">
        <v>35</v>
      </c>
      <c r="C373" s="2" t="s">
        <v>384</v>
      </c>
      <c r="D373" s="2" t="s">
        <v>385</v>
      </c>
      <c r="E373" s="2" t="s">
        <v>62</v>
      </c>
      <c r="F373" s="45" t="str">
        <f>LEFT(C373,1)</f>
        <v>С</v>
      </c>
      <c r="G373" s="45" t="str">
        <f>LEFT(D373,1)</f>
        <v>В</v>
      </c>
      <c r="H373" s="45" t="str">
        <f>LEFT(E373,1)</f>
        <v>Е</v>
      </c>
      <c r="I373" s="2">
        <v>15102007</v>
      </c>
      <c r="J373" s="46" t="s">
        <v>346</v>
      </c>
      <c r="K373" s="2">
        <v>6</v>
      </c>
      <c r="L373" s="2" t="s">
        <v>386</v>
      </c>
      <c r="M373" s="33" t="s">
        <v>26</v>
      </c>
      <c r="N373" s="47" t="str">
        <f>CONCATENATE(L373,M373)</f>
        <v>Р0606С</v>
      </c>
      <c r="O373" s="47" t="str">
        <f>CONCATENATE(B373,"-",F373,G373,H373,"-",I373)</f>
        <v>М-СВЕ-15102007</v>
      </c>
      <c r="P373" s="48">
        <v>2.5</v>
      </c>
      <c r="Q373" s="48">
        <v>5</v>
      </c>
      <c r="R373" s="48">
        <v>5</v>
      </c>
      <c r="S373" s="48">
        <v>2</v>
      </c>
      <c r="T373" s="48">
        <v>5</v>
      </c>
      <c r="U373" s="48">
        <v>0</v>
      </c>
      <c r="V373" s="48">
        <v>5</v>
      </c>
      <c r="W373" s="48">
        <v>1</v>
      </c>
      <c r="X373" s="48">
        <v>4</v>
      </c>
      <c r="Y373" s="48">
        <v>5</v>
      </c>
      <c r="Z373" s="49">
        <f>SUM(P373:Y373)</f>
        <v>34.5</v>
      </c>
      <c r="AA373" s="33">
        <v>50</v>
      </c>
      <c r="AB373" s="50">
        <f>Z373/AA373</f>
        <v>0.69</v>
      </c>
      <c r="AC373" s="51" t="str">
        <f>IF(Z373&gt;75%*AA373,"Победитель",IF(Z373&gt;50%*AA373,"Призёр","Участник"))</f>
        <v>Призёр</v>
      </c>
    </row>
    <row r="374" spans="1:29" x14ac:dyDescent="0.3">
      <c r="A374" s="32">
        <v>360</v>
      </c>
      <c r="B374" s="2" t="s">
        <v>35</v>
      </c>
      <c r="C374" s="2" t="s">
        <v>295</v>
      </c>
      <c r="D374" s="2" t="s">
        <v>1123</v>
      </c>
      <c r="E374" s="2" t="s">
        <v>127</v>
      </c>
      <c r="F374" s="45" t="str">
        <f>LEFT(C374,1)</f>
        <v>З</v>
      </c>
      <c r="G374" s="45" t="str">
        <f>LEFT(D374,1)</f>
        <v>Е</v>
      </c>
      <c r="H374" s="45" t="str">
        <f>LEFT(E374,1)</f>
        <v>В</v>
      </c>
      <c r="I374" s="6" t="s">
        <v>531</v>
      </c>
      <c r="J374" s="46" t="s">
        <v>930</v>
      </c>
      <c r="K374" s="2">
        <v>6</v>
      </c>
      <c r="L374" s="2" t="s">
        <v>1222</v>
      </c>
      <c r="M374" s="33" t="s">
        <v>45</v>
      </c>
      <c r="N374" s="47" t="str">
        <f>CONCATENATE(L374,M374)</f>
        <v>Р0623Г</v>
      </c>
      <c r="O374" s="47" t="str">
        <f>CONCATENATE(B374,"-",F374,G374,H374,"-",I374)</f>
        <v>М-ЗЕВ-10072007</v>
      </c>
      <c r="P374" s="48">
        <v>5</v>
      </c>
      <c r="Q374" s="48">
        <v>5</v>
      </c>
      <c r="R374" s="48">
        <v>5</v>
      </c>
      <c r="S374" s="48">
        <v>1</v>
      </c>
      <c r="T374" s="48">
        <v>5</v>
      </c>
      <c r="U374" s="48">
        <v>5</v>
      </c>
      <c r="V374" s="48">
        <v>2</v>
      </c>
      <c r="W374" s="48">
        <v>2</v>
      </c>
      <c r="X374" s="48">
        <v>3</v>
      </c>
      <c r="Y374" s="48">
        <v>1</v>
      </c>
      <c r="Z374" s="49">
        <f>SUM(P374:Y374)</f>
        <v>34</v>
      </c>
      <c r="AA374" s="33">
        <v>50</v>
      </c>
      <c r="AB374" s="50">
        <f>Z374/AA374</f>
        <v>0.68</v>
      </c>
      <c r="AC374" s="51" t="str">
        <f>IF(Z374&gt;75%*AA374,"Победитель",IF(Z374&gt;50%*AA374,"Призёр","Участник"))</f>
        <v>Призёр</v>
      </c>
    </row>
    <row r="375" spans="1:29" x14ac:dyDescent="0.3">
      <c r="A375" s="32">
        <v>361</v>
      </c>
      <c r="B375" s="2" t="s">
        <v>14</v>
      </c>
      <c r="C375" s="2" t="s">
        <v>1371</v>
      </c>
      <c r="D375" s="2" t="s">
        <v>266</v>
      </c>
      <c r="E375" s="2" t="s">
        <v>78</v>
      </c>
      <c r="F375" s="45" t="str">
        <f>LEFT(C375,1)</f>
        <v>Л</v>
      </c>
      <c r="G375" s="45" t="str">
        <f>LEFT(D375,1)</f>
        <v>Д</v>
      </c>
      <c r="H375" s="45" t="str">
        <f>LEFT(E375,1)</f>
        <v>А</v>
      </c>
      <c r="I375" s="6">
        <v>23052007</v>
      </c>
      <c r="J375" s="2" t="s">
        <v>1257</v>
      </c>
      <c r="K375" s="2">
        <v>6</v>
      </c>
      <c r="L375" s="2" t="s">
        <v>75</v>
      </c>
      <c r="M375" s="33" t="s">
        <v>143</v>
      </c>
      <c r="N375" s="47" t="str">
        <f>CONCATENATE(L375,M375)</f>
        <v>Р0602У</v>
      </c>
      <c r="O375" s="47" t="str">
        <f>CONCATENATE(B375,"-",F375,G375,H375,"-",I375)</f>
        <v>Ж-ЛДА-23052007</v>
      </c>
      <c r="P375" s="48">
        <v>5</v>
      </c>
      <c r="Q375" s="48">
        <v>5</v>
      </c>
      <c r="R375" s="48">
        <v>5</v>
      </c>
      <c r="S375" s="48">
        <v>2</v>
      </c>
      <c r="T375" s="48">
        <v>5</v>
      </c>
      <c r="U375" s="48">
        <v>5</v>
      </c>
      <c r="V375" s="48">
        <v>5</v>
      </c>
      <c r="W375" s="48">
        <v>0</v>
      </c>
      <c r="X375" s="48">
        <v>0</v>
      </c>
      <c r="Y375" s="48">
        <v>2</v>
      </c>
      <c r="Z375" s="49">
        <f>SUM(P375:Y375)</f>
        <v>34</v>
      </c>
      <c r="AA375" s="33">
        <v>50</v>
      </c>
      <c r="AB375" s="50">
        <f>Z375/AA375</f>
        <v>0.68</v>
      </c>
      <c r="AC375" s="51" t="str">
        <f>IF(Z375&gt;75%*AA375,"Победитель",IF(Z375&gt;50%*AA375,"Призёр","Участник"))</f>
        <v>Призёр</v>
      </c>
    </row>
    <row r="376" spans="1:29" x14ac:dyDescent="0.3">
      <c r="A376" s="32">
        <v>362</v>
      </c>
      <c r="B376" s="2" t="s">
        <v>35</v>
      </c>
      <c r="C376" s="2" t="s">
        <v>2374</v>
      </c>
      <c r="D376" s="2" t="s">
        <v>695</v>
      </c>
      <c r="E376" s="2" t="s">
        <v>292</v>
      </c>
      <c r="F376" s="45" t="str">
        <f>LEFT(C376,1)</f>
        <v>Л</v>
      </c>
      <c r="G376" s="45" t="str">
        <f>LEFT(D376,1)</f>
        <v>Н</v>
      </c>
      <c r="H376" s="45" t="str">
        <f>LEFT(E376,1)</f>
        <v>А</v>
      </c>
      <c r="I376" s="2">
        <v>17122006</v>
      </c>
      <c r="J376" s="2" t="s">
        <v>2370</v>
      </c>
      <c r="K376" s="1">
        <v>6</v>
      </c>
      <c r="L376" s="2" t="s">
        <v>397</v>
      </c>
      <c r="M376" s="33" t="s">
        <v>2138</v>
      </c>
      <c r="N376" s="47" t="str">
        <f>CONCATENATE(L376,M376)</f>
        <v>Р0610Х</v>
      </c>
      <c r="O376" s="47" t="str">
        <f>CONCATENATE(B376,"-",F376,G376,H376,"-",I376)</f>
        <v>М-ЛНА-17122006</v>
      </c>
      <c r="P376" s="48">
        <v>4</v>
      </c>
      <c r="Q376" s="48">
        <v>5</v>
      </c>
      <c r="R376" s="48">
        <v>0</v>
      </c>
      <c r="S376" s="48">
        <v>2</v>
      </c>
      <c r="T376" s="48">
        <v>4</v>
      </c>
      <c r="U376" s="48">
        <v>5</v>
      </c>
      <c r="V376" s="48">
        <v>5</v>
      </c>
      <c r="W376" s="48">
        <v>4</v>
      </c>
      <c r="X376" s="48">
        <v>0</v>
      </c>
      <c r="Y376" s="48">
        <v>5</v>
      </c>
      <c r="Z376" s="49">
        <f>SUM(P376:Y376)</f>
        <v>34</v>
      </c>
      <c r="AA376" s="33">
        <v>50</v>
      </c>
      <c r="AB376" s="50">
        <f>Z376/AA376</f>
        <v>0.68</v>
      </c>
      <c r="AC376" s="51" t="str">
        <f>IF(Z376&gt;75%*AA376,"Победитель",IF(Z376&gt;50%*AA376,"Призёр","Участник"))</f>
        <v>Призёр</v>
      </c>
    </row>
    <row r="377" spans="1:29" x14ac:dyDescent="0.3">
      <c r="A377" s="32">
        <v>363</v>
      </c>
      <c r="B377" s="3" t="s">
        <v>14</v>
      </c>
      <c r="C377" s="3" t="s">
        <v>737</v>
      </c>
      <c r="D377" s="3" t="s">
        <v>87</v>
      </c>
      <c r="E377" s="3" t="s">
        <v>195</v>
      </c>
      <c r="F377" s="45" t="str">
        <f>LEFT(C377,1)</f>
        <v>Р</v>
      </c>
      <c r="G377" s="45" t="str">
        <f>LEFT(D377,1)</f>
        <v>К</v>
      </c>
      <c r="H377" s="45" t="str">
        <f>LEFT(E377,1)</f>
        <v>С</v>
      </c>
      <c r="I377" s="13" t="s">
        <v>738</v>
      </c>
      <c r="J377" s="59" t="s">
        <v>925</v>
      </c>
      <c r="K377" s="3">
        <v>6</v>
      </c>
      <c r="L377" s="3" t="s">
        <v>739</v>
      </c>
      <c r="M377" s="33" t="s">
        <v>534</v>
      </c>
      <c r="N377" s="47" t="str">
        <f>CONCATENATE(L377,M377)</f>
        <v>РУ0602О</v>
      </c>
      <c r="O377" s="47" t="str">
        <f>CONCATENATE(B377,"-",F377,G377,H377,"-",I377)</f>
        <v>Ж-РКС-27102007</v>
      </c>
      <c r="P377" s="48">
        <v>4.5</v>
      </c>
      <c r="Q377" s="48">
        <v>5</v>
      </c>
      <c r="R377" s="48">
        <v>5</v>
      </c>
      <c r="S377" s="48">
        <v>2</v>
      </c>
      <c r="T377" s="48">
        <v>5</v>
      </c>
      <c r="U377" s="48">
        <v>0</v>
      </c>
      <c r="V377" s="48">
        <v>0</v>
      </c>
      <c r="W377" s="48">
        <v>4</v>
      </c>
      <c r="X377" s="48">
        <v>3</v>
      </c>
      <c r="Y377" s="48">
        <v>5</v>
      </c>
      <c r="Z377" s="49">
        <f>SUM(P377:Y377)</f>
        <v>33.5</v>
      </c>
      <c r="AA377" s="33">
        <v>50</v>
      </c>
      <c r="AB377" s="50">
        <f>Z377/AA377</f>
        <v>0.67</v>
      </c>
      <c r="AC377" s="51" t="str">
        <f>IF(Z377&gt;75%*AA377,"Победитель",IF(Z377&gt;50%*AA377,"Призёр","Участник"))</f>
        <v>Призёр</v>
      </c>
    </row>
    <row r="378" spans="1:29" x14ac:dyDescent="0.3">
      <c r="A378" s="32">
        <v>364</v>
      </c>
      <c r="B378" s="3" t="s">
        <v>14</v>
      </c>
      <c r="C378" s="3" t="s">
        <v>746</v>
      </c>
      <c r="D378" s="3" t="s">
        <v>273</v>
      </c>
      <c r="E378" s="3" t="s">
        <v>747</v>
      </c>
      <c r="F378" s="45" t="str">
        <f>LEFT(C378,1)</f>
        <v>Ш</v>
      </c>
      <c r="G378" s="45" t="str">
        <f>LEFT(D378,1)</f>
        <v>Д</v>
      </c>
      <c r="H378" s="45" t="str">
        <f>LEFT(E378,1)</f>
        <v>Р</v>
      </c>
      <c r="I378" s="13" t="s">
        <v>748</v>
      </c>
      <c r="J378" s="59" t="s">
        <v>925</v>
      </c>
      <c r="K378" s="3">
        <v>6</v>
      </c>
      <c r="L378" s="3" t="s">
        <v>749</v>
      </c>
      <c r="M378" s="33" t="s">
        <v>534</v>
      </c>
      <c r="N378" s="47" t="str">
        <f>CONCATENATE(L378,M378)</f>
        <v>РУ0605О</v>
      </c>
      <c r="O378" s="47" t="str">
        <f>CONCATENATE(B378,"-",F378,G378,H378,"-",I378)</f>
        <v>Ж-ШДР-20012008</v>
      </c>
      <c r="P378" s="48">
        <v>4.5</v>
      </c>
      <c r="Q378" s="48">
        <v>5</v>
      </c>
      <c r="R378" s="48">
        <v>0</v>
      </c>
      <c r="S378" s="48">
        <v>3</v>
      </c>
      <c r="T378" s="48">
        <v>4</v>
      </c>
      <c r="U378" s="48">
        <v>0</v>
      </c>
      <c r="V378" s="48">
        <v>5</v>
      </c>
      <c r="W378" s="48">
        <v>4</v>
      </c>
      <c r="X378" s="48">
        <v>3</v>
      </c>
      <c r="Y378" s="48">
        <v>5</v>
      </c>
      <c r="Z378" s="49">
        <f>SUM(P378:Y378)</f>
        <v>33.5</v>
      </c>
      <c r="AA378" s="33">
        <v>50</v>
      </c>
      <c r="AB378" s="50">
        <f>Z378/AA378</f>
        <v>0.67</v>
      </c>
      <c r="AC378" s="51" t="str">
        <f>IF(Z378&gt;75%*AA378,"Победитель",IF(Z378&gt;50%*AA378,"Призёр","Участник"))</f>
        <v>Призёр</v>
      </c>
    </row>
    <row r="379" spans="1:29" x14ac:dyDescent="0.3">
      <c r="A379" s="32">
        <v>365</v>
      </c>
      <c r="B379" s="2" t="s">
        <v>14</v>
      </c>
      <c r="C379" s="2" t="s">
        <v>270</v>
      </c>
      <c r="D379" s="2" t="s">
        <v>266</v>
      </c>
      <c r="E379" s="2" t="s">
        <v>247</v>
      </c>
      <c r="F379" s="45" t="str">
        <f>LEFT(C379,1)</f>
        <v>А</v>
      </c>
      <c r="G379" s="45" t="str">
        <f>LEFT(D379,1)</f>
        <v>Д</v>
      </c>
      <c r="H379" s="45" t="str">
        <f>LEFT(E379,1)</f>
        <v>В</v>
      </c>
      <c r="I379" s="2" t="s">
        <v>271</v>
      </c>
      <c r="J379" s="2" t="s">
        <v>197</v>
      </c>
      <c r="K379" s="1">
        <v>6</v>
      </c>
      <c r="L379" s="2" t="s">
        <v>72</v>
      </c>
      <c r="M379" s="33" t="s">
        <v>57</v>
      </c>
      <c r="N379" s="47" t="str">
        <f>CONCATENATE(L379,M379)</f>
        <v>Р0601В</v>
      </c>
      <c r="O379" s="47" t="str">
        <f>CONCATENATE(B379,"-",F379,G379,H379,"-",I379)</f>
        <v>Ж-АДВ-03102007</v>
      </c>
      <c r="P379" s="48">
        <v>4.5</v>
      </c>
      <c r="Q379" s="48">
        <v>2.5</v>
      </c>
      <c r="R379" s="48">
        <v>5</v>
      </c>
      <c r="S379" s="48">
        <v>5</v>
      </c>
      <c r="T379" s="48">
        <v>5</v>
      </c>
      <c r="U379" s="48">
        <v>3</v>
      </c>
      <c r="V379" s="48">
        <v>5</v>
      </c>
      <c r="W379" s="48">
        <v>0</v>
      </c>
      <c r="X379" s="48">
        <v>2</v>
      </c>
      <c r="Y379" s="48">
        <v>1</v>
      </c>
      <c r="Z379" s="49">
        <f>SUM(P379:Y379)</f>
        <v>33</v>
      </c>
      <c r="AA379" s="33">
        <v>50</v>
      </c>
      <c r="AB379" s="50">
        <f>Z379/AA379</f>
        <v>0.66</v>
      </c>
      <c r="AC379" s="51" t="str">
        <f>IF(Z379&gt;75%*AA379,"Победитель",IF(Z379&gt;50%*AA379,"Призёр","Участник"))</f>
        <v>Призёр</v>
      </c>
    </row>
    <row r="380" spans="1:29" x14ac:dyDescent="0.3">
      <c r="A380" s="32">
        <v>366</v>
      </c>
      <c r="B380" s="3" t="s">
        <v>14</v>
      </c>
      <c r="C380" s="3" t="s">
        <v>740</v>
      </c>
      <c r="D380" s="3" t="s">
        <v>87</v>
      </c>
      <c r="E380" s="3" t="s">
        <v>78</v>
      </c>
      <c r="F380" s="45" t="str">
        <f>LEFT(C380,1)</f>
        <v>С</v>
      </c>
      <c r="G380" s="45" t="str">
        <f>LEFT(D380,1)</f>
        <v>К</v>
      </c>
      <c r="H380" s="45" t="str">
        <f>LEFT(E380,1)</f>
        <v>А</v>
      </c>
      <c r="I380" s="13" t="s">
        <v>741</v>
      </c>
      <c r="J380" s="59" t="s">
        <v>925</v>
      </c>
      <c r="K380" s="3">
        <v>6</v>
      </c>
      <c r="L380" s="3" t="s">
        <v>742</v>
      </c>
      <c r="M380" s="33" t="s">
        <v>534</v>
      </c>
      <c r="N380" s="47" t="str">
        <f>CONCATENATE(L380,M380)</f>
        <v>РУ0603О</v>
      </c>
      <c r="O380" s="47" t="str">
        <f>CONCATENATE(B380,"-",F380,G380,H380,"-",I380)</f>
        <v>Ж-СКА-09052007</v>
      </c>
      <c r="P380" s="48">
        <v>3.5</v>
      </c>
      <c r="Q380" s="48">
        <v>2.5</v>
      </c>
      <c r="R380" s="48">
        <v>5</v>
      </c>
      <c r="S380" s="48">
        <v>3</v>
      </c>
      <c r="T380" s="48">
        <v>1</v>
      </c>
      <c r="U380" s="48">
        <v>5</v>
      </c>
      <c r="V380" s="48">
        <v>4</v>
      </c>
      <c r="W380" s="48">
        <v>3</v>
      </c>
      <c r="X380" s="48">
        <v>5</v>
      </c>
      <c r="Y380" s="48">
        <v>1</v>
      </c>
      <c r="Z380" s="49">
        <f>SUM(P380:Y380)</f>
        <v>33</v>
      </c>
      <c r="AA380" s="33">
        <v>50</v>
      </c>
      <c r="AB380" s="50">
        <f>Z380/AA380</f>
        <v>0.66</v>
      </c>
      <c r="AC380" s="51" t="str">
        <f>IF(Z380&gt;75%*AA380,"Победитель",IF(Z380&gt;50%*AA380,"Призёр","Участник"))</f>
        <v>Призёр</v>
      </c>
    </row>
    <row r="381" spans="1:29" x14ac:dyDescent="0.3">
      <c r="A381" s="32">
        <v>367</v>
      </c>
      <c r="B381" s="2" t="s">
        <v>14</v>
      </c>
      <c r="C381" s="2" t="s">
        <v>2215</v>
      </c>
      <c r="D381" s="2" t="s">
        <v>2216</v>
      </c>
      <c r="E381" s="2" t="s">
        <v>97</v>
      </c>
      <c r="F381" s="45" t="str">
        <f>LEFT(C381,1)</f>
        <v>Г</v>
      </c>
      <c r="G381" s="45" t="str">
        <f>LEFT(D381,1)</f>
        <v>А</v>
      </c>
      <c r="H381" s="45" t="str">
        <f>LEFT(E381,1)</f>
        <v>А</v>
      </c>
      <c r="I381" s="6" t="s">
        <v>2217</v>
      </c>
      <c r="J381" s="46" t="s">
        <v>2207</v>
      </c>
      <c r="K381" s="2">
        <v>6</v>
      </c>
      <c r="L381" s="2" t="s">
        <v>75</v>
      </c>
      <c r="M381" s="9" t="s">
        <v>2230</v>
      </c>
      <c r="N381" s="47" t="str">
        <f>CONCATENATE(L381,M381)</f>
        <v>Р0602Ч</v>
      </c>
      <c r="O381" s="47" t="str">
        <f>CONCATENATE(B381,"-",F381,G381,H381,"-",I381)</f>
        <v>Ж-ГАА-21052007</v>
      </c>
      <c r="P381" s="48">
        <v>4</v>
      </c>
      <c r="Q381" s="48">
        <v>5</v>
      </c>
      <c r="R381" s="48">
        <v>0</v>
      </c>
      <c r="S381" s="48">
        <v>5</v>
      </c>
      <c r="T381" s="48">
        <v>5</v>
      </c>
      <c r="U381" s="48">
        <v>1</v>
      </c>
      <c r="V381" s="48">
        <v>4</v>
      </c>
      <c r="W381" s="48">
        <v>1</v>
      </c>
      <c r="X381" s="48">
        <v>3</v>
      </c>
      <c r="Y381" s="48">
        <v>5</v>
      </c>
      <c r="Z381" s="49">
        <f>SUM(P381:Y381)</f>
        <v>33</v>
      </c>
      <c r="AA381" s="33">
        <v>50</v>
      </c>
      <c r="AB381" s="50">
        <f>Z381/AA381</f>
        <v>0.66</v>
      </c>
      <c r="AC381" s="51" t="str">
        <f>IF(Z381&gt;75%*AA381,"Победитель",IF(Z381&gt;50%*AA381,"Призёр","Участник"))</f>
        <v>Призёр</v>
      </c>
    </row>
    <row r="382" spans="1:29" x14ac:dyDescent="0.3">
      <c r="A382" s="32">
        <v>368</v>
      </c>
      <c r="B382" s="2" t="s">
        <v>14</v>
      </c>
      <c r="C382" s="2" t="s">
        <v>2298</v>
      </c>
      <c r="D382" s="2" t="s">
        <v>429</v>
      </c>
      <c r="E382" s="2" t="s">
        <v>34</v>
      </c>
      <c r="F382" s="45" t="str">
        <f>LEFT(C382,1)</f>
        <v>К</v>
      </c>
      <c r="G382" s="45" t="str">
        <f>LEFT(D382,1)</f>
        <v>В</v>
      </c>
      <c r="H382" s="45" t="str">
        <f>LEFT(E382,1)</f>
        <v>Е</v>
      </c>
      <c r="I382" s="6" t="s">
        <v>2299</v>
      </c>
      <c r="J382" s="2" t="s">
        <v>2286</v>
      </c>
      <c r="K382" s="2">
        <v>6</v>
      </c>
      <c r="L382" s="2" t="s">
        <v>80</v>
      </c>
      <c r="M382" s="9" t="s">
        <v>2139</v>
      </c>
      <c r="N382" s="47" t="str">
        <f>CONCATENATE(L382,M382)</f>
        <v>Р0603П</v>
      </c>
      <c r="O382" s="47" t="str">
        <f>CONCATENATE(B382,"-",F382,G382,H382,"-",I382)</f>
        <v>Ж-КВЕ-07.07.2007</v>
      </c>
      <c r="P382" s="48">
        <v>3.5</v>
      </c>
      <c r="Q382" s="48">
        <v>29</v>
      </c>
      <c r="R382" s="48"/>
      <c r="S382" s="48"/>
      <c r="T382" s="48"/>
      <c r="U382" s="48"/>
      <c r="V382" s="48"/>
      <c r="W382" s="48"/>
      <c r="X382" s="48"/>
      <c r="Y382" s="48"/>
      <c r="Z382" s="49">
        <f>SUM(P382:Y382)</f>
        <v>32.5</v>
      </c>
      <c r="AA382" s="33">
        <v>50</v>
      </c>
      <c r="AB382" s="50">
        <f>Z382/AA382</f>
        <v>0.65</v>
      </c>
      <c r="AC382" s="51" t="str">
        <f>IF(Z382&gt;75%*AA382,"Победитель",IF(Z382&gt;50%*AA382,"Призёр","Участник"))</f>
        <v>Призёр</v>
      </c>
    </row>
    <row r="383" spans="1:29" x14ac:dyDescent="0.3">
      <c r="A383" s="32">
        <v>369</v>
      </c>
      <c r="B383" s="2" t="s">
        <v>14</v>
      </c>
      <c r="C383" s="2" t="s">
        <v>392</v>
      </c>
      <c r="D383" s="2" t="s">
        <v>393</v>
      </c>
      <c r="E383" s="2" t="s">
        <v>247</v>
      </c>
      <c r="F383" s="45" t="str">
        <f>LEFT(C383,1)</f>
        <v>К</v>
      </c>
      <c r="G383" s="45" t="str">
        <f>LEFT(D383,1)</f>
        <v>О</v>
      </c>
      <c r="H383" s="45" t="str">
        <f>LEFT(E383,1)</f>
        <v>В</v>
      </c>
      <c r="I383" s="6" t="s">
        <v>536</v>
      </c>
      <c r="J383" s="46" t="s">
        <v>346</v>
      </c>
      <c r="K383" s="2">
        <v>6</v>
      </c>
      <c r="L383" s="2" t="s">
        <v>394</v>
      </c>
      <c r="M383" s="33" t="s">
        <v>26</v>
      </c>
      <c r="N383" s="47" t="str">
        <f>CONCATENATE(L383,M383)</f>
        <v>Р0609С</v>
      </c>
      <c r="O383" s="47" t="str">
        <f>CONCATENATE(B383,"-",F383,G383,H383,"-",I383)</f>
        <v>Ж-КОВ-08052007</v>
      </c>
      <c r="P383" s="48">
        <v>4.5</v>
      </c>
      <c r="Q383" s="48">
        <v>5</v>
      </c>
      <c r="R383" s="48">
        <v>0</v>
      </c>
      <c r="S383" s="48">
        <v>1</v>
      </c>
      <c r="T383" s="48">
        <v>5</v>
      </c>
      <c r="U383" s="48">
        <v>4</v>
      </c>
      <c r="V383" s="48">
        <v>4</v>
      </c>
      <c r="W383" s="48">
        <v>0</v>
      </c>
      <c r="X383" s="48">
        <v>4</v>
      </c>
      <c r="Y383" s="48">
        <v>5</v>
      </c>
      <c r="Z383" s="49">
        <f>SUM(P383:Y383)</f>
        <v>32.5</v>
      </c>
      <c r="AA383" s="33">
        <v>50</v>
      </c>
      <c r="AB383" s="50">
        <f>Z383/AA383</f>
        <v>0.65</v>
      </c>
      <c r="AC383" s="51" t="str">
        <f>IF(Z383&gt;75%*AA383,"Победитель",IF(Z383&gt;50%*AA383,"Призёр","Участник"))</f>
        <v>Призёр</v>
      </c>
    </row>
    <row r="384" spans="1:29" x14ac:dyDescent="0.3">
      <c r="A384" s="32">
        <v>370</v>
      </c>
      <c r="B384" s="2" t="s">
        <v>14</v>
      </c>
      <c r="C384" s="12" t="s">
        <v>1647</v>
      </c>
      <c r="D384" s="12" t="s">
        <v>77</v>
      </c>
      <c r="E384" s="12" t="s">
        <v>627</v>
      </c>
      <c r="F384" s="45" t="str">
        <f>LEFT(C384,1)</f>
        <v>Л</v>
      </c>
      <c r="G384" s="45" t="str">
        <f>LEFT(D384,1)</f>
        <v>Е</v>
      </c>
      <c r="H384" s="45" t="str">
        <f>LEFT(E384,1)</f>
        <v>О</v>
      </c>
      <c r="I384" s="12">
        <v>1102007</v>
      </c>
      <c r="J384" s="46" t="s">
        <v>1587</v>
      </c>
      <c r="K384" s="2">
        <v>6</v>
      </c>
      <c r="L384" s="2" t="s">
        <v>1648</v>
      </c>
      <c r="M384" s="33" t="s">
        <v>35</v>
      </c>
      <c r="N384" s="47" t="str">
        <f>CONCATENATE(L384,M384)</f>
        <v>Р0657М</v>
      </c>
      <c r="O384" s="47" t="str">
        <f>CONCATENATE(B384,"-",F384,G384,H384,"-",I384)</f>
        <v>Ж-ЛЕО-1102007</v>
      </c>
      <c r="P384" s="48">
        <v>4</v>
      </c>
      <c r="Q384" s="48">
        <v>5</v>
      </c>
      <c r="R384" s="48">
        <v>0</v>
      </c>
      <c r="S384" s="48">
        <v>2</v>
      </c>
      <c r="T384" s="48">
        <v>5</v>
      </c>
      <c r="U384" s="48">
        <v>2</v>
      </c>
      <c r="V384" s="48">
        <v>5</v>
      </c>
      <c r="W384" s="48">
        <v>3</v>
      </c>
      <c r="X384" s="48">
        <v>1</v>
      </c>
      <c r="Y384" s="48">
        <v>5</v>
      </c>
      <c r="Z384" s="49">
        <f>SUM(P384:Y384)</f>
        <v>32</v>
      </c>
      <c r="AA384" s="33">
        <v>50</v>
      </c>
      <c r="AB384" s="50">
        <f>Z384/AA384</f>
        <v>0.64</v>
      </c>
      <c r="AC384" s="51" t="str">
        <f>IF(Z384&gt;75%*AA384,"Победитель",IF(Z384&gt;50%*AA384,"Призёр","Участник"))</f>
        <v>Призёр</v>
      </c>
    </row>
    <row r="385" spans="1:29" x14ac:dyDescent="0.3">
      <c r="A385" s="32">
        <v>371</v>
      </c>
      <c r="B385" s="2" t="s">
        <v>14</v>
      </c>
      <c r="C385" s="2" t="s">
        <v>406</v>
      </c>
      <c r="D385" s="2" t="s">
        <v>266</v>
      </c>
      <c r="E385" s="2" t="s">
        <v>195</v>
      </c>
      <c r="F385" s="45" t="str">
        <f>LEFT(C385,1)</f>
        <v>А</v>
      </c>
      <c r="G385" s="45" t="str">
        <f>LEFT(D385,1)</f>
        <v>Д</v>
      </c>
      <c r="H385" s="45" t="str">
        <f>LEFT(E385,1)</f>
        <v>С</v>
      </c>
      <c r="I385" s="6" t="s">
        <v>541</v>
      </c>
      <c r="J385" s="46" t="s">
        <v>346</v>
      </c>
      <c r="K385" s="2">
        <v>6</v>
      </c>
      <c r="L385" s="2" t="s">
        <v>407</v>
      </c>
      <c r="M385" s="33" t="s">
        <v>26</v>
      </c>
      <c r="N385" s="47" t="str">
        <f>CONCATENATE(L385,M385)</f>
        <v>Р0614С</v>
      </c>
      <c r="O385" s="47" t="str">
        <f>CONCATENATE(B385,"-",F385,G385,H385,"-",I385)</f>
        <v>Ж-АДС-21122007</v>
      </c>
      <c r="P385" s="48">
        <v>4</v>
      </c>
      <c r="Q385" s="48">
        <v>5</v>
      </c>
      <c r="R385" s="48">
        <v>5</v>
      </c>
      <c r="S385" s="48">
        <v>3</v>
      </c>
      <c r="T385" s="48">
        <v>0</v>
      </c>
      <c r="U385" s="48">
        <v>4</v>
      </c>
      <c r="V385" s="48">
        <v>5</v>
      </c>
      <c r="W385" s="48">
        <v>2</v>
      </c>
      <c r="X385" s="48">
        <v>3</v>
      </c>
      <c r="Y385" s="48">
        <v>1</v>
      </c>
      <c r="Z385" s="49">
        <f>SUM(P385:Y385)</f>
        <v>32</v>
      </c>
      <c r="AA385" s="33">
        <v>50</v>
      </c>
      <c r="AB385" s="50">
        <f>Z385/AA385</f>
        <v>0.64</v>
      </c>
      <c r="AC385" s="51" t="str">
        <f>IF(Z385&gt;75%*AA385,"Победитель",IF(Z385&gt;50%*AA385,"Призёр","Участник"))</f>
        <v>Призёр</v>
      </c>
    </row>
    <row r="386" spans="1:29" x14ac:dyDescent="0.3">
      <c r="A386" s="32">
        <v>372</v>
      </c>
      <c r="B386" s="2" t="s">
        <v>14</v>
      </c>
      <c r="C386" s="2" t="s">
        <v>1366</v>
      </c>
      <c r="D386" s="2" t="s">
        <v>246</v>
      </c>
      <c r="E386" s="2" t="s">
        <v>1367</v>
      </c>
      <c r="F386" s="45" t="str">
        <f>LEFT(C386,1)</f>
        <v>У</v>
      </c>
      <c r="G386" s="45" t="str">
        <f>LEFT(D386,1)</f>
        <v>А</v>
      </c>
      <c r="H386" s="45" t="str">
        <f>LEFT(E386,1)</f>
        <v>И</v>
      </c>
      <c r="I386" s="6" t="s">
        <v>1368</v>
      </c>
      <c r="J386" s="2" t="s">
        <v>1257</v>
      </c>
      <c r="K386" s="2">
        <v>6</v>
      </c>
      <c r="L386" s="2" t="s">
        <v>85</v>
      </c>
      <c r="M386" s="33" t="s">
        <v>143</v>
      </c>
      <c r="N386" s="47" t="str">
        <f>CONCATENATE(L386,M386)</f>
        <v>Р0604У</v>
      </c>
      <c r="O386" s="47" t="str">
        <f>CONCATENATE(B386,"-",F386,G386,H386,"-",I386)</f>
        <v>Ж-УАИ-08082007</v>
      </c>
      <c r="P386" s="48">
        <v>4.5</v>
      </c>
      <c r="Q386" s="48">
        <v>5</v>
      </c>
      <c r="R386" s="48">
        <v>5</v>
      </c>
      <c r="S386" s="48">
        <v>2</v>
      </c>
      <c r="T386" s="48">
        <v>3</v>
      </c>
      <c r="U386" s="48">
        <v>5</v>
      </c>
      <c r="V386" s="48">
        <v>5</v>
      </c>
      <c r="W386" s="48">
        <v>0</v>
      </c>
      <c r="X386" s="48" t="s">
        <v>2102</v>
      </c>
      <c r="Y386" s="48">
        <v>2</v>
      </c>
      <c r="Z386" s="49">
        <f>SUM(P386:Y386)</f>
        <v>31.5</v>
      </c>
      <c r="AA386" s="33">
        <v>50</v>
      </c>
      <c r="AB386" s="50">
        <f>Z386/AA386</f>
        <v>0.63</v>
      </c>
      <c r="AC386" s="51" t="str">
        <f>IF(Z386&gt;75%*AA386,"Победитель",IF(Z386&gt;50%*AA386,"Призёр","Участник"))</f>
        <v>Призёр</v>
      </c>
    </row>
    <row r="387" spans="1:29" x14ac:dyDescent="0.3">
      <c r="A387" s="32">
        <v>373</v>
      </c>
      <c r="B387" s="2" t="s">
        <v>35</v>
      </c>
      <c r="C387" s="2" t="s">
        <v>1223</v>
      </c>
      <c r="D387" s="2" t="s">
        <v>695</v>
      </c>
      <c r="E387" s="2" t="s">
        <v>127</v>
      </c>
      <c r="F387" s="45" t="str">
        <f>LEFT(C387,1)</f>
        <v>П</v>
      </c>
      <c r="G387" s="45" t="str">
        <f>LEFT(D387,1)</f>
        <v>Н</v>
      </c>
      <c r="H387" s="45" t="str">
        <f>LEFT(E387,1)</f>
        <v>В</v>
      </c>
      <c r="I387" s="6" t="s">
        <v>1224</v>
      </c>
      <c r="J387" s="46" t="s">
        <v>930</v>
      </c>
      <c r="K387" s="2">
        <v>6</v>
      </c>
      <c r="L387" s="2" t="s">
        <v>1225</v>
      </c>
      <c r="M387" s="33" t="s">
        <v>45</v>
      </c>
      <c r="N387" s="47" t="str">
        <f>CONCATENATE(L387,M387)</f>
        <v>Р0624Г</v>
      </c>
      <c r="O387" s="47" t="str">
        <f>CONCATENATE(B387,"-",F387,G387,H387,"-",I387)</f>
        <v>М-ПНВ-23122007</v>
      </c>
      <c r="P387" s="48">
        <v>5</v>
      </c>
      <c r="Q387" s="48">
        <v>5</v>
      </c>
      <c r="R387" s="48">
        <v>5</v>
      </c>
      <c r="S387" s="48">
        <v>2</v>
      </c>
      <c r="T387" s="48">
        <v>5</v>
      </c>
      <c r="U387" s="48">
        <v>2</v>
      </c>
      <c r="V387" s="48">
        <v>3</v>
      </c>
      <c r="W387" s="48">
        <v>0</v>
      </c>
      <c r="X387" s="48">
        <v>3</v>
      </c>
      <c r="Y387" s="48">
        <v>1</v>
      </c>
      <c r="Z387" s="49">
        <f>SUM(P387:Y387)</f>
        <v>31</v>
      </c>
      <c r="AA387" s="33">
        <v>50</v>
      </c>
      <c r="AB387" s="50">
        <f>Z387/AA387</f>
        <v>0.62</v>
      </c>
      <c r="AC387" s="51" t="str">
        <f>IF(Z387&gt;75%*AA387,"Победитель",IF(Z387&gt;50%*AA387,"Призёр","Участник"))</f>
        <v>Призёр</v>
      </c>
    </row>
    <row r="388" spans="1:29" x14ac:dyDescent="0.3">
      <c r="A388" s="32">
        <v>374</v>
      </c>
      <c r="B388" s="2" t="s">
        <v>605</v>
      </c>
      <c r="C388" s="2" t="s">
        <v>2125</v>
      </c>
      <c r="D388" s="2" t="s">
        <v>385</v>
      </c>
      <c r="E388" s="2" t="s">
        <v>437</v>
      </c>
      <c r="F388" s="45" t="str">
        <f>LEFT(C388,1)</f>
        <v>Я</v>
      </c>
      <c r="G388" s="45" t="str">
        <f>LEFT(D388,1)</f>
        <v>В</v>
      </c>
      <c r="H388" s="45" t="str">
        <f>LEFT(E388,1)</f>
        <v>Р</v>
      </c>
      <c r="I388" s="6" t="s">
        <v>2143</v>
      </c>
      <c r="J388" s="2" t="s">
        <v>2116</v>
      </c>
      <c r="K388" s="2">
        <v>6</v>
      </c>
      <c r="L388" s="2" t="s">
        <v>75</v>
      </c>
      <c r="M388" s="33" t="s">
        <v>2132</v>
      </c>
      <c r="N388" s="47" t="str">
        <f>CONCATENATE(L388,M388)</f>
        <v>Р0602Е</v>
      </c>
      <c r="O388" s="47" t="str">
        <f>CONCATENATE(B388,"-",F388,G388,H388,"-",I388)</f>
        <v>м-ЯВР-07.04.2007</v>
      </c>
      <c r="P388" s="48">
        <v>3</v>
      </c>
      <c r="Q388" s="48">
        <v>5</v>
      </c>
      <c r="R388" s="48">
        <v>5</v>
      </c>
      <c r="S388" s="48">
        <v>0</v>
      </c>
      <c r="T388" s="48">
        <v>5</v>
      </c>
      <c r="U388" s="48">
        <v>1</v>
      </c>
      <c r="V388" s="48">
        <v>4</v>
      </c>
      <c r="W388" s="48">
        <v>2</v>
      </c>
      <c r="X388" s="48">
        <v>3</v>
      </c>
      <c r="Y388" s="48">
        <v>3</v>
      </c>
      <c r="Z388" s="49">
        <f>SUM(P388:Y388)</f>
        <v>31</v>
      </c>
      <c r="AA388" s="33">
        <v>50</v>
      </c>
      <c r="AB388" s="50">
        <f>Z388/AA388</f>
        <v>0.62</v>
      </c>
      <c r="AC388" s="51" t="str">
        <f>IF(Z388&gt;75%*AA388,"Победитель",IF(Z388&gt;50%*AA388,"Призёр","Участник"))</f>
        <v>Призёр</v>
      </c>
    </row>
    <row r="389" spans="1:29" x14ac:dyDescent="0.3">
      <c r="A389" s="32">
        <v>375</v>
      </c>
      <c r="B389" s="2" t="s">
        <v>605</v>
      </c>
      <c r="C389" s="2" t="s">
        <v>2176</v>
      </c>
      <c r="D389" s="2" t="s">
        <v>1123</v>
      </c>
      <c r="E389" s="2" t="s">
        <v>56</v>
      </c>
      <c r="F389" s="45" t="str">
        <f>LEFT(C389,1)</f>
        <v>Д</v>
      </c>
      <c r="G389" s="45" t="str">
        <f>LEFT(D389,1)</f>
        <v>Е</v>
      </c>
      <c r="H389" s="45" t="str">
        <f>LEFT(E389,1)</f>
        <v>А</v>
      </c>
      <c r="I389" s="2" t="s">
        <v>2177</v>
      </c>
      <c r="J389" s="2" t="s">
        <v>2161</v>
      </c>
      <c r="K389" s="1">
        <v>6</v>
      </c>
      <c r="L389" s="2" t="s">
        <v>75</v>
      </c>
      <c r="M389" s="33" t="s">
        <v>2110</v>
      </c>
      <c r="N389" s="47" t="str">
        <f>CONCATENATE(L389,M389)</f>
        <v>Р0602З</v>
      </c>
      <c r="O389" s="47" t="str">
        <f>CONCATENATE(B389,"-",F389,G389,H389,"-",I389)</f>
        <v>м-ДЕА-11.03.2008</v>
      </c>
      <c r="P389" s="48">
        <v>2</v>
      </c>
      <c r="Q389" s="48">
        <v>4</v>
      </c>
      <c r="R389" s="48">
        <v>5</v>
      </c>
      <c r="S389" s="48">
        <v>2</v>
      </c>
      <c r="T389" s="48">
        <v>2</v>
      </c>
      <c r="U389" s="48">
        <v>2</v>
      </c>
      <c r="V389" s="48">
        <v>3</v>
      </c>
      <c r="W389" s="48">
        <v>5</v>
      </c>
      <c r="X389" s="48">
        <v>5</v>
      </c>
      <c r="Y389" s="48">
        <v>1</v>
      </c>
      <c r="Z389" s="49">
        <f>SUM(P389:Y389)</f>
        <v>31</v>
      </c>
      <c r="AA389" s="33">
        <v>50</v>
      </c>
      <c r="AB389" s="50">
        <f>Z389/AA389</f>
        <v>0.62</v>
      </c>
      <c r="AC389" s="51" t="str">
        <f>IF(Z389&gt;75%*AA389,"Победитель",IF(Z389&gt;50%*AA389,"Призёр","Участник"))</f>
        <v>Призёр</v>
      </c>
    </row>
    <row r="390" spans="1:29" x14ac:dyDescent="0.3">
      <c r="A390" s="32">
        <v>376</v>
      </c>
      <c r="B390" s="2" t="s">
        <v>14</v>
      </c>
      <c r="C390" s="12" t="s">
        <v>1633</v>
      </c>
      <c r="D390" s="12" t="s">
        <v>266</v>
      </c>
      <c r="E390" s="12" t="s">
        <v>31</v>
      </c>
      <c r="F390" s="45" t="str">
        <f>LEFT(C390,1)</f>
        <v>Б</v>
      </c>
      <c r="G390" s="45" t="str">
        <f>LEFT(D390,1)</f>
        <v>Д</v>
      </c>
      <c r="H390" s="45" t="str">
        <f>LEFT(E390,1)</f>
        <v>В</v>
      </c>
      <c r="I390" s="12">
        <v>30082007</v>
      </c>
      <c r="J390" s="46" t="s">
        <v>1587</v>
      </c>
      <c r="K390" s="2">
        <v>6</v>
      </c>
      <c r="L390" s="2" t="s">
        <v>1634</v>
      </c>
      <c r="M390" s="33" t="s">
        <v>35</v>
      </c>
      <c r="N390" s="47" t="str">
        <f>CONCATENATE(L390,M390)</f>
        <v>Р0647М</v>
      </c>
      <c r="O390" s="47" t="str">
        <f>CONCATENATE(B390,"-",F390,G390,H390,"-",I390)</f>
        <v>Ж-БДВ-30082007</v>
      </c>
      <c r="P390" s="48">
        <v>3</v>
      </c>
      <c r="Q390" s="48">
        <v>5</v>
      </c>
      <c r="R390" s="48">
        <v>5</v>
      </c>
      <c r="S390" s="48">
        <v>2</v>
      </c>
      <c r="T390" s="48">
        <v>3</v>
      </c>
      <c r="U390" s="48">
        <v>4</v>
      </c>
      <c r="V390" s="48">
        <v>5</v>
      </c>
      <c r="W390" s="48">
        <v>0</v>
      </c>
      <c r="X390" s="48">
        <v>0.5</v>
      </c>
      <c r="Y390" s="48">
        <v>3</v>
      </c>
      <c r="Z390" s="49">
        <f>SUM(P390:Y390)</f>
        <v>30.5</v>
      </c>
      <c r="AA390" s="33">
        <v>50</v>
      </c>
      <c r="AB390" s="50">
        <f>Z390/AA390</f>
        <v>0.61</v>
      </c>
      <c r="AC390" s="51" t="str">
        <f>IF(Z390&gt;75%*AA390,"Победитель",IF(Z390&gt;50%*AA390,"Призёр","Участник"))</f>
        <v>Призёр</v>
      </c>
    </row>
    <row r="391" spans="1:29" x14ac:dyDescent="0.3">
      <c r="A391" s="32">
        <v>377</v>
      </c>
      <c r="B391" s="2" t="s">
        <v>14</v>
      </c>
      <c r="C391" s="2" t="s">
        <v>375</v>
      </c>
      <c r="D391" s="2" t="s">
        <v>376</v>
      </c>
      <c r="E391" s="2" t="s">
        <v>377</v>
      </c>
      <c r="F391" s="45" t="str">
        <f>LEFT(C391,1)</f>
        <v>Г</v>
      </c>
      <c r="G391" s="45" t="str">
        <f>LEFT(D391,1)</f>
        <v>А</v>
      </c>
      <c r="H391" s="45" t="str">
        <f>LEFT(E391,1)</f>
        <v>А</v>
      </c>
      <c r="I391" s="6" t="s">
        <v>530</v>
      </c>
      <c r="J391" s="46" t="s">
        <v>346</v>
      </c>
      <c r="K391" s="2">
        <v>6</v>
      </c>
      <c r="L391" s="2" t="s">
        <v>75</v>
      </c>
      <c r="M391" s="33" t="s">
        <v>26</v>
      </c>
      <c r="N391" s="47" t="str">
        <f>CONCATENATE(L391,M391)</f>
        <v>Р0602С</v>
      </c>
      <c r="O391" s="47" t="str">
        <f>CONCATENATE(B391,"-",F391,G391,H391,"-",I391)</f>
        <v>Ж-ГАА-15062007</v>
      </c>
      <c r="P391" s="48">
        <v>2.5</v>
      </c>
      <c r="Q391" s="48">
        <v>5</v>
      </c>
      <c r="R391" s="48">
        <v>5</v>
      </c>
      <c r="S391" s="48">
        <v>2</v>
      </c>
      <c r="T391" s="48">
        <v>4</v>
      </c>
      <c r="U391" s="48">
        <v>0</v>
      </c>
      <c r="V391" s="48">
        <v>4</v>
      </c>
      <c r="W391" s="48">
        <v>0</v>
      </c>
      <c r="X391" s="48">
        <v>3</v>
      </c>
      <c r="Y391" s="48">
        <v>5</v>
      </c>
      <c r="Z391" s="49">
        <f>SUM(P391:Y391)</f>
        <v>30.5</v>
      </c>
      <c r="AA391" s="33">
        <v>50</v>
      </c>
      <c r="AB391" s="50">
        <f>Z391/AA391</f>
        <v>0.61</v>
      </c>
      <c r="AC391" s="51" t="str">
        <f>IF(Z391&gt;75%*AA391,"Победитель",IF(Z391&gt;50%*AA391,"Призёр","Участник"))</f>
        <v>Призёр</v>
      </c>
    </row>
    <row r="392" spans="1:29" x14ac:dyDescent="0.3">
      <c r="A392" s="32">
        <v>378</v>
      </c>
      <c r="B392" s="2" t="s">
        <v>2057</v>
      </c>
      <c r="C392" s="2" t="s">
        <v>1379</v>
      </c>
      <c r="D392" s="2" t="s">
        <v>1380</v>
      </c>
      <c r="E392" s="2" t="s">
        <v>127</v>
      </c>
      <c r="F392" s="45" t="str">
        <f>LEFT(C392,1)</f>
        <v>Т</v>
      </c>
      <c r="G392" s="45" t="str">
        <f>LEFT(D392,1)</f>
        <v>Х</v>
      </c>
      <c r="H392" s="45" t="str">
        <f>LEFT(E392,1)</f>
        <v>В</v>
      </c>
      <c r="I392" s="6" t="s">
        <v>1381</v>
      </c>
      <c r="J392" s="2" t="s">
        <v>1257</v>
      </c>
      <c r="K392" s="2">
        <v>6</v>
      </c>
      <c r="L392" s="2" t="s">
        <v>386</v>
      </c>
      <c r="M392" s="33" t="s">
        <v>143</v>
      </c>
      <c r="N392" s="47" t="str">
        <f>CONCATENATE(L392,M392)</f>
        <v>Р0606У</v>
      </c>
      <c r="O392" s="47" t="str">
        <f>CONCATENATE(B392,"-",F392,G392,H392,"-",I392)</f>
        <v>М -ТХВ-23102007</v>
      </c>
      <c r="P392" s="48">
        <v>3.5</v>
      </c>
      <c r="Q392" s="48">
        <v>5</v>
      </c>
      <c r="R392" s="48">
        <v>0</v>
      </c>
      <c r="S392" s="48">
        <v>1</v>
      </c>
      <c r="T392" s="48">
        <v>5</v>
      </c>
      <c r="U392" s="48">
        <v>3</v>
      </c>
      <c r="V392" s="48">
        <v>3</v>
      </c>
      <c r="W392" s="48">
        <v>4</v>
      </c>
      <c r="X392" s="48">
        <v>0.5</v>
      </c>
      <c r="Y392" s="48">
        <v>5</v>
      </c>
      <c r="Z392" s="49">
        <f>SUM(P392:Y392)</f>
        <v>30</v>
      </c>
      <c r="AA392" s="33">
        <v>50</v>
      </c>
      <c r="AB392" s="50">
        <f>Z392/AA392</f>
        <v>0.6</v>
      </c>
      <c r="AC392" s="51" t="str">
        <f>IF(Z392&gt;75%*AA392,"Победитель",IF(Z392&gt;50%*AA392,"Призёр","Участник"))</f>
        <v>Призёр</v>
      </c>
    </row>
    <row r="393" spans="1:29" x14ac:dyDescent="0.3">
      <c r="A393" s="32">
        <v>379</v>
      </c>
      <c r="B393" s="2" t="s">
        <v>14</v>
      </c>
      <c r="C393" s="2" t="s">
        <v>1265</v>
      </c>
      <c r="D393" s="2" t="s">
        <v>366</v>
      </c>
      <c r="E393" s="2" t="s">
        <v>34</v>
      </c>
      <c r="F393" s="45" t="str">
        <f>LEFT(C393,1)</f>
        <v>Н</v>
      </c>
      <c r="G393" s="45" t="str">
        <f>LEFT(D393,1)</f>
        <v>А</v>
      </c>
      <c r="H393" s="45" t="str">
        <f>LEFT(E393,1)</f>
        <v>Е</v>
      </c>
      <c r="I393" s="6" t="s">
        <v>1355</v>
      </c>
      <c r="J393" s="2" t="s">
        <v>1257</v>
      </c>
      <c r="K393" s="2">
        <v>6</v>
      </c>
      <c r="L393" s="2" t="s">
        <v>397</v>
      </c>
      <c r="M393" s="33" t="s">
        <v>143</v>
      </c>
      <c r="N393" s="47" t="str">
        <f>CONCATENATE(L393,M393)</f>
        <v>Р0610У</v>
      </c>
      <c r="O393" s="47" t="str">
        <f>CONCATENATE(B393,"-",F393,G393,H393,"-",I393)</f>
        <v>Ж-НАЕ-10092007</v>
      </c>
      <c r="P393" s="48">
        <v>4</v>
      </c>
      <c r="Q393" s="48">
        <v>5</v>
      </c>
      <c r="R393" s="48">
        <v>0</v>
      </c>
      <c r="S393" s="48">
        <v>4</v>
      </c>
      <c r="T393" s="48">
        <v>3</v>
      </c>
      <c r="U393" s="48">
        <v>5</v>
      </c>
      <c r="V393" s="48">
        <v>4</v>
      </c>
      <c r="W393" s="48">
        <v>0</v>
      </c>
      <c r="X393" s="48">
        <v>2</v>
      </c>
      <c r="Y393" s="48">
        <v>3</v>
      </c>
      <c r="Z393" s="49">
        <f>SUM(P393:Y393)</f>
        <v>30</v>
      </c>
      <c r="AA393" s="33">
        <v>50</v>
      </c>
      <c r="AB393" s="50">
        <f>Z393/AA393</f>
        <v>0.6</v>
      </c>
      <c r="AC393" s="51" t="str">
        <f>IF(Z393&gt;75%*AA393,"Победитель",IF(Z393&gt;50%*AA393,"Призёр","Участник"))</f>
        <v>Призёр</v>
      </c>
    </row>
    <row r="394" spans="1:29" x14ac:dyDescent="0.3">
      <c r="A394" s="32">
        <v>380</v>
      </c>
      <c r="B394" s="2" t="s">
        <v>14</v>
      </c>
      <c r="C394" s="2" t="s">
        <v>404</v>
      </c>
      <c r="D394" s="2" t="s">
        <v>73</v>
      </c>
      <c r="E394" s="2" t="s">
        <v>67</v>
      </c>
      <c r="F394" s="45" t="str">
        <f>LEFT(C394,1)</f>
        <v>Я</v>
      </c>
      <c r="G394" s="45" t="str">
        <f>LEFT(D394,1)</f>
        <v>А</v>
      </c>
      <c r="H394" s="45" t="str">
        <f>LEFT(E394,1)</f>
        <v>М</v>
      </c>
      <c r="I394" s="6" t="s">
        <v>540</v>
      </c>
      <c r="J394" s="46" t="s">
        <v>346</v>
      </c>
      <c r="K394" s="2">
        <v>6</v>
      </c>
      <c r="L394" s="2" t="s">
        <v>405</v>
      </c>
      <c r="M394" s="33" t="s">
        <v>26</v>
      </c>
      <c r="N394" s="47" t="str">
        <f>CONCATENATE(L394,M394)</f>
        <v>Р0613С</v>
      </c>
      <c r="O394" s="47" t="str">
        <f>CONCATENATE(B394,"-",F394,G394,H394,"-",I394)</f>
        <v>Ж-ЯАМ-24082007</v>
      </c>
      <c r="P394" s="48">
        <v>4.5</v>
      </c>
      <c r="Q394" s="48">
        <v>5</v>
      </c>
      <c r="R394" s="48">
        <v>5</v>
      </c>
      <c r="S394" s="48">
        <v>4</v>
      </c>
      <c r="T394" s="48">
        <v>1</v>
      </c>
      <c r="U394" s="48">
        <v>1</v>
      </c>
      <c r="V394" s="48">
        <v>4</v>
      </c>
      <c r="W394" s="48">
        <v>0</v>
      </c>
      <c r="X394" s="48">
        <v>4</v>
      </c>
      <c r="Y394" s="48">
        <v>1</v>
      </c>
      <c r="Z394" s="49">
        <f>SUM(P394:Y394)</f>
        <v>29.5</v>
      </c>
      <c r="AA394" s="33">
        <v>50</v>
      </c>
      <c r="AB394" s="50">
        <f>Z394/AA394</f>
        <v>0.59</v>
      </c>
      <c r="AC394" s="51" t="str">
        <f>IF(Z394&gt;75%*AA394,"Победитель",IF(Z394&gt;50%*AA394,"Призёр","Участник"))</f>
        <v>Призёр</v>
      </c>
    </row>
    <row r="395" spans="1:29" x14ac:dyDescent="0.3">
      <c r="A395" s="32">
        <v>381</v>
      </c>
      <c r="B395" s="2" t="s">
        <v>2057</v>
      </c>
      <c r="C395" s="2" t="s">
        <v>1347</v>
      </c>
      <c r="D395" s="2" t="s">
        <v>256</v>
      </c>
      <c r="E395" s="2" t="s">
        <v>306</v>
      </c>
      <c r="F395" s="45" t="str">
        <f>LEFT(C395,1)</f>
        <v>Б</v>
      </c>
      <c r="G395" s="45" t="str">
        <f>LEFT(D395,1)</f>
        <v>М</v>
      </c>
      <c r="H395" s="45" t="str">
        <f>LEFT(E395,1)</f>
        <v>С</v>
      </c>
      <c r="I395" s="6">
        <v>24022007</v>
      </c>
      <c r="J395" s="2" t="s">
        <v>1257</v>
      </c>
      <c r="K395" s="2">
        <v>6</v>
      </c>
      <c r="L395" s="2" t="s">
        <v>80</v>
      </c>
      <c r="M395" s="33" t="s">
        <v>143</v>
      </c>
      <c r="N395" s="47" t="str">
        <f>CONCATENATE(L395,M395)</f>
        <v>Р0603У</v>
      </c>
      <c r="O395" s="47" t="str">
        <f>CONCATENATE(B395,"-",F395,G395,H395,"-",I395)</f>
        <v>М -БМС-24022007</v>
      </c>
      <c r="P395" s="48">
        <v>4.5</v>
      </c>
      <c r="Q395" s="48">
        <v>5</v>
      </c>
      <c r="R395" s="48">
        <v>0</v>
      </c>
      <c r="S395" s="48">
        <v>3</v>
      </c>
      <c r="T395" s="48">
        <v>5</v>
      </c>
      <c r="U395" s="48">
        <v>3</v>
      </c>
      <c r="V395" s="48">
        <v>5</v>
      </c>
      <c r="W395" s="48">
        <v>1</v>
      </c>
      <c r="X395" s="48" t="s">
        <v>2102</v>
      </c>
      <c r="Y395" s="48">
        <v>3</v>
      </c>
      <c r="Z395" s="49">
        <f>SUM(P395:Y395)</f>
        <v>29.5</v>
      </c>
      <c r="AA395" s="33">
        <v>50</v>
      </c>
      <c r="AB395" s="50">
        <f>Z395/AA395</f>
        <v>0.59</v>
      </c>
      <c r="AC395" s="51" t="str">
        <f>IF(Z395&gt;75%*AA395,"Победитель",IF(Z395&gt;50%*AA395,"Призёр","Участник"))</f>
        <v>Призёр</v>
      </c>
    </row>
    <row r="396" spans="1:29" x14ac:dyDescent="0.3">
      <c r="A396" s="32">
        <v>382</v>
      </c>
      <c r="B396" s="2" t="s">
        <v>14</v>
      </c>
      <c r="C396" s="2" t="s">
        <v>2218</v>
      </c>
      <c r="D396" s="2" t="s">
        <v>2216</v>
      </c>
      <c r="E396" s="2" t="s">
        <v>2219</v>
      </c>
      <c r="F396" s="45" t="str">
        <f>LEFT(C396,1)</f>
        <v>Д</v>
      </c>
      <c r="G396" s="45" t="str">
        <f>LEFT(D396,1)</f>
        <v>А</v>
      </c>
      <c r="H396" s="45" t="str">
        <f>LEFT(E396,1)</f>
        <v>В</v>
      </c>
      <c r="I396" s="6" t="s">
        <v>1376</v>
      </c>
      <c r="J396" s="46" t="s">
        <v>2207</v>
      </c>
      <c r="K396" s="2">
        <v>6</v>
      </c>
      <c r="L396" s="2" t="s">
        <v>80</v>
      </c>
      <c r="M396" s="9" t="s">
        <v>2230</v>
      </c>
      <c r="N396" s="47" t="str">
        <f>CONCATENATE(L396,M396)</f>
        <v>Р0603Ч</v>
      </c>
      <c r="O396" s="47" t="str">
        <f>CONCATENATE(B396,"-",F396,G396,H396,"-",I396)</f>
        <v>Ж-ДАВ-28032007</v>
      </c>
      <c r="P396" s="48">
        <v>3</v>
      </c>
      <c r="Q396" s="48">
        <v>5</v>
      </c>
      <c r="R396" s="48">
        <v>0</v>
      </c>
      <c r="S396" s="48">
        <v>5</v>
      </c>
      <c r="T396" s="48">
        <v>5</v>
      </c>
      <c r="U396" s="48">
        <v>5</v>
      </c>
      <c r="V396" s="48">
        <v>5</v>
      </c>
      <c r="W396" s="48">
        <v>0</v>
      </c>
      <c r="X396" s="48">
        <v>0.5</v>
      </c>
      <c r="Y396" s="48">
        <v>1</v>
      </c>
      <c r="Z396" s="49">
        <f>SUM(P396:Y396)</f>
        <v>29.5</v>
      </c>
      <c r="AA396" s="33">
        <v>50</v>
      </c>
      <c r="AB396" s="50">
        <f>Z396/AA396</f>
        <v>0.59</v>
      </c>
      <c r="AC396" s="51" t="str">
        <f>IF(Z396&gt;75%*AA396,"Победитель",IF(Z396&gt;50%*AA396,"Призёр","Участник"))</f>
        <v>Призёр</v>
      </c>
    </row>
    <row r="397" spans="1:29" x14ac:dyDescent="0.3">
      <c r="A397" s="32">
        <v>383</v>
      </c>
      <c r="B397" s="2" t="s">
        <v>35</v>
      </c>
      <c r="C397" s="2" t="s">
        <v>1193</v>
      </c>
      <c r="D397" s="2" t="s">
        <v>309</v>
      </c>
      <c r="E397" s="2" t="s">
        <v>306</v>
      </c>
      <c r="F397" s="45" t="str">
        <f>LEFT(C397,1)</f>
        <v>У</v>
      </c>
      <c r="G397" s="45" t="str">
        <f>LEFT(D397,1)</f>
        <v>Н</v>
      </c>
      <c r="H397" s="45" t="str">
        <f>LEFT(E397,1)</f>
        <v>С</v>
      </c>
      <c r="I397" s="6" t="s">
        <v>1226</v>
      </c>
      <c r="J397" s="46" t="s">
        <v>930</v>
      </c>
      <c r="K397" s="2">
        <v>6</v>
      </c>
      <c r="L397" s="2" t="s">
        <v>1227</v>
      </c>
      <c r="M397" s="33" t="s">
        <v>45</v>
      </c>
      <c r="N397" s="47" t="str">
        <f>CONCATENATE(L397,M397)</f>
        <v>Р0625Г</v>
      </c>
      <c r="O397" s="47" t="str">
        <f>CONCATENATE(B397,"-",F397,G397,H397,"-",I397)</f>
        <v>М-УНС-28012007</v>
      </c>
      <c r="P397" s="48">
        <v>3</v>
      </c>
      <c r="Q397" s="48">
        <v>3</v>
      </c>
      <c r="R397" s="48">
        <v>2</v>
      </c>
      <c r="S397" s="48">
        <v>1</v>
      </c>
      <c r="T397" s="48">
        <v>5</v>
      </c>
      <c r="U397" s="48">
        <v>5</v>
      </c>
      <c r="V397" s="48">
        <v>5</v>
      </c>
      <c r="W397" s="48">
        <v>0</v>
      </c>
      <c r="X397" s="48">
        <v>0</v>
      </c>
      <c r="Y397" s="48">
        <v>5</v>
      </c>
      <c r="Z397" s="49">
        <f>SUM(P397:Y397)</f>
        <v>29</v>
      </c>
      <c r="AA397" s="33">
        <v>50</v>
      </c>
      <c r="AB397" s="50">
        <f>Z397/AA397</f>
        <v>0.57999999999999996</v>
      </c>
      <c r="AC397" s="51" t="str">
        <f>IF(Z397&gt;75%*AA397,"Победитель",IF(Z397&gt;50%*AA397,"Призёр","Участник"))</f>
        <v>Призёр</v>
      </c>
    </row>
    <row r="398" spans="1:29" x14ac:dyDescent="0.3">
      <c r="A398" s="32">
        <v>384</v>
      </c>
      <c r="B398" s="2" t="s">
        <v>14</v>
      </c>
      <c r="C398" s="2" t="s">
        <v>1228</v>
      </c>
      <c r="D398" s="2" t="s">
        <v>50</v>
      </c>
      <c r="E398" s="2" t="s">
        <v>195</v>
      </c>
      <c r="F398" s="45" t="str">
        <f>LEFT(C398,1)</f>
        <v>В</v>
      </c>
      <c r="G398" s="45" t="str">
        <f>LEFT(D398,1)</f>
        <v>А</v>
      </c>
      <c r="H398" s="45" t="str">
        <f>LEFT(E398,1)</f>
        <v>С</v>
      </c>
      <c r="I398" s="6" t="s">
        <v>1229</v>
      </c>
      <c r="J398" s="46" t="s">
        <v>930</v>
      </c>
      <c r="K398" s="2">
        <v>6</v>
      </c>
      <c r="L398" s="2" t="s">
        <v>1230</v>
      </c>
      <c r="M398" s="33" t="s">
        <v>45</v>
      </c>
      <c r="N398" s="47" t="str">
        <f>CONCATENATE(L398,M398)</f>
        <v>Р0626Г</v>
      </c>
      <c r="O398" s="47" t="str">
        <f>CONCATENATE(B398,"-",F398,G398,H398,"-",I398)</f>
        <v>Ж-ВАС-25102007</v>
      </c>
      <c r="P398" s="48">
        <v>5</v>
      </c>
      <c r="Q398" s="48">
        <v>5</v>
      </c>
      <c r="R398" s="48">
        <v>5</v>
      </c>
      <c r="S398" s="48">
        <v>5</v>
      </c>
      <c r="T398" s="48">
        <v>2</v>
      </c>
      <c r="U398" s="48">
        <v>0</v>
      </c>
      <c r="V398" s="48">
        <v>0</v>
      </c>
      <c r="W398" s="48">
        <v>3</v>
      </c>
      <c r="X398" s="48">
        <v>2</v>
      </c>
      <c r="Y398" s="48">
        <v>2</v>
      </c>
      <c r="Z398" s="49">
        <f>SUM(P398:Y398)</f>
        <v>29</v>
      </c>
      <c r="AA398" s="33">
        <v>50</v>
      </c>
      <c r="AB398" s="50">
        <f>Z398/AA398</f>
        <v>0.57999999999999996</v>
      </c>
      <c r="AC398" s="51" t="str">
        <f>IF(Z398&gt;75%*AA398,"Победитель",IF(Z398&gt;50%*AA398,"Призёр","Участник"))</f>
        <v>Призёр</v>
      </c>
    </row>
    <row r="399" spans="1:29" x14ac:dyDescent="0.3">
      <c r="A399" s="32">
        <v>385</v>
      </c>
      <c r="B399" s="2" t="s">
        <v>14</v>
      </c>
      <c r="C399" s="12" t="s">
        <v>1635</v>
      </c>
      <c r="D399" s="12" t="s">
        <v>414</v>
      </c>
      <c r="E399" s="12" t="s">
        <v>78</v>
      </c>
      <c r="F399" s="45" t="str">
        <f>LEFT(C399,1)</f>
        <v>Б</v>
      </c>
      <c r="G399" s="45" t="str">
        <f>LEFT(D399,1)</f>
        <v>Ю</v>
      </c>
      <c r="H399" s="45" t="str">
        <f>LEFT(E399,1)</f>
        <v>А</v>
      </c>
      <c r="I399" s="12">
        <v>7032007</v>
      </c>
      <c r="J399" s="46" t="s">
        <v>1587</v>
      </c>
      <c r="K399" s="2">
        <v>6</v>
      </c>
      <c r="L399" s="2" t="s">
        <v>1636</v>
      </c>
      <c r="M399" s="33" t="s">
        <v>35</v>
      </c>
      <c r="N399" s="47" t="str">
        <f>CONCATENATE(L399,M399)</f>
        <v>Р0648М</v>
      </c>
      <c r="O399" s="47" t="str">
        <f>CONCATENATE(B399,"-",F399,G399,H399,"-",I399)</f>
        <v>Ж-БЮА-7032007</v>
      </c>
      <c r="P399" s="48">
        <v>4</v>
      </c>
      <c r="Q399" s="48">
        <v>5</v>
      </c>
      <c r="R399" s="48">
        <v>5</v>
      </c>
      <c r="S399" s="48">
        <v>2</v>
      </c>
      <c r="T399" s="48">
        <v>3</v>
      </c>
      <c r="U399" s="48">
        <v>3</v>
      </c>
      <c r="V399" s="48">
        <v>0</v>
      </c>
      <c r="W399" s="48">
        <v>0</v>
      </c>
      <c r="X399" s="48">
        <v>2</v>
      </c>
      <c r="Y399" s="48">
        <v>5</v>
      </c>
      <c r="Z399" s="49">
        <f>SUM(P399:Y399)</f>
        <v>29</v>
      </c>
      <c r="AA399" s="33">
        <v>50</v>
      </c>
      <c r="AB399" s="50">
        <f>Z399/AA399</f>
        <v>0.57999999999999996</v>
      </c>
      <c r="AC399" s="51" t="str">
        <f>IF(Z399&gt;75%*AA399,"Победитель",IF(Z399&gt;50%*AA399,"Призёр","Участник"))</f>
        <v>Призёр</v>
      </c>
    </row>
    <row r="400" spans="1:29" x14ac:dyDescent="0.3">
      <c r="A400" s="32">
        <v>386</v>
      </c>
      <c r="B400" s="3" t="s">
        <v>35</v>
      </c>
      <c r="C400" s="3" t="s">
        <v>732</v>
      </c>
      <c r="D400" s="3" t="s">
        <v>733</v>
      </c>
      <c r="E400" s="3" t="s">
        <v>734</v>
      </c>
      <c r="F400" s="45" t="str">
        <f>LEFT(C400,1)</f>
        <v>К</v>
      </c>
      <c r="G400" s="45" t="str">
        <f>LEFT(D400,1)</f>
        <v>Б</v>
      </c>
      <c r="H400" s="45" t="str">
        <f>LEFT(E400,1)</f>
        <v>Э</v>
      </c>
      <c r="I400" s="13" t="s">
        <v>735</v>
      </c>
      <c r="J400" s="59" t="s">
        <v>925</v>
      </c>
      <c r="K400" s="3">
        <v>6</v>
      </c>
      <c r="L400" s="3" t="s">
        <v>736</v>
      </c>
      <c r="M400" s="33" t="s">
        <v>534</v>
      </c>
      <c r="N400" s="47" t="str">
        <f>CONCATENATE(L400,M400)</f>
        <v>РУ0601О</v>
      </c>
      <c r="O400" s="47" t="str">
        <f>CONCATENATE(B400,"-",F400,G400,H400,"-",I400)</f>
        <v>М-КБЭ-07012008</v>
      </c>
      <c r="P400" s="61">
        <v>3.5</v>
      </c>
      <c r="Q400" s="48">
        <v>2.5</v>
      </c>
      <c r="R400" s="48">
        <v>0</v>
      </c>
      <c r="S400" s="48">
        <v>3</v>
      </c>
      <c r="T400" s="48">
        <v>5</v>
      </c>
      <c r="U400" s="48">
        <v>3</v>
      </c>
      <c r="V400" s="48">
        <v>4</v>
      </c>
      <c r="W400" s="48">
        <v>3</v>
      </c>
      <c r="X400" s="48">
        <v>0</v>
      </c>
      <c r="Y400" s="48">
        <v>5</v>
      </c>
      <c r="Z400" s="49">
        <f>SUM(P400:Y400)</f>
        <v>29</v>
      </c>
      <c r="AA400" s="33">
        <v>50</v>
      </c>
      <c r="AB400" s="50">
        <f>Z400/AA400</f>
        <v>0.57999999999999996</v>
      </c>
      <c r="AC400" s="51" t="str">
        <f>IF(Z400&gt;75%*AA400,"Победитель",IF(Z400&gt;50%*AA400,"Призёр","Участник"))</f>
        <v>Призёр</v>
      </c>
    </row>
    <row r="401" spans="1:29" x14ac:dyDescent="0.3">
      <c r="A401" s="32">
        <v>387</v>
      </c>
      <c r="B401" s="2" t="s">
        <v>35</v>
      </c>
      <c r="C401" s="2" t="s">
        <v>378</v>
      </c>
      <c r="D401" s="2" t="s">
        <v>374</v>
      </c>
      <c r="E401" s="2" t="s">
        <v>379</v>
      </c>
      <c r="F401" s="45" t="str">
        <f>LEFT(C401,1)</f>
        <v>М</v>
      </c>
      <c r="G401" s="45" t="str">
        <f>LEFT(D401,1)</f>
        <v>Д</v>
      </c>
      <c r="H401" s="45" t="str">
        <f>LEFT(E401,1)</f>
        <v>В</v>
      </c>
      <c r="I401" s="6" t="s">
        <v>531</v>
      </c>
      <c r="J401" s="46" t="s">
        <v>346</v>
      </c>
      <c r="K401" s="2">
        <v>6</v>
      </c>
      <c r="L401" s="2" t="s">
        <v>80</v>
      </c>
      <c r="M401" s="33" t="s">
        <v>26</v>
      </c>
      <c r="N401" s="47" t="str">
        <f>CONCATENATE(L401,M401)</f>
        <v>Р0603С</v>
      </c>
      <c r="O401" s="47" t="str">
        <f>CONCATENATE(B401,"-",F401,G401,H401,"-",I401)</f>
        <v>М-МДВ-10072007</v>
      </c>
      <c r="P401" s="48">
        <v>3</v>
      </c>
      <c r="Q401" s="48">
        <v>5</v>
      </c>
      <c r="R401" s="48">
        <v>5</v>
      </c>
      <c r="S401" s="48">
        <v>1</v>
      </c>
      <c r="T401" s="48">
        <v>3</v>
      </c>
      <c r="U401" s="48">
        <v>0</v>
      </c>
      <c r="V401" s="48">
        <v>4</v>
      </c>
      <c r="W401" s="48">
        <v>0</v>
      </c>
      <c r="X401" s="48">
        <v>3</v>
      </c>
      <c r="Y401" s="48">
        <v>5</v>
      </c>
      <c r="Z401" s="49">
        <f>SUM(P401:Y401)</f>
        <v>29</v>
      </c>
      <c r="AA401" s="33">
        <v>50</v>
      </c>
      <c r="AB401" s="50">
        <f>Z401/AA401</f>
        <v>0.57999999999999996</v>
      </c>
      <c r="AC401" s="51" t="str">
        <f>IF(Z401&gt;75%*AA401,"Победитель",IF(Z401&gt;50%*AA401,"Призёр","Участник"))</f>
        <v>Призёр</v>
      </c>
    </row>
    <row r="402" spans="1:29" x14ac:dyDescent="0.3">
      <c r="A402" s="32">
        <v>388</v>
      </c>
      <c r="B402" s="2" t="s">
        <v>14</v>
      </c>
      <c r="C402" s="2" t="s">
        <v>1887</v>
      </c>
      <c r="D402" s="2" t="s">
        <v>309</v>
      </c>
      <c r="E402" s="2" t="s">
        <v>306</v>
      </c>
      <c r="F402" s="45" t="str">
        <f>LEFT(C402,1)</f>
        <v>Р</v>
      </c>
      <c r="G402" s="45" t="str">
        <f>LEFT(D402,1)</f>
        <v>Н</v>
      </c>
      <c r="H402" s="45" t="str">
        <f>LEFT(E402,1)</f>
        <v>С</v>
      </c>
      <c r="I402" s="6" t="s">
        <v>1888</v>
      </c>
      <c r="J402" s="46" t="s">
        <v>1791</v>
      </c>
      <c r="K402" s="2">
        <v>6</v>
      </c>
      <c r="L402" s="2" t="s">
        <v>1889</v>
      </c>
      <c r="M402" s="33" t="s">
        <v>46</v>
      </c>
      <c r="N402" s="47" t="str">
        <f>CONCATENATE(L402,M402)</f>
        <v>р0639А</v>
      </c>
      <c r="O402" s="47" t="str">
        <f>CONCATENATE(B402,"-",F402,G402,H402,"-",I402)</f>
        <v>Ж-РНС-29042007</v>
      </c>
      <c r="P402" s="48">
        <v>3.5</v>
      </c>
      <c r="Q402" s="48">
        <v>5</v>
      </c>
      <c r="R402" s="48">
        <v>5</v>
      </c>
      <c r="S402" s="48">
        <v>4</v>
      </c>
      <c r="T402" s="48">
        <v>3</v>
      </c>
      <c r="U402" s="48">
        <v>1</v>
      </c>
      <c r="V402" s="48">
        <v>4</v>
      </c>
      <c r="W402" s="48">
        <v>0</v>
      </c>
      <c r="X402" s="48">
        <v>1</v>
      </c>
      <c r="Y402" s="48">
        <v>2</v>
      </c>
      <c r="Z402" s="49">
        <f>SUM(P402:Y402)</f>
        <v>28.5</v>
      </c>
      <c r="AA402" s="33">
        <v>50</v>
      </c>
      <c r="AB402" s="50">
        <f>Z402/AA402</f>
        <v>0.56999999999999995</v>
      </c>
      <c r="AC402" s="51" t="str">
        <f>IF(Z402&gt;75%*AA402,"Победитель",IF(Z402&gt;50%*AA402,"Призёр","Участник"))</f>
        <v>Призёр</v>
      </c>
    </row>
    <row r="403" spans="1:29" x14ac:dyDescent="0.3">
      <c r="A403" s="32">
        <v>389</v>
      </c>
      <c r="B403" s="2" t="s">
        <v>35</v>
      </c>
      <c r="C403" s="12" t="s">
        <v>1629</v>
      </c>
      <c r="D403" s="12" t="s">
        <v>417</v>
      </c>
      <c r="E403" s="12" t="s">
        <v>1574</v>
      </c>
      <c r="F403" s="45" t="str">
        <f>LEFT(C403,1)</f>
        <v>Д</v>
      </c>
      <c r="G403" s="45" t="str">
        <f>LEFT(D403,1)</f>
        <v>А</v>
      </c>
      <c r="H403" s="45" t="str">
        <f>LEFT(E403,1)</f>
        <v>С</v>
      </c>
      <c r="I403" s="12">
        <v>5042007</v>
      </c>
      <c r="J403" s="46" t="s">
        <v>1587</v>
      </c>
      <c r="K403" s="2">
        <v>6</v>
      </c>
      <c r="L403" s="2" t="s">
        <v>1630</v>
      </c>
      <c r="M403" s="33" t="s">
        <v>35</v>
      </c>
      <c r="N403" s="47" t="str">
        <f>CONCATENATE(L403,M403)</f>
        <v>Р0645М</v>
      </c>
      <c r="O403" s="47" t="str">
        <f>CONCATENATE(B403,"-",F403,G403,H403,"-",I403)</f>
        <v>М-ДАС-5042007</v>
      </c>
      <c r="P403" s="48">
        <v>3.5</v>
      </c>
      <c r="Q403" s="48">
        <v>5</v>
      </c>
      <c r="R403" s="48">
        <v>0</v>
      </c>
      <c r="S403" s="48">
        <v>2</v>
      </c>
      <c r="T403" s="48">
        <v>4</v>
      </c>
      <c r="U403" s="48">
        <v>1</v>
      </c>
      <c r="V403" s="48">
        <v>4</v>
      </c>
      <c r="W403" s="48">
        <v>2</v>
      </c>
      <c r="X403" s="48">
        <v>2</v>
      </c>
      <c r="Y403" s="48">
        <v>5</v>
      </c>
      <c r="Z403" s="49">
        <f>SUM(P403:Y403)</f>
        <v>28.5</v>
      </c>
      <c r="AA403" s="33">
        <v>50</v>
      </c>
      <c r="AB403" s="50">
        <f>Z403/AA403</f>
        <v>0.56999999999999995</v>
      </c>
      <c r="AC403" s="51" t="str">
        <f>IF(Z403&gt;75%*AA403,"Победитель",IF(Z403&gt;50%*AA403,"Призёр","Участник"))</f>
        <v>Призёр</v>
      </c>
    </row>
    <row r="404" spans="1:29" x14ac:dyDescent="0.3">
      <c r="A404" s="32">
        <v>390</v>
      </c>
      <c r="B404" s="2" t="s">
        <v>14</v>
      </c>
      <c r="C404" s="12" t="s">
        <v>1655</v>
      </c>
      <c r="D404" s="12" t="s">
        <v>66</v>
      </c>
      <c r="E404" s="12" t="s">
        <v>627</v>
      </c>
      <c r="F404" s="45" t="str">
        <f>LEFT(C404,1)</f>
        <v>С</v>
      </c>
      <c r="G404" s="45" t="str">
        <f>LEFT(D404,1)</f>
        <v>А</v>
      </c>
      <c r="H404" s="45" t="str">
        <f>LEFT(E404,1)</f>
        <v>О</v>
      </c>
      <c r="I404" s="12">
        <v>23032007</v>
      </c>
      <c r="J404" s="46" t="s">
        <v>1587</v>
      </c>
      <c r="K404" s="2">
        <v>6</v>
      </c>
      <c r="L404" s="2" t="s">
        <v>1656</v>
      </c>
      <c r="M404" s="33" t="s">
        <v>35</v>
      </c>
      <c r="N404" s="47" t="str">
        <f>CONCATENATE(L404,M404)</f>
        <v>Р0660М</v>
      </c>
      <c r="O404" s="47" t="str">
        <f>CONCATENATE(B404,"-",F404,G404,H404,"-",I404)</f>
        <v>Ж-САО-23032007</v>
      </c>
      <c r="P404" s="48">
        <v>5</v>
      </c>
      <c r="Q404" s="48">
        <v>3</v>
      </c>
      <c r="R404" s="48">
        <v>0</v>
      </c>
      <c r="S404" s="48">
        <v>1</v>
      </c>
      <c r="T404" s="48">
        <v>5</v>
      </c>
      <c r="U404" s="48">
        <v>5</v>
      </c>
      <c r="V404" s="48">
        <v>5</v>
      </c>
      <c r="W404" s="48">
        <v>0</v>
      </c>
      <c r="X404" s="48">
        <v>3</v>
      </c>
      <c r="Y404" s="48">
        <v>1</v>
      </c>
      <c r="Z404" s="49">
        <f>SUM(P404:Y404)</f>
        <v>28</v>
      </c>
      <c r="AA404" s="33">
        <v>50</v>
      </c>
      <c r="AB404" s="50">
        <f>Z404/AA404</f>
        <v>0.56000000000000005</v>
      </c>
      <c r="AC404" s="51" t="str">
        <f>IF(Z404&gt;75%*AA404,"Победитель",IF(Z404&gt;50%*AA404,"Призёр","Участник"))</f>
        <v>Призёр</v>
      </c>
    </row>
    <row r="405" spans="1:29" x14ac:dyDescent="0.3">
      <c r="A405" s="32">
        <v>391</v>
      </c>
      <c r="B405" s="2" t="s">
        <v>14</v>
      </c>
      <c r="C405" s="2" t="s">
        <v>1369</v>
      </c>
      <c r="D405" s="2" t="s">
        <v>700</v>
      </c>
      <c r="E405" s="2" t="s">
        <v>88</v>
      </c>
      <c r="F405" s="45" t="str">
        <f>LEFT(C405,1)</f>
        <v>К</v>
      </c>
      <c r="G405" s="45" t="str">
        <f>LEFT(D405,1)</f>
        <v>О</v>
      </c>
      <c r="H405" s="45" t="str">
        <f>LEFT(E405,1)</f>
        <v>А</v>
      </c>
      <c r="I405" s="6" t="s">
        <v>1370</v>
      </c>
      <c r="J405" s="2" t="s">
        <v>1257</v>
      </c>
      <c r="K405" s="2">
        <v>6</v>
      </c>
      <c r="L405" s="2" t="s">
        <v>394</v>
      </c>
      <c r="M405" s="33" t="s">
        <v>143</v>
      </c>
      <c r="N405" s="47" t="str">
        <f>CONCATENATE(L405,M405)</f>
        <v>Р0609У</v>
      </c>
      <c r="O405" s="47" t="str">
        <f>CONCATENATE(B405,"-",F405,G405,H405,"-",I405)</f>
        <v>Ж-КОА-06112007</v>
      </c>
      <c r="P405" s="48">
        <v>4.5</v>
      </c>
      <c r="Q405" s="48">
        <v>2.5</v>
      </c>
      <c r="R405" s="48">
        <v>0</v>
      </c>
      <c r="S405" s="48">
        <v>4</v>
      </c>
      <c r="T405" s="48">
        <v>5</v>
      </c>
      <c r="U405" s="48">
        <v>5</v>
      </c>
      <c r="V405" s="48">
        <v>4</v>
      </c>
      <c r="W405" s="48">
        <v>0</v>
      </c>
      <c r="X405" s="48">
        <v>1.5</v>
      </c>
      <c r="Y405" s="48">
        <v>1</v>
      </c>
      <c r="Z405" s="49">
        <f>SUM(P405:Y405)</f>
        <v>27.5</v>
      </c>
      <c r="AA405" s="33">
        <v>50</v>
      </c>
      <c r="AB405" s="50">
        <f>Z405/AA405</f>
        <v>0.55000000000000004</v>
      </c>
      <c r="AC405" s="51" t="str">
        <f>IF(Z405&gt;75%*AA405,"Победитель",IF(Z405&gt;50%*AA405,"Призёр","Участник"))</f>
        <v>Призёр</v>
      </c>
    </row>
    <row r="406" spans="1:29" x14ac:dyDescent="0.3">
      <c r="A406" s="32">
        <v>392</v>
      </c>
      <c r="B406" s="2" t="s">
        <v>2057</v>
      </c>
      <c r="C406" s="2" t="s">
        <v>1356</v>
      </c>
      <c r="D406" s="2" t="s">
        <v>472</v>
      </c>
      <c r="E406" s="2" t="s">
        <v>127</v>
      </c>
      <c r="F406" s="45" t="str">
        <f>LEFT(C406,1)</f>
        <v>Н</v>
      </c>
      <c r="G406" s="45" t="str">
        <f>LEFT(D406,1)</f>
        <v>А</v>
      </c>
      <c r="H406" s="45" t="str">
        <f>LEFT(E406,1)</f>
        <v>В</v>
      </c>
      <c r="I406" s="6" t="s">
        <v>1093</v>
      </c>
      <c r="J406" s="2" t="s">
        <v>1257</v>
      </c>
      <c r="K406" s="2">
        <v>6</v>
      </c>
      <c r="L406" s="2" t="s">
        <v>405</v>
      </c>
      <c r="M406" s="33" t="s">
        <v>143</v>
      </c>
      <c r="N406" s="47" t="str">
        <f>CONCATENATE(L406,M406)</f>
        <v>Р0613У</v>
      </c>
      <c r="O406" s="47" t="str">
        <f>CONCATENATE(B406,"-",F406,G406,H406,"-",I406)</f>
        <v>М -НАВ-29112007</v>
      </c>
      <c r="P406" s="48">
        <v>3.5</v>
      </c>
      <c r="Q406" s="48">
        <v>5</v>
      </c>
      <c r="R406" s="48">
        <v>5</v>
      </c>
      <c r="S406" s="48">
        <v>3</v>
      </c>
      <c r="T406" s="48">
        <v>1</v>
      </c>
      <c r="U406" s="48">
        <v>3</v>
      </c>
      <c r="V406" s="48">
        <v>4</v>
      </c>
      <c r="W406" s="48">
        <v>2</v>
      </c>
      <c r="X406" s="48">
        <v>0</v>
      </c>
      <c r="Y406" s="48">
        <v>1</v>
      </c>
      <c r="Z406" s="49">
        <f>SUM(P406:Y406)</f>
        <v>27.5</v>
      </c>
      <c r="AA406" s="33">
        <v>50</v>
      </c>
      <c r="AB406" s="50">
        <f>Z406/AA406</f>
        <v>0.55000000000000004</v>
      </c>
      <c r="AC406" s="51" t="str">
        <f>IF(Z406&gt;75%*AA406,"Победитель",IF(Z406&gt;50%*AA406,"Призёр","Участник"))</f>
        <v>Призёр</v>
      </c>
    </row>
    <row r="407" spans="1:29" x14ac:dyDescent="0.3">
      <c r="A407" s="32">
        <v>393</v>
      </c>
      <c r="B407" s="2" t="s">
        <v>14</v>
      </c>
      <c r="C407" s="2" t="s">
        <v>2345</v>
      </c>
      <c r="D407" s="2" t="s">
        <v>1841</v>
      </c>
      <c r="E407" s="2" t="s">
        <v>195</v>
      </c>
      <c r="F407" s="45" t="str">
        <f>LEFT(C407,1)</f>
        <v>А</v>
      </c>
      <c r="G407" s="45" t="str">
        <f>LEFT(D407,1)</f>
        <v>А</v>
      </c>
      <c r="H407" s="45" t="str">
        <f>LEFT(E407,1)</f>
        <v>С</v>
      </c>
      <c r="I407" s="2" t="s">
        <v>2346</v>
      </c>
      <c r="J407" s="2" t="s">
        <v>2323</v>
      </c>
      <c r="K407" s="1">
        <v>6</v>
      </c>
      <c r="L407" s="2" t="s">
        <v>75</v>
      </c>
      <c r="M407" s="33" t="s">
        <v>2212</v>
      </c>
      <c r="N407" s="47" t="str">
        <f>CONCATENATE(L407,M407)</f>
        <v>Р0602Ф</v>
      </c>
      <c r="O407" s="47" t="str">
        <f>CONCATENATE(B407,"-",F407,G407,H407,"-",I407)</f>
        <v>Ж-ААС-01022008</v>
      </c>
      <c r="P407" s="48">
        <v>4.5</v>
      </c>
      <c r="Q407" s="48">
        <v>5</v>
      </c>
      <c r="R407" s="48">
        <v>5</v>
      </c>
      <c r="S407" s="48">
        <v>3</v>
      </c>
      <c r="T407" s="48">
        <v>4</v>
      </c>
      <c r="U407" s="48">
        <v>0</v>
      </c>
      <c r="V407" s="48">
        <v>4</v>
      </c>
      <c r="W407" s="48">
        <v>0</v>
      </c>
      <c r="X407" s="48">
        <v>2</v>
      </c>
      <c r="Y407" s="48">
        <v>0</v>
      </c>
      <c r="Z407" s="49">
        <f>SUM(P407:Y407)</f>
        <v>27.5</v>
      </c>
      <c r="AA407" s="33">
        <v>50</v>
      </c>
      <c r="AB407" s="50">
        <f>Z407/AA407</f>
        <v>0.55000000000000004</v>
      </c>
      <c r="AC407" s="51" t="str">
        <f>IF(Z407&gt;75%*AA407,"Победитель",IF(Z407&gt;50%*AA407,"Призёр","Участник"))</f>
        <v>Призёр</v>
      </c>
    </row>
    <row r="408" spans="1:29" x14ac:dyDescent="0.3">
      <c r="A408" s="32">
        <v>394</v>
      </c>
      <c r="B408" s="2" t="s">
        <v>14</v>
      </c>
      <c r="C408" s="2" t="s">
        <v>76</v>
      </c>
      <c r="D408" s="2" t="s">
        <v>77</v>
      </c>
      <c r="E408" s="2" t="s">
        <v>78</v>
      </c>
      <c r="F408" s="45" t="str">
        <f>LEFT(C408,1)</f>
        <v>С</v>
      </c>
      <c r="G408" s="45" t="str">
        <f>LEFT(D408,1)</f>
        <v>Е</v>
      </c>
      <c r="H408" s="45" t="str">
        <f>LEFT(E408,1)</f>
        <v>А</v>
      </c>
      <c r="I408" s="14" t="s">
        <v>79</v>
      </c>
      <c r="J408" s="46" t="s">
        <v>38</v>
      </c>
      <c r="K408" s="1">
        <v>6</v>
      </c>
      <c r="L408" s="2" t="s">
        <v>80</v>
      </c>
      <c r="M408" s="9" t="s">
        <v>83</v>
      </c>
      <c r="N408" s="47" t="str">
        <f>CONCATENATE(L408,M408)</f>
        <v>Р0603К</v>
      </c>
      <c r="O408" s="47" t="str">
        <f>CONCATENATE(B408,"-",F408,G408,H408,"-",I408)</f>
        <v>Ж-СЕА-20112007</v>
      </c>
      <c r="P408" s="53">
        <v>3</v>
      </c>
      <c r="Q408" s="53">
        <v>5</v>
      </c>
      <c r="R408" s="53">
        <v>0</v>
      </c>
      <c r="S408" s="53">
        <v>4</v>
      </c>
      <c r="T408" s="53">
        <v>5</v>
      </c>
      <c r="U408" s="53">
        <v>4</v>
      </c>
      <c r="V408" s="53">
        <v>3</v>
      </c>
      <c r="W408" s="53">
        <v>0</v>
      </c>
      <c r="X408" s="53">
        <v>2</v>
      </c>
      <c r="Y408" s="53">
        <v>1</v>
      </c>
      <c r="Z408" s="49">
        <f>SUM(P408:Y408)</f>
        <v>27</v>
      </c>
      <c r="AA408" s="33">
        <v>50</v>
      </c>
      <c r="AB408" s="50">
        <f>Z408/AA408</f>
        <v>0.54</v>
      </c>
      <c r="AC408" s="51" t="str">
        <f>IF(Z408&gt;75%*AA408,"Победитель",IF(Z408&gt;50%*AA408,"Призёр","Участник"))</f>
        <v>Призёр</v>
      </c>
    </row>
    <row r="409" spans="1:29" x14ac:dyDescent="0.3">
      <c r="A409" s="32">
        <v>395</v>
      </c>
      <c r="B409" s="2" t="s">
        <v>14</v>
      </c>
      <c r="C409" s="12" t="s">
        <v>1631</v>
      </c>
      <c r="D409" s="12" t="s">
        <v>494</v>
      </c>
      <c r="E409" s="12" t="s">
        <v>195</v>
      </c>
      <c r="F409" s="45" t="str">
        <f>LEFT(C409,1)</f>
        <v>Р</v>
      </c>
      <c r="G409" s="45" t="str">
        <f>LEFT(D409,1)</f>
        <v>Е</v>
      </c>
      <c r="H409" s="45" t="str">
        <f>LEFT(E409,1)</f>
        <v>С</v>
      </c>
      <c r="I409" s="12">
        <v>6052007</v>
      </c>
      <c r="J409" s="46" t="s">
        <v>1587</v>
      </c>
      <c r="K409" s="2">
        <v>6</v>
      </c>
      <c r="L409" s="2" t="s">
        <v>1632</v>
      </c>
      <c r="M409" s="33" t="s">
        <v>35</v>
      </c>
      <c r="N409" s="47" t="str">
        <f>CONCATENATE(L409,M409)</f>
        <v>Р0646М</v>
      </c>
      <c r="O409" s="47" t="str">
        <f>CONCATENATE(B409,"-",F409,G409,H409,"-",I409)</f>
        <v>Ж-РЕС-6052007</v>
      </c>
      <c r="P409" s="48">
        <v>4</v>
      </c>
      <c r="Q409" s="48">
        <v>5</v>
      </c>
      <c r="R409" s="48">
        <v>5</v>
      </c>
      <c r="S409" s="48">
        <v>2</v>
      </c>
      <c r="T409" s="48">
        <v>5</v>
      </c>
      <c r="U409" s="48">
        <v>3</v>
      </c>
      <c r="V409" s="48">
        <v>0</v>
      </c>
      <c r="W409" s="48">
        <v>0</v>
      </c>
      <c r="X409" s="48">
        <v>3</v>
      </c>
      <c r="Y409" s="48">
        <v>0</v>
      </c>
      <c r="Z409" s="49">
        <f>SUM(P409:Y409)</f>
        <v>27</v>
      </c>
      <c r="AA409" s="33">
        <v>50</v>
      </c>
      <c r="AB409" s="50">
        <f>Z409/AA409</f>
        <v>0.54</v>
      </c>
      <c r="AC409" s="51" t="str">
        <f>IF(Z409&gt;75%*AA409,"Победитель",IF(Z409&gt;50%*AA409,"Призёр","Участник"))</f>
        <v>Призёр</v>
      </c>
    </row>
    <row r="410" spans="1:29" x14ac:dyDescent="0.3">
      <c r="A410" s="32">
        <v>396</v>
      </c>
      <c r="B410" s="2" t="s">
        <v>14</v>
      </c>
      <c r="C410" s="12" t="s">
        <v>1645</v>
      </c>
      <c r="D410" s="12" t="s">
        <v>366</v>
      </c>
      <c r="E410" s="12" t="s">
        <v>97</v>
      </c>
      <c r="F410" s="45" t="str">
        <f>LEFT(C410,1)</f>
        <v>Г</v>
      </c>
      <c r="G410" s="45" t="str">
        <f>LEFT(D410,1)</f>
        <v>А</v>
      </c>
      <c r="H410" s="45" t="str">
        <f>LEFT(E410,1)</f>
        <v>А</v>
      </c>
      <c r="I410" s="12">
        <v>21052007</v>
      </c>
      <c r="J410" s="46" t="s">
        <v>1587</v>
      </c>
      <c r="K410" s="2">
        <v>6</v>
      </c>
      <c r="L410" s="2" t="s">
        <v>1646</v>
      </c>
      <c r="M410" s="33" t="s">
        <v>35</v>
      </c>
      <c r="N410" s="47" t="str">
        <f>CONCATENATE(L410,M410)</f>
        <v>Р0655М</v>
      </c>
      <c r="O410" s="47" t="str">
        <f>CONCATENATE(B410,"-",F410,G410,H410,"-",I410)</f>
        <v>Ж-ГАА-21052007</v>
      </c>
      <c r="P410" s="48">
        <v>4</v>
      </c>
      <c r="Q410" s="48">
        <v>5</v>
      </c>
      <c r="R410" s="48">
        <v>0</v>
      </c>
      <c r="S410" s="48">
        <v>3</v>
      </c>
      <c r="T410" s="48">
        <v>5</v>
      </c>
      <c r="U410" s="48">
        <v>1</v>
      </c>
      <c r="V410" s="48">
        <v>4</v>
      </c>
      <c r="W410" s="48">
        <v>3</v>
      </c>
      <c r="X410" s="48">
        <v>2</v>
      </c>
      <c r="Y410" s="48">
        <v>0</v>
      </c>
      <c r="Z410" s="49">
        <f>SUM(P410:Y410)</f>
        <v>27</v>
      </c>
      <c r="AA410" s="33">
        <v>50</v>
      </c>
      <c r="AB410" s="50">
        <f>Z410/AA410</f>
        <v>0.54</v>
      </c>
      <c r="AC410" s="51" t="str">
        <f>IF(Z410&gt;75%*AA410,"Победитель",IF(Z410&gt;50%*AA410,"Призёр","Участник"))</f>
        <v>Призёр</v>
      </c>
    </row>
    <row r="411" spans="1:29" x14ac:dyDescent="0.3">
      <c r="A411" s="32">
        <v>397</v>
      </c>
      <c r="B411" s="2" t="s">
        <v>2057</v>
      </c>
      <c r="C411" s="2" t="s">
        <v>1372</v>
      </c>
      <c r="D411" s="2" t="s">
        <v>1373</v>
      </c>
      <c r="E411" s="2" t="s">
        <v>1374</v>
      </c>
      <c r="F411" s="45" t="str">
        <f>LEFT(C411,1)</f>
        <v>Н</v>
      </c>
      <c r="G411" s="45" t="str">
        <f>LEFT(D411,1)</f>
        <v>Д</v>
      </c>
      <c r="H411" s="45" t="str">
        <f>LEFT(E411,1)</f>
        <v>А</v>
      </c>
      <c r="I411" s="6">
        <v>27022007</v>
      </c>
      <c r="J411" s="2" t="s">
        <v>1257</v>
      </c>
      <c r="K411" s="2">
        <v>6</v>
      </c>
      <c r="L411" s="2" t="s">
        <v>400</v>
      </c>
      <c r="M411" s="33" t="s">
        <v>143</v>
      </c>
      <c r="N411" s="47" t="str">
        <f>CONCATENATE(L411,M411)</f>
        <v>Р0611У</v>
      </c>
      <c r="O411" s="47" t="str">
        <f>CONCATENATE(B411,"-",F411,G411,H411,"-",I411)</f>
        <v>М -НДА-27022007</v>
      </c>
      <c r="P411" s="48">
        <v>4</v>
      </c>
      <c r="Q411" s="48">
        <v>5</v>
      </c>
      <c r="R411" s="48">
        <v>5</v>
      </c>
      <c r="S411" s="48">
        <v>2</v>
      </c>
      <c r="T411" s="48">
        <v>2</v>
      </c>
      <c r="U411" s="48">
        <v>1</v>
      </c>
      <c r="V411" s="48">
        <v>2</v>
      </c>
      <c r="W411" s="48">
        <v>1</v>
      </c>
      <c r="X411" s="48">
        <v>3</v>
      </c>
      <c r="Y411" s="48">
        <v>2</v>
      </c>
      <c r="Z411" s="49">
        <f>SUM(P411:Y411)</f>
        <v>27</v>
      </c>
      <c r="AA411" s="33">
        <v>50</v>
      </c>
      <c r="AB411" s="50">
        <f>Z411/AA411</f>
        <v>0.54</v>
      </c>
      <c r="AC411" s="51" t="str">
        <f>IF(Z411&gt;75%*AA411,"Победитель",IF(Z411&gt;50%*AA411,"Призёр","Участник"))</f>
        <v>Призёр</v>
      </c>
    </row>
    <row r="412" spans="1:29" x14ac:dyDescent="0.3">
      <c r="A412" s="32">
        <v>398</v>
      </c>
      <c r="B412" s="2" t="s">
        <v>14</v>
      </c>
      <c r="C412" s="2" t="s">
        <v>65</v>
      </c>
      <c r="D412" s="2" t="s">
        <v>73</v>
      </c>
      <c r="E412" s="2" t="s">
        <v>67</v>
      </c>
      <c r="F412" s="45" t="str">
        <f>LEFT(C412,1)</f>
        <v>Л</v>
      </c>
      <c r="G412" s="45" t="str">
        <f>LEFT(D412,1)</f>
        <v>А</v>
      </c>
      <c r="H412" s="45" t="str">
        <f>LEFT(E412,1)</f>
        <v>М</v>
      </c>
      <c r="I412" s="14" t="s">
        <v>74</v>
      </c>
      <c r="J412" s="46" t="s">
        <v>38</v>
      </c>
      <c r="K412" s="1">
        <v>6</v>
      </c>
      <c r="L412" s="2" t="s">
        <v>75</v>
      </c>
      <c r="M412" s="9" t="s">
        <v>83</v>
      </c>
      <c r="N412" s="47" t="str">
        <f>CONCATENATE(L412,M412)</f>
        <v>Р0602К</v>
      </c>
      <c r="O412" s="47" t="str">
        <f>CONCATENATE(B412,"-",F412,G412,H412,"-",I412)</f>
        <v>Ж-ЛАМ-16012007</v>
      </c>
      <c r="P412" s="53">
        <v>3.5</v>
      </c>
      <c r="Q412" s="53">
        <v>2.5</v>
      </c>
      <c r="R412" s="63">
        <v>0</v>
      </c>
      <c r="S412" s="53">
        <v>4</v>
      </c>
      <c r="T412" s="53">
        <v>0</v>
      </c>
      <c r="U412" s="53">
        <v>5</v>
      </c>
      <c r="V412" s="53">
        <v>5</v>
      </c>
      <c r="W412" s="53">
        <v>0</v>
      </c>
      <c r="X412" s="53">
        <v>1.5</v>
      </c>
      <c r="Y412" s="53">
        <v>5</v>
      </c>
      <c r="Z412" s="49">
        <f>SUM(P412:Y412)</f>
        <v>26.5</v>
      </c>
      <c r="AA412" s="33">
        <v>50</v>
      </c>
      <c r="AB412" s="50">
        <f>Z412/AA412</f>
        <v>0.53</v>
      </c>
      <c r="AC412" s="51" t="str">
        <f>IF(Z412&gt;75%*AA412,"Победитель",IF(Z412&gt;50%*AA412,"Призёр","Участник"))</f>
        <v>Призёр</v>
      </c>
    </row>
    <row r="413" spans="1:29" x14ac:dyDescent="0.3">
      <c r="A413" s="32">
        <v>399</v>
      </c>
      <c r="B413" s="2" t="s">
        <v>35</v>
      </c>
      <c r="C413" s="12" t="s">
        <v>750</v>
      </c>
      <c r="D413" s="12" t="s">
        <v>348</v>
      </c>
      <c r="E413" s="12" t="s">
        <v>420</v>
      </c>
      <c r="F413" s="45" t="str">
        <f>LEFT(C413,1)</f>
        <v>А</v>
      </c>
      <c r="G413" s="45" t="str">
        <f>LEFT(D413,1)</f>
        <v>К</v>
      </c>
      <c r="H413" s="45" t="str">
        <f>LEFT(E413,1)</f>
        <v>А</v>
      </c>
      <c r="I413" s="12">
        <v>10072007</v>
      </c>
      <c r="J413" s="46" t="s">
        <v>1587</v>
      </c>
      <c r="K413" s="2">
        <v>6</v>
      </c>
      <c r="L413" s="2" t="s">
        <v>1657</v>
      </c>
      <c r="M413" s="33" t="s">
        <v>35</v>
      </c>
      <c r="N413" s="47" t="str">
        <f>CONCATENATE(L413,M413)</f>
        <v>Р0661М</v>
      </c>
      <c r="O413" s="47" t="str">
        <f>CONCATENATE(B413,"-",F413,G413,H413,"-",I413)</f>
        <v>М-АКА-10072007</v>
      </c>
      <c r="P413" s="48">
        <v>4</v>
      </c>
      <c r="Q413" s="48">
        <v>5</v>
      </c>
      <c r="R413" s="48">
        <v>0</v>
      </c>
      <c r="S413" s="48">
        <v>0</v>
      </c>
      <c r="T413" s="48">
        <v>4</v>
      </c>
      <c r="U413" s="48">
        <v>3</v>
      </c>
      <c r="V413" s="48">
        <v>0</v>
      </c>
      <c r="W413" s="48">
        <v>5</v>
      </c>
      <c r="X413" s="48">
        <v>0</v>
      </c>
      <c r="Y413" s="48">
        <v>5</v>
      </c>
      <c r="Z413" s="49">
        <f>SUM(P413:Y413)</f>
        <v>26</v>
      </c>
      <c r="AA413" s="33">
        <v>50</v>
      </c>
      <c r="AB413" s="50">
        <f>Z413/AA413</f>
        <v>0.52</v>
      </c>
      <c r="AC413" s="51" t="str">
        <f>IF(Z413&gt;75%*AA413,"Победитель",IF(Z413&gt;50%*AA413,"Призёр","Участник"))</f>
        <v>Призёр</v>
      </c>
    </row>
    <row r="414" spans="1:29" x14ac:dyDescent="0.3">
      <c r="A414" s="32">
        <v>400</v>
      </c>
      <c r="B414" s="2" t="s">
        <v>14</v>
      </c>
      <c r="C414" s="2" t="s">
        <v>853</v>
      </c>
      <c r="D414" s="2" t="s">
        <v>221</v>
      </c>
      <c r="E414" s="2" t="s">
        <v>97</v>
      </c>
      <c r="F414" s="45" t="str">
        <f>LEFT(C414,1)</f>
        <v>К</v>
      </c>
      <c r="G414" s="45" t="str">
        <f>LEFT(D414,1)</f>
        <v>В</v>
      </c>
      <c r="H414" s="45" t="str">
        <f>LEFT(E414,1)</f>
        <v>А</v>
      </c>
      <c r="I414" s="6" t="s">
        <v>1352</v>
      </c>
      <c r="J414" s="2" t="s">
        <v>1257</v>
      </c>
      <c r="K414" s="2">
        <v>6</v>
      </c>
      <c r="L414" s="2" t="s">
        <v>1205</v>
      </c>
      <c r="M414" s="33" t="s">
        <v>143</v>
      </c>
      <c r="N414" s="47" t="str">
        <f>CONCATENATE(L414,M414)</f>
        <v>Р0617У</v>
      </c>
      <c r="O414" s="47" t="str">
        <f>CONCATENATE(B414,"-",F414,G414,H414,"-",I414)</f>
        <v>Ж-КВА-09102007</v>
      </c>
      <c r="P414" s="48">
        <v>4</v>
      </c>
      <c r="Q414" s="48">
        <v>5</v>
      </c>
      <c r="R414" s="48">
        <v>5</v>
      </c>
      <c r="S414" s="48">
        <v>1</v>
      </c>
      <c r="T414" s="48">
        <v>2</v>
      </c>
      <c r="U414" s="48">
        <v>5</v>
      </c>
      <c r="V414" s="48">
        <v>4</v>
      </c>
      <c r="W414" s="48">
        <v>0</v>
      </c>
      <c r="X414" s="48">
        <v>0</v>
      </c>
      <c r="Y414" s="48">
        <v>0</v>
      </c>
      <c r="Z414" s="49">
        <f>SUM(P414:Y414)</f>
        <v>26</v>
      </c>
      <c r="AA414" s="33">
        <v>50</v>
      </c>
      <c r="AB414" s="50">
        <f>Z414/AA414</f>
        <v>0.52</v>
      </c>
      <c r="AC414" s="51" t="str">
        <f>IF(Z414&gt;75%*AA414,"Победитель",IF(Z414&gt;50%*AA414,"Призёр","Участник"))</f>
        <v>Призёр</v>
      </c>
    </row>
    <row r="415" spans="1:29" x14ac:dyDescent="0.3">
      <c r="A415" s="32">
        <v>401</v>
      </c>
      <c r="B415" s="2" t="s">
        <v>2057</v>
      </c>
      <c r="C415" s="2" t="s">
        <v>1348</v>
      </c>
      <c r="D415" s="2" t="s">
        <v>1133</v>
      </c>
      <c r="E415" s="2" t="s">
        <v>127</v>
      </c>
      <c r="F415" s="45" t="str">
        <f>LEFT(C415,1)</f>
        <v>М</v>
      </c>
      <c r="G415" s="45" t="str">
        <f>LEFT(D415,1)</f>
        <v>А</v>
      </c>
      <c r="H415" s="45" t="str">
        <f>LEFT(E415,1)</f>
        <v>В</v>
      </c>
      <c r="I415" s="6">
        <v>23012007</v>
      </c>
      <c r="J415" s="2" t="s">
        <v>1257</v>
      </c>
      <c r="K415" s="2">
        <v>6</v>
      </c>
      <c r="L415" s="2" t="s">
        <v>72</v>
      </c>
      <c r="M415" s="33" t="s">
        <v>143</v>
      </c>
      <c r="N415" s="47" t="str">
        <f>CONCATENATE(L415,M415)</f>
        <v>Р0601У</v>
      </c>
      <c r="O415" s="47" t="str">
        <f>CONCATENATE(B415,"-",F415,G415,H415,"-",I415)</f>
        <v>М -МАВ-23012007</v>
      </c>
      <c r="P415" s="61">
        <v>4.5</v>
      </c>
      <c r="Q415" s="48">
        <v>5</v>
      </c>
      <c r="R415" s="48">
        <v>0</v>
      </c>
      <c r="S415" s="48">
        <v>3</v>
      </c>
      <c r="T415" s="48">
        <v>3</v>
      </c>
      <c r="U415" s="48">
        <v>3</v>
      </c>
      <c r="V415" s="48">
        <v>5</v>
      </c>
      <c r="W415" s="48">
        <v>1</v>
      </c>
      <c r="X415" s="48">
        <v>0</v>
      </c>
      <c r="Y415" s="48">
        <v>1</v>
      </c>
      <c r="Z415" s="49">
        <f>SUM(P415:Y415)</f>
        <v>25.5</v>
      </c>
      <c r="AA415" s="33">
        <v>50</v>
      </c>
      <c r="AB415" s="50">
        <f>Z415/AA415</f>
        <v>0.51</v>
      </c>
      <c r="AC415" s="51" t="str">
        <f>IF(Z415&gt;75%*AA415,"Победитель",IF(Z415&gt;50%*AA415,"Призёр","Участник"))</f>
        <v>Призёр</v>
      </c>
    </row>
    <row r="416" spans="1:29" x14ac:dyDescent="0.3">
      <c r="A416" s="32">
        <v>402</v>
      </c>
      <c r="B416" s="2" t="s">
        <v>2057</v>
      </c>
      <c r="C416" s="2" t="s">
        <v>1375</v>
      </c>
      <c r="D416" s="2" t="s">
        <v>183</v>
      </c>
      <c r="E416" s="2" t="s">
        <v>292</v>
      </c>
      <c r="F416" s="45" t="str">
        <f>LEFT(C416,1)</f>
        <v>К</v>
      </c>
      <c r="G416" s="45" t="str">
        <f>LEFT(D416,1)</f>
        <v>М</v>
      </c>
      <c r="H416" s="45" t="str">
        <f>LEFT(E416,1)</f>
        <v>А</v>
      </c>
      <c r="I416" s="6" t="s">
        <v>1376</v>
      </c>
      <c r="J416" s="2" t="s">
        <v>1257</v>
      </c>
      <c r="K416" s="2">
        <v>6</v>
      </c>
      <c r="L416" s="2" t="s">
        <v>90</v>
      </c>
      <c r="M416" s="33" t="s">
        <v>143</v>
      </c>
      <c r="N416" s="47" t="str">
        <f>CONCATENATE(L416,M416)</f>
        <v>Р0605У</v>
      </c>
      <c r="O416" s="47" t="str">
        <f>CONCATENATE(B416,"-",F416,G416,H416,"-",I416)</f>
        <v>М -КМА-28032007</v>
      </c>
      <c r="P416" s="48">
        <v>4</v>
      </c>
      <c r="Q416" s="48">
        <v>5</v>
      </c>
      <c r="R416" s="48">
        <v>5</v>
      </c>
      <c r="S416" s="48">
        <v>1</v>
      </c>
      <c r="T416" s="48">
        <v>2</v>
      </c>
      <c r="U416" s="48">
        <v>0</v>
      </c>
      <c r="V416" s="48">
        <v>5</v>
      </c>
      <c r="W416" s="48">
        <v>0</v>
      </c>
      <c r="X416" s="48">
        <v>1.5</v>
      </c>
      <c r="Y416" s="48">
        <v>2</v>
      </c>
      <c r="Z416" s="49">
        <f>SUM(P416:Y416)</f>
        <v>25.5</v>
      </c>
      <c r="AA416" s="33">
        <v>50</v>
      </c>
      <c r="AB416" s="50">
        <f>Z416/AA416</f>
        <v>0.51</v>
      </c>
      <c r="AC416" s="51" t="str">
        <f>IF(Z416&gt;75%*AA416,"Победитель",IF(Z416&gt;50%*AA416,"Призёр","Участник"))</f>
        <v>Призёр</v>
      </c>
    </row>
    <row r="417" spans="1:29" x14ac:dyDescent="0.3">
      <c r="A417" s="32">
        <v>403</v>
      </c>
      <c r="B417" s="2" t="s">
        <v>14</v>
      </c>
      <c r="C417" s="2" t="s">
        <v>1877</v>
      </c>
      <c r="D417" s="2" t="s">
        <v>429</v>
      </c>
      <c r="E417" s="2" t="s">
        <v>1878</v>
      </c>
      <c r="F417" s="45" t="str">
        <f>LEFT(C417,1)</f>
        <v>С</v>
      </c>
      <c r="G417" s="45" t="str">
        <f>LEFT(D417,1)</f>
        <v>В</v>
      </c>
      <c r="H417" s="45" t="str">
        <f>LEFT(E417,1)</f>
        <v>М</v>
      </c>
      <c r="I417" s="6" t="s">
        <v>1879</v>
      </c>
      <c r="J417" s="46" t="s">
        <v>1791</v>
      </c>
      <c r="K417" s="2">
        <v>6</v>
      </c>
      <c r="L417" s="2" t="s">
        <v>1880</v>
      </c>
      <c r="M417" s="33" t="s">
        <v>46</v>
      </c>
      <c r="N417" s="47" t="str">
        <f>CONCATENATE(L417,M417)</f>
        <v>р0636А</v>
      </c>
      <c r="O417" s="47" t="str">
        <f>CONCATENATE(B417,"-",F417,G417,H417,"-",I417)</f>
        <v>Ж-СВМ-20072007</v>
      </c>
      <c r="P417" s="48">
        <v>3</v>
      </c>
      <c r="Q417" s="48">
        <v>5</v>
      </c>
      <c r="R417" s="48">
        <v>0</v>
      </c>
      <c r="S417" s="48">
        <v>3</v>
      </c>
      <c r="T417" s="48">
        <v>5</v>
      </c>
      <c r="U417" s="48">
        <v>0</v>
      </c>
      <c r="V417" s="48">
        <v>4</v>
      </c>
      <c r="W417" s="48">
        <v>0</v>
      </c>
      <c r="X417" s="48">
        <v>3</v>
      </c>
      <c r="Y417" s="48">
        <v>2</v>
      </c>
      <c r="Z417" s="49">
        <f>SUM(P417:Y417)</f>
        <v>25</v>
      </c>
      <c r="AA417" s="33">
        <v>50</v>
      </c>
      <c r="AB417" s="50">
        <f>Z417/AA417</f>
        <v>0.5</v>
      </c>
      <c r="AC417" s="51" t="str">
        <f>IF(Z417&gt;75%*AA417,"Победитель",IF(Z417&gt;50%*AA417,"Призёр","Участник"))</f>
        <v>Участник</v>
      </c>
    </row>
    <row r="418" spans="1:29" x14ac:dyDescent="0.3">
      <c r="A418" s="32">
        <v>404</v>
      </c>
      <c r="B418" s="2" t="s">
        <v>35</v>
      </c>
      <c r="C418" s="12" t="s">
        <v>1649</v>
      </c>
      <c r="D418" s="12" t="s">
        <v>1650</v>
      </c>
      <c r="E418" s="12" t="s">
        <v>448</v>
      </c>
      <c r="F418" s="45" t="str">
        <f>LEFT(C418,1)</f>
        <v>Л</v>
      </c>
      <c r="G418" s="45" t="str">
        <f>LEFT(D418,1)</f>
        <v>С</v>
      </c>
      <c r="H418" s="45" t="str">
        <f>LEFT(E418,1)</f>
        <v>П</v>
      </c>
      <c r="I418" s="12">
        <v>25092007</v>
      </c>
      <c r="J418" s="46" t="s">
        <v>1587</v>
      </c>
      <c r="K418" s="2">
        <v>6</v>
      </c>
      <c r="L418" s="2" t="s">
        <v>1651</v>
      </c>
      <c r="M418" s="33" t="s">
        <v>35</v>
      </c>
      <c r="N418" s="47" t="str">
        <f>CONCATENATE(L418,M418)</f>
        <v>Р0658М</v>
      </c>
      <c r="O418" s="47" t="str">
        <f>CONCATENATE(B418,"-",F418,G418,H418,"-",I418)</f>
        <v>М-ЛСП-25092007</v>
      </c>
      <c r="P418" s="48">
        <v>4</v>
      </c>
      <c r="Q418" s="48">
        <v>5</v>
      </c>
      <c r="R418" s="48">
        <v>0</v>
      </c>
      <c r="S418" s="48">
        <v>1</v>
      </c>
      <c r="T418" s="48">
        <v>5</v>
      </c>
      <c r="U418" s="48">
        <v>0</v>
      </c>
      <c r="V418" s="48">
        <v>4</v>
      </c>
      <c r="W418" s="48">
        <v>0</v>
      </c>
      <c r="X418" s="48">
        <v>3</v>
      </c>
      <c r="Y418" s="48">
        <v>3</v>
      </c>
      <c r="Z418" s="49">
        <f>SUM(P418:Y418)</f>
        <v>25</v>
      </c>
      <c r="AA418" s="33">
        <v>50</v>
      </c>
      <c r="AB418" s="50">
        <f>Z418/AA418</f>
        <v>0.5</v>
      </c>
      <c r="AC418" s="51" t="str">
        <f>IF(Z418&gt;75%*AA418,"Победитель",IF(Z418&gt;50%*AA418,"Призёр","Участник"))</f>
        <v>Участник</v>
      </c>
    </row>
    <row r="419" spans="1:29" x14ac:dyDescent="0.3">
      <c r="A419" s="32">
        <v>405</v>
      </c>
      <c r="B419" s="2" t="s">
        <v>35</v>
      </c>
      <c r="C419" s="2" t="s">
        <v>382</v>
      </c>
      <c r="D419" s="2" t="s">
        <v>383</v>
      </c>
      <c r="E419" s="2" t="s">
        <v>306</v>
      </c>
      <c r="F419" s="45" t="str">
        <f>LEFT(C419,1)</f>
        <v>Ш</v>
      </c>
      <c r="G419" s="45" t="str">
        <f>LEFT(D419,1)</f>
        <v>С</v>
      </c>
      <c r="H419" s="45" t="str">
        <f>LEFT(E419,1)</f>
        <v>С</v>
      </c>
      <c r="I419" s="6" t="s">
        <v>533</v>
      </c>
      <c r="J419" s="46" t="s">
        <v>346</v>
      </c>
      <c r="K419" s="2">
        <v>6</v>
      </c>
      <c r="L419" s="2" t="s">
        <v>90</v>
      </c>
      <c r="M419" s="33" t="s">
        <v>26</v>
      </c>
      <c r="N419" s="47" t="str">
        <f>CONCATENATE(L419,M419)</f>
        <v>Р0605С</v>
      </c>
      <c r="O419" s="47" t="str">
        <f>CONCATENATE(B419,"-",F419,G419,H419,"-",I419)</f>
        <v>М-ШСС-30082007</v>
      </c>
      <c r="P419" s="48">
        <v>4</v>
      </c>
      <c r="Q419" s="48">
        <v>5</v>
      </c>
      <c r="R419" s="48">
        <v>0</v>
      </c>
      <c r="S419" s="48">
        <v>3</v>
      </c>
      <c r="T419" s="48">
        <v>0</v>
      </c>
      <c r="U419" s="48">
        <v>0</v>
      </c>
      <c r="V419" s="48">
        <v>5</v>
      </c>
      <c r="W419" s="48">
        <v>0</v>
      </c>
      <c r="X419" s="48">
        <v>3</v>
      </c>
      <c r="Y419" s="48">
        <v>5</v>
      </c>
      <c r="Z419" s="49">
        <f>SUM(P419:Y419)</f>
        <v>25</v>
      </c>
      <c r="AA419" s="33">
        <v>50</v>
      </c>
      <c r="AB419" s="50">
        <f>Z419/AA419</f>
        <v>0.5</v>
      </c>
      <c r="AC419" s="51" t="str">
        <f>IF(Z419&gt;75%*AA419,"Победитель",IF(Z419&gt;50%*AA419,"Призёр","Участник"))</f>
        <v>Участник</v>
      </c>
    </row>
    <row r="420" spans="1:29" x14ac:dyDescent="0.3">
      <c r="A420" s="32">
        <v>406</v>
      </c>
      <c r="B420" s="2" t="s">
        <v>14</v>
      </c>
      <c r="C420" s="2" t="s">
        <v>1377</v>
      </c>
      <c r="D420" s="2" t="s">
        <v>221</v>
      </c>
      <c r="E420" s="2" t="s">
        <v>356</v>
      </c>
      <c r="F420" s="45" t="str">
        <f>LEFT(C420,1)</f>
        <v>Н</v>
      </c>
      <c r="G420" s="45" t="str">
        <f>LEFT(D420,1)</f>
        <v>В</v>
      </c>
      <c r="H420" s="45" t="str">
        <f>LEFT(E420,1)</f>
        <v>М</v>
      </c>
      <c r="I420" s="6" t="s">
        <v>1378</v>
      </c>
      <c r="J420" s="2" t="s">
        <v>1257</v>
      </c>
      <c r="K420" s="2">
        <v>6</v>
      </c>
      <c r="L420" s="2" t="s">
        <v>1203</v>
      </c>
      <c r="M420" s="33" t="s">
        <v>143</v>
      </c>
      <c r="N420" s="47" t="str">
        <f>CONCATENATE(L420,M420)</f>
        <v>Р0616У</v>
      </c>
      <c r="O420" s="47" t="str">
        <f>CONCATENATE(B420,"-",F420,G420,H420,"-",I420)</f>
        <v>Ж-НВМ-05062007</v>
      </c>
      <c r="P420" s="48">
        <v>4</v>
      </c>
      <c r="Q420" s="48">
        <v>5</v>
      </c>
      <c r="R420" s="48">
        <v>5</v>
      </c>
      <c r="S420" s="48">
        <v>2</v>
      </c>
      <c r="T420" s="48">
        <v>4</v>
      </c>
      <c r="U420" s="48">
        <v>0</v>
      </c>
      <c r="V420" s="48">
        <v>0</v>
      </c>
      <c r="W420" s="48">
        <v>3</v>
      </c>
      <c r="X420" s="48">
        <v>1</v>
      </c>
      <c r="Y420" s="48">
        <v>1</v>
      </c>
      <c r="Z420" s="49">
        <f>SUM(P420:Y420)</f>
        <v>25</v>
      </c>
      <c r="AA420" s="33">
        <v>50</v>
      </c>
      <c r="AB420" s="50">
        <f>Z420/AA420</f>
        <v>0.5</v>
      </c>
      <c r="AC420" s="51" t="str">
        <f>IF(Z420&gt;75%*AA420,"Победитель",IF(Z420&gt;50%*AA420,"Призёр","Участник"))</f>
        <v>Участник</v>
      </c>
    </row>
    <row r="421" spans="1:29" x14ac:dyDescent="0.3">
      <c r="A421" s="32">
        <v>407</v>
      </c>
      <c r="B421" s="2" t="s">
        <v>14</v>
      </c>
      <c r="C421" s="2" t="s">
        <v>1884</v>
      </c>
      <c r="D421" s="2" t="s">
        <v>87</v>
      </c>
      <c r="E421" s="2" t="s">
        <v>195</v>
      </c>
      <c r="F421" s="45" t="str">
        <f>LEFT(C421,1)</f>
        <v>К</v>
      </c>
      <c r="G421" s="45" t="str">
        <f>LEFT(D421,1)</f>
        <v>К</v>
      </c>
      <c r="H421" s="45" t="str">
        <f>LEFT(E421,1)</f>
        <v>С</v>
      </c>
      <c r="I421" s="6" t="s">
        <v>1885</v>
      </c>
      <c r="J421" s="46" t="s">
        <v>1791</v>
      </c>
      <c r="K421" s="2">
        <v>6</v>
      </c>
      <c r="L421" s="2" t="s">
        <v>1886</v>
      </c>
      <c r="M421" s="33" t="s">
        <v>46</v>
      </c>
      <c r="N421" s="47" t="str">
        <f>CONCATENATE(L421,M421)</f>
        <v>р0638А</v>
      </c>
      <c r="O421" s="47" t="str">
        <f>CONCATENATE(B421,"-",F421,G421,H421,"-",I421)</f>
        <v>Ж-ККС-18062007</v>
      </c>
      <c r="P421" s="48">
        <v>3.5</v>
      </c>
      <c r="Q421" s="48">
        <v>5</v>
      </c>
      <c r="R421" s="48">
        <v>0</v>
      </c>
      <c r="S421" s="48">
        <v>4</v>
      </c>
      <c r="T421" s="48">
        <v>2</v>
      </c>
      <c r="U421" s="48">
        <v>4</v>
      </c>
      <c r="V421" s="48">
        <v>5</v>
      </c>
      <c r="W421" s="48">
        <v>0</v>
      </c>
      <c r="X421" s="48">
        <v>0</v>
      </c>
      <c r="Y421" s="48">
        <v>1</v>
      </c>
      <c r="Z421" s="49">
        <f>SUM(P421:Y421)</f>
        <v>24.5</v>
      </c>
      <c r="AA421" s="33">
        <v>50</v>
      </c>
      <c r="AB421" s="50">
        <f>Z421/AA421</f>
        <v>0.49</v>
      </c>
      <c r="AC421" s="51" t="str">
        <f>IF(Z421&gt;75%*AA421,"Победитель",IF(Z421&gt;50%*AA421,"Призёр","Участник"))</f>
        <v>Участник</v>
      </c>
    </row>
    <row r="422" spans="1:29" x14ac:dyDescent="0.3">
      <c r="A422" s="32">
        <v>408</v>
      </c>
      <c r="B422" s="2" t="s">
        <v>14</v>
      </c>
      <c r="C422" s="2" t="s">
        <v>1354</v>
      </c>
      <c r="D422" s="2" t="s">
        <v>266</v>
      </c>
      <c r="E422" s="2" t="s">
        <v>67</v>
      </c>
      <c r="F422" s="45" t="str">
        <f>LEFT(C422,1)</f>
        <v>Т</v>
      </c>
      <c r="G422" s="45" t="str">
        <f>LEFT(D422,1)</f>
        <v>Д</v>
      </c>
      <c r="H422" s="45" t="str">
        <f>LEFT(E422,1)</f>
        <v>М</v>
      </c>
      <c r="I422" s="6" t="s">
        <v>684</v>
      </c>
      <c r="J422" s="2" t="s">
        <v>1257</v>
      </c>
      <c r="K422" s="2">
        <v>6</v>
      </c>
      <c r="L422" s="2" t="s">
        <v>1211</v>
      </c>
      <c r="M422" s="33" t="s">
        <v>143</v>
      </c>
      <c r="N422" s="47" t="str">
        <f>CONCATENATE(L422,M422)</f>
        <v>Р0619У</v>
      </c>
      <c r="O422" s="47" t="str">
        <f>CONCATENATE(B422,"-",F422,G422,H422,"-",I422)</f>
        <v>Ж-ТДМ-04052008</v>
      </c>
      <c r="P422" s="48">
        <v>3.5</v>
      </c>
      <c r="Q422" s="48">
        <v>5</v>
      </c>
      <c r="R422" s="48">
        <v>0</v>
      </c>
      <c r="S422" s="48">
        <v>2</v>
      </c>
      <c r="T422" s="48">
        <v>5</v>
      </c>
      <c r="U422" s="48">
        <v>0</v>
      </c>
      <c r="V422" s="48">
        <v>4</v>
      </c>
      <c r="W422" s="48">
        <v>1</v>
      </c>
      <c r="X422" s="48">
        <v>3</v>
      </c>
      <c r="Y422" s="48">
        <v>1</v>
      </c>
      <c r="Z422" s="49">
        <f>SUM(P422:Y422)</f>
        <v>24.5</v>
      </c>
      <c r="AA422" s="33">
        <v>50</v>
      </c>
      <c r="AB422" s="50">
        <f>Z422/AA422</f>
        <v>0.49</v>
      </c>
      <c r="AC422" s="51" t="str">
        <f>IF(Z422&gt;75%*AA422,"Победитель",IF(Z422&gt;50%*AA422,"Призёр","Участник"))</f>
        <v>Участник</v>
      </c>
    </row>
    <row r="423" spans="1:29" x14ac:dyDescent="0.3">
      <c r="A423" s="32">
        <v>409</v>
      </c>
      <c r="B423" s="2" t="s">
        <v>14</v>
      </c>
      <c r="C423" s="2" t="s">
        <v>272</v>
      </c>
      <c r="D423" s="2" t="s">
        <v>273</v>
      </c>
      <c r="E423" s="2" t="s">
        <v>226</v>
      </c>
      <c r="F423" s="45" t="str">
        <f>LEFT(C423,1)</f>
        <v>Х</v>
      </c>
      <c r="G423" s="45" t="str">
        <f>LEFT(D423,1)</f>
        <v>Д</v>
      </c>
      <c r="H423" s="45" t="str">
        <f>LEFT(E423,1)</f>
        <v>Р</v>
      </c>
      <c r="I423" s="2" t="s">
        <v>274</v>
      </c>
      <c r="J423" s="2" t="s">
        <v>197</v>
      </c>
      <c r="K423" s="1">
        <v>6</v>
      </c>
      <c r="L423" s="2" t="s">
        <v>75</v>
      </c>
      <c r="M423" s="33" t="s">
        <v>57</v>
      </c>
      <c r="N423" s="47" t="str">
        <f>CONCATENATE(L423,M423)</f>
        <v>Р0602В</v>
      </c>
      <c r="O423" s="47" t="str">
        <f>CONCATENATE(B423,"-",F423,G423,H423,"-",I423)</f>
        <v>Ж-ХДР-14062007</v>
      </c>
      <c r="P423" s="48">
        <v>2.5</v>
      </c>
      <c r="Q423" s="48">
        <v>5</v>
      </c>
      <c r="R423" s="48">
        <v>5</v>
      </c>
      <c r="S423" s="48">
        <v>5</v>
      </c>
      <c r="T423" s="48">
        <v>0</v>
      </c>
      <c r="U423" s="48">
        <v>1</v>
      </c>
      <c r="V423" s="48">
        <v>0</v>
      </c>
      <c r="W423" s="48">
        <v>0</v>
      </c>
      <c r="X423" s="48">
        <v>0</v>
      </c>
      <c r="Y423" s="48">
        <v>5</v>
      </c>
      <c r="Z423" s="49">
        <f>SUM(P423:Y423)</f>
        <v>23.5</v>
      </c>
      <c r="AA423" s="33">
        <v>50</v>
      </c>
      <c r="AB423" s="50">
        <f>Z423/AA423</f>
        <v>0.47</v>
      </c>
      <c r="AC423" s="51" t="str">
        <f>IF(Z423&gt;75%*AA423,"Победитель",IF(Z423&gt;50%*AA423,"Призёр","Участник"))</f>
        <v>Участник</v>
      </c>
    </row>
    <row r="424" spans="1:29" x14ac:dyDescent="0.3">
      <c r="A424" s="32">
        <v>410</v>
      </c>
      <c r="B424" s="2" t="s">
        <v>35</v>
      </c>
      <c r="C424" s="2" t="s">
        <v>275</v>
      </c>
      <c r="D424" s="2" t="s">
        <v>276</v>
      </c>
      <c r="E424" s="2" t="s">
        <v>127</v>
      </c>
      <c r="F424" s="45" t="str">
        <f>LEFT(C424,1)</f>
        <v>С</v>
      </c>
      <c r="G424" s="45" t="str">
        <f>LEFT(D424,1)</f>
        <v>И</v>
      </c>
      <c r="H424" s="45" t="str">
        <f>LEFT(E424,1)</f>
        <v>В</v>
      </c>
      <c r="I424" s="2" t="s">
        <v>277</v>
      </c>
      <c r="J424" s="2" t="s">
        <v>197</v>
      </c>
      <c r="K424" s="1">
        <v>6</v>
      </c>
      <c r="L424" s="2" t="s">
        <v>80</v>
      </c>
      <c r="M424" s="33" t="s">
        <v>57</v>
      </c>
      <c r="N424" s="47" t="str">
        <f>CONCATENATE(L424,M424)</f>
        <v>Р0603В</v>
      </c>
      <c r="O424" s="47" t="str">
        <f>CONCATENATE(B424,"-",F424,G424,H424,"-",I424)</f>
        <v>М-СИВ-27032007</v>
      </c>
      <c r="P424" s="48">
        <v>4</v>
      </c>
      <c r="Q424" s="48">
        <v>2.5</v>
      </c>
      <c r="R424" s="48">
        <v>0</v>
      </c>
      <c r="S424" s="48">
        <v>4</v>
      </c>
      <c r="T424" s="48">
        <v>2</v>
      </c>
      <c r="U424" s="48">
        <v>2</v>
      </c>
      <c r="V424" s="48">
        <v>5</v>
      </c>
      <c r="W424" s="48">
        <v>3</v>
      </c>
      <c r="X424" s="48">
        <v>0</v>
      </c>
      <c r="Y424" s="48">
        <v>1</v>
      </c>
      <c r="Z424" s="49">
        <f>SUM(P424:Y424)</f>
        <v>23.5</v>
      </c>
      <c r="AA424" s="33">
        <v>50</v>
      </c>
      <c r="AB424" s="50">
        <f>Z424/AA424</f>
        <v>0.47</v>
      </c>
      <c r="AC424" s="51" t="str">
        <f>IF(Z424&gt;75%*AA424,"Победитель",IF(Z424&gt;50%*AA424,"Призёр","Участник"))</f>
        <v>Участник</v>
      </c>
    </row>
    <row r="425" spans="1:29" x14ac:dyDescent="0.3">
      <c r="A425" s="32">
        <v>411</v>
      </c>
      <c r="B425" s="2" t="s">
        <v>605</v>
      </c>
      <c r="C425" s="2" t="s">
        <v>2127</v>
      </c>
      <c r="D425" s="2" t="s">
        <v>1123</v>
      </c>
      <c r="E425" s="2" t="s">
        <v>56</v>
      </c>
      <c r="F425" s="45" t="str">
        <f>LEFT(C425,1)</f>
        <v>И</v>
      </c>
      <c r="G425" s="45" t="str">
        <f>LEFT(D425,1)</f>
        <v>Е</v>
      </c>
      <c r="H425" s="45" t="str">
        <f>LEFT(E425,1)</f>
        <v>А</v>
      </c>
      <c r="I425" s="6" t="s">
        <v>2145</v>
      </c>
      <c r="J425" s="2" t="s">
        <v>2116</v>
      </c>
      <c r="K425" s="2">
        <v>6</v>
      </c>
      <c r="L425" s="2" t="s">
        <v>85</v>
      </c>
      <c r="M425" s="33" t="s">
        <v>2132</v>
      </c>
      <c r="N425" s="47" t="str">
        <f>CONCATENATE(L425,M425)</f>
        <v>Р0604Е</v>
      </c>
      <c r="O425" s="47" t="str">
        <f>CONCATENATE(B425,"-",F425,G425,H425,"-",I425)</f>
        <v>м-ИЕА-06.05.2007</v>
      </c>
      <c r="P425" s="48">
        <v>2.5</v>
      </c>
      <c r="Q425" s="48">
        <v>5</v>
      </c>
      <c r="R425" s="48">
        <v>0</v>
      </c>
      <c r="S425" s="48">
        <v>3</v>
      </c>
      <c r="T425" s="48">
        <v>0</v>
      </c>
      <c r="U425" s="48">
        <v>3</v>
      </c>
      <c r="V425" s="48">
        <v>5</v>
      </c>
      <c r="W425" s="48">
        <v>4</v>
      </c>
      <c r="X425" s="48">
        <v>0</v>
      </c>
      <c r="Y425" s="48">
        <v>1</v>
      </c>
      <c r="Z425" s="49">
        <f>SUM(P425:Y425)</f>
        <v>23.5</v>
      </c>
      <c r="AA425" s="33">
        <v>50</v>
      </c>
      <c r="AB425" s="50">
        <f>Z425/AA425</f>
        <v>0.47</v>
      </c>
      <c r="AC425" s="51" t="str">
        <f>IF(Z425&gt;75%*AA425,"Победитель",IF(Z425&gt;50%*AA425,"Призёр","Участник"))</f>
        <v>Участник</v>
      </c>
    </row>
    <row r="426" spans="1:29" x14ac:dyDescent="0.3">
      <c r="A426" s="32">
        <v>412</v>
      </c>
      <c r="B426" s="2" t="s">
        <v>35</v>
      </c>
      <c r="C426" s="12" t="s">
        <v>1624</v>
      </c>
      <c r="D426" s="12" t="s">
        <v>1637</v>
      </c>
      <c r="E426" s="12" t="s">
        <v>306</v>
      </c>
      <c r="F426" s="45" t="str">
        <f>LEFT(C426,1)</f>
        <v>Х</v>
      </c>
      <c r="G426" s="45" t="str">
        <f>LEFT(D426,1)</f>
        <v>К</v>
      </c>
      <c r="H426" s="45" t="str">
        <f>LEFT(E426,1)</f>
        <v>С</v>
      </c>
      <c r="I426" s="12">
        <v>26122007</v>
      </c>
      <c r="J426" s="46" t="s">
        <v>1587</v>
      </c>
      <c r="K426" s="2">
        <v>6</v>
      </c>
      <c r="L426" s="2" t="s">
        <v>1638</v>
      </c>
      <c r="M426" s="33" t="s">
        <v>35</v>
      </c>
      <c r="N426" s="47" t="str">
        <f>CONCATENATE(L426,M426)</f>
        <v>Р0650М</v>
      </c>
      <c r="O426" s="47" t="str">
        <f>CONCATENATE(B426,"-",F426,G426,H426,"-",I426)</f>
        <v>М-ХКС-26122007</v>
      </c>
      <c r="P426" s="48">
        <v>3</v>
      </c>
      <c r="Q426" s="48">
        <v>2.5</v>
      </c>
      <c r="R426" s="48">
        <v>0</v>
      </c>
      <c r="S426" s="48">
        <v>3</v>
      </c>
      <c r="T426" s="48">
        <v>4</v>
      </c>
      <c r="U426" s="48">
        <v>3</v>
      </c>
      <c r="V426" s="48">
        <v>5</v>
      </c>
      <c r="W426" s="48">
        <v>3</v>
      </c>
      <c r="X426" s="48">
        <v>0</v>
      </c>
      <c r="Y426" s="48">
        <v>0</v>
      </c>
      <c r="Z426" s="49">
        <f>SUM(P426:Y426)</f>
        <v>23.5</v>
      </c>
      <c r="AA426" s="33">
        <v>50</v>
      </c>
      <c r="AB426" s="50">
        <f>Z426/AA426</f>
        <v>0.47</v>
      </c>
      <c r="AC426" s="51" t="str">
        <f>IF(Z426&gt;75%*AA426,"Победитель",IF(Z426&gt;50%*AA426,"Призёр","Участник"))</f>
        <v>Участник</v>
      </c>
    </row>
    <row r="427" spans="1:29" x14ac:dyDescent="0.3">
      <c r="A427" s="32">
        <v>413</v>
      </c>
      <c r="B427" s="2" t="s">
        <v>14</v>
      </c>
      <c r="C427" s="2" t="s">
        <v>1384</v>
      </c>
      <c r="D427" s="2" t="s">
        <v>200</v>
      </c>
      <c r="E427" s="2" t="s">
        <v>97</v>
      </c>
      <c r="F427" s="45" t="str">
        <f>LEFT(C427,1)</f>
        <v>Н</v>
      </c>
      <c r="G427" s="45" t="str">
        <f>LEFT(D427,1)</f>
        <v>В</v>
      </c>
      <c r="H427" s="45" t="str">
        <f>LEFT(E427,1)</f>
        <v>А</v>
      </c>
      <c r="I427" s="6">
        <v>27092007</v>
      </c>
      <c r="J427" s="2" t="s">
        <v>1257</v>
      </c>
      <c r="K427" s="2">
        <v>6</v>
      </c>
      <c r="L427" s="2" t="s">
        <v>391</v>
      </c>
      <c r="M427" s="33" t="s">
        <v>143</v>
      </c>
      <c r="N427" s="47" t="str">
        <f>CONCATENATE(L427,M427)</f>
        <v>Р0608У</v>
      </c>
      <c r="O427" s="47" t="str">
        <f>CONCATENATE(B427,"-",F427,G427,H427,"-",I427)</f>
        <v>Ж-НВА-27092007</v>
      </c>
      <c r="P427" s="48">
        <v>4</v>
      </c>
      <c r="Q427" s="48">
        <v>2.5</v>
      </c>
      <c r="R427" s="48">
        <v>0</v>
      </c>
      <c r="S427" s="48">
        <v>2</v>
      </c>
      <c r="T427" s="48">
        <v>5</v>
      </c>
      <c r="U427" s="48">
        <v>4</v>
      </c>
      <c r="V427" s="48">
        <v>4</v>
      </c>
      <c r="W427" s="48">
        <v>0</v>
      </c>
      <c r="X427" s="48">
        <v>1</v>
      </c>
      <c r="Y427" s="48">
        <v>1</v>
      </c>
      <c r="Z427" s="49">
        <f>SUM(P427:Y427)</f>
        <v>23.5</v>
      </c>
      <c r="AA427" s="33">
        <v>50</v>
      </c>
      <c r="AB427" s="50">
        <f>Z427/AA427</f>
        <v>0.47</v>
      </c>
      <c r="AC427" s="51" t="str">
        <f>IF(Z427&gt;75%*AA427,"Победитель",IF(Z427&gt;50%*AA427,"Призёр","Участник"))</f>
        <v>Участник</v>
      </c>
    </row>
    <row r="428" spans="1:29" x14ac:dyDescent="0.3">
      <c r="A428" s="32">
        <v>414</v>
      </c>
      <c r="B428" s="2" t="s">
        <v>14</v>
      </c>
      <c r="C428" s="2" t="s">
        <v>81</v>
      </c>
      <c r="D428" s="2" t="s">
        <v>50</v>
      </c>
      <c r="E428" s="2" t="s">
        <v>82</v>
      </c>
      <c r="F428" s="45" t="str">
        <f>LEFT(C428,1)</f>
        <v>К</v>
      </c>
      <c r="G428" s="45" t="str">
        <f>LEFT(D428,1)</f>
        <v>А</v>
      </c>
      <c r="H428" s="45" t="str">
        <f>LEFT(E428,1)</f>
        <v>Р</v>
      </c>
      <c r="I428" s="14" t="s">
        <v>84</v>
      </c>
      <c r="J428" s="46" t="s">
        <v>38</v>
      </c>
      <c r="K428" s="1">
        <v>6</v>
      </c>
      <c r="L428" s="2" t="s">
        <v>85</v>
      </c>
      <c r="M428" s="9" t="s">
        <v>83</v>
      </c>
      <c r="N428" s="47" t="str">
        <f>CONCATENATE(L428,M428)</f>
        <v>Р0604К</v>
      </c>
      <c r="O428" s="47" t="str">
        <f>CONCATENATE(B428,"-",F428,G428,H428,"-",I428)</f>
        <v>Ж-КАР-02032004</v>
      </c>
      <c r="P428" s="53">
        <v>3</v>
      </c>
      <c r="Q428" s="53">
        <v>5</v>
      </c>
      <c r="R428" s="53">
        <v>0</v>
      </c>
      <c r="S428" s="53">
        <v>0</v>
      </c>
      <c r="T428" s="53">
        <v>0</v>
      </c>
      <c r="U428" s="53">
        <v>5</v>
      </c>
      <c r="V428" s="53">
        <v>3</v>
      </c>
      <c r="W428" s="53">
        <v>0</v>
      </c>
      <c r="X428" s="53">
        <v>2</v>
      </c>
      <c r="Y428" s="53">
        <v>5</v>
      </c>
      <c r="Z428" s="49">
        <f>SUM(P428:Y428)</f>
        <v>23</v>
      </c>
      <c r="AA428" s="33">
        <v>50</v>
      </c>
      <c r="AB428" s="50">
        <f>Z428/AA428</f>
        <v>0.46</v>
      </c>
      <c r="AC428" s="51" t="str">
        <f>IF(Z428&gt;75%*AA428,"Победитель",IF(Z428&gt;50%*AA428,"Призёр","Участник"))</f>
        <v>Участник</v>
      </c>
    </row>
    <row r="429" spans="1:29" x14ac:dyDescent="0.3">
      <c r="A429" s="32">
        <v>415</v>
      </c>
      <c r="B429" s="2" t="s">
        <v>14</v>
      </c>
      <c r="C429" s="2" t="s">
        <v>1382</v>
      </c>
      <c r="D429" s="2" t="s">
        <v>156</v>
      </c>
      <c r="E429" s="2" t="s">
        <v>247</v>
      </c>
      <c r="F429" s="45" t="str">
        <f>LEFT(C429,1)</f>
        <v>К</v>
      </c>
      <c r="G429" s="45" t="str">
        <f>LEFT(D429,1)</f>
        <v>С</v>
      </c>
      <c r="H429" s="45" t="str">
        <f>LEFT(E429,1)</f>
        <v>В</v>
      </c>
      <c r="I429" s="6" t="s">
        <v>1383</v>
      </c>
      <c r="J429" s="2" t="s">
        <v>1257</v>
      </c>
      <c r="K429" s="2">
        <v>6</v>
      </c>
      <c r="L429" s="2" t="s">
        <v>1198</v>
      </c>
      <c r="M429" s="33" t="s">
        <v>143</v>
      </c>
      <c r="N429" s="47" t="str">
        <f>CONCATENATE(L429,M429)</f>
        <v>Р0615У</v>
      </c>
      <c r="O429" s="47" t="str">
        <f>CONCATENATE(B429,"-",F429,G429,H429,"-",I429)</f>
        <v>Ж-КСВ-14052007</v>
      </c>
      <c r="P429" s="48">
        <v>3</v>
      </c>
      <c r="Q429" s="48">
        <v>5</v>
      </c>
      <c r="R429" s="48">
        <v>5</v>
      </c>
      <c r="S429" s="48">
        <v>1</v>
      </c>
      <c r="T429" s="48">
        <v>1</v>
      </c>
      <c r="U429" s="48">
        <v>3</v>
      </c>
      <c r="V429" s="48">
        <v>3</v>
      </c>
      <c r="W429" s="48">
        <v>0</v>
      </c>
      <c r="X429" s="48">
        <v>1</v>
      </c>
      <c r="Y429" s="48">
        <v>1</v>
      </c>
      <c r="Z429" s="49">
        <f>SUM(P429:Y429)</f>
        <v>23</v>
      </c>
      <c r="AA429" s="33">
        <v>50</v>
      </c>
      <c r="AB429" s="50">
        <f>Z429/AA429</f>
        <v>0.46</v>
      </c>
      <c r="AC429" s="51" t="str">
        <f>IF(Z429&gt;75%*AA429,"Победитель",IF(Z429&gt;50%*AA429,"Призёр","Участник"))</f>
        <v>Участник</v>
      </c>
    </row>
    <row r="430" spans="1:29" x14ac:dyDescent="0.3">
      <c r="A430" s="32">
        <v>416</v>
      </c>
      <c r="B430" s="2" t="s">
        <v>14</v>
      </c>
      <c r="C430" s="2" t="s">
        <v>1361</v>
      </c>
      <c r="D430" s="2" t="s">
        <v>1362</v>
      </c>
      <c r="E430" s="2" t="s">
        <v>356</v>
      </c>
      <c r="F430" s="45" t="str">
        <f>LEFT(C430,1)</f>
        <v>П</v>
      </c>
      <c r="G430" s="45" t="str">
        <f>LEFT(D430,1)</f>
        <v>С</v>
      </c>
      <c r="H430" s="45" t="str">
        <f>LEFT(E430,1)</f>
        <v>М</v>
      </c>
      <c r="I430" s="6" t="s">
        <v>1363</v>
      </c>
      <c r="J430" s="2" t="s">
        <v>1257</v>
      </c>
      <c r="K430" s="2">
        <v>6</v>
      </c>
      <c r="L430" s="2" t="s">
        <v>1207</v>
      </c>
      <c r="M430" s="33" t="s">
        <v>143</v>
      </c>
      <c r="N430" s="47" t="str">
        <f>CONCATENATE(L430,M430)</f>
        <v>Р0618У</v>
      </c>
      <c r="O430" s="47" t="str">
        <f>CONCATENATE(B430,"-",F430,G430,H430,"-",I430)</f>
        <v>Ж-ПСМ-06032007</v>
      </c>
      <c r="P430" s="48">
        <v>4</v>
      </c>
      <c r="Q430" s="48">
        <v>5</v>
      </c>
      <c r="R430" s="48">
        <v>3</v>
      </c>
      <c r="S430" s="48">
        <v>0</v>
      </c>
      <c r="T430" s="48">
        <v>0</v>
      </c>
      <c r="U430" s="48">
        <v>0</v>
      </c>
      <c r="V430" s="48">
        <v>5</v>
      </c>
      <c r="W430" s="48">
        <v>4</v>
      </c>
      <c r="X430" s="48">
        <v>2</v>
      </c>
      <c r="Y430" s="48">
        <v>0</v>
      </c>
      <c r="Z430" s="49">
        <f>SUM(P430:Y430)</f>
        <v>23</v>
      </c>
      <c r="AA430" s="33">
        <v>50</v>
      </c>
      <c r="AB430" s="50">
        <f>Z430/AA430</f>
        <v>0.46</v>
      </c>
      <c r="AC430" s="51" t="str">
        <f>IF(Z430&gt;75%*AA430,"Победитель",IF(Z430&gt;50%*AA430,"Призёр","Участник"))</f>
        <v>Участник</v>
      </c>
    </row>
    <row r="431" spans="1:29" x14ac:dyDescent="0.3">
      <c r="A431" s="32">
        <v>417</v>
      </c>
      <c r="B431" s="2" t="s">
        <v>35</v>
      </c>
      <c r="C431" s="2" t="s">
        <v>611</v>
      </c>
      <c r="D431" s="2" t="s">
        <v>348</v>
      </c>
      <c r="E431" s="2" t="s">
        <v>420</v>
      </c>
      <c r="F431" s="45" t="str">
        <f>LEFT(C431,1)</f>
        <v>В</v>
      </c>
      <c r="G431" s="45" t="str">
        <f>LEFT(D431,1)</f>
        <v>К</v>
      </c>
      <c r="H431" s="45" t="str">
        <f>LEFT(E431,1)</f>
        <v>А</v>
      </c>
      <c r="I431" s="14" t="s">
        <v>612</v>
      </c>
      <c r="J431" s="46" t="s">
        <v>600</v>
      </c>
      <c r="K431" s="2">
        <v>6</v>
      </c>
      <c r="L431" s="56" t="s">
        <v>72</v>
      </c>
      <c r="M431" s="33" t="s">
        <v>128</v>
      </c>
      <c r="N431" s="47" t="str">
        <f>CONCATENATE(L431,M431)</f>
        <v>Р0601Б</v>
      </c>
      <c r="O431" s="47" t="str">
        <f>CONCATENATE(B431,"-",F431,G431,H431,"-",I431)</f>
        <v>М-ВКА-09072007</v>
      </c>
      <c r="P431" s="53">
        <v>22</v>
      </c>
      <c r="Q431" s="53"/>
      <c r="R431" s="53"/>
      <c r="S431" s="53"/>
      <c r="T431" s="53"/>
      <c r="U431" s="53">
        <v>0</v>
      </c>
      <c r="V431" s="53">
        <v>0</v>
      </c>
      <c r="W431" s="53"/>
      <c r="X431" s="53">
        <v>0</v>
      </c>
      <c r="Y431" s="53">
        <v>0</v>
      </c>
      <c r="Z431" s="49">
        <f>SUM(P431:Y431)</f>
        <v>22</v>
      </c>
      <c r="AA431" s="33">
        <v>50</v>
      </c>
      <c r="AB431" s="50">
        <f>Z431/AA431</f>
        <v>0.44</v>
      </c>
      <c r="AC431" s="51" t="str">
        <f>IF(Z431&gt;75%*AA431,"Победитель",IF(Z431&gt;50%*AA431,"Призёр","Участник"))</f>
        <v>Участник</v>
      </c>
    </row>
    <row r="432" spans="1:29" x14ac:dyDescent="0.3">
      <c r="A432" s="32">
        <v>418</v>
      </c>
      <c r="B432" s="2" t="s">
        <v>14</v>
      </c>
      <c r="C432" s="2" t="s">
        <v>278</v>
      </c>
      <c r="D432" s="2" t="s">
        <v>73</v>
      </c>
      <c r="E432" s="2" t="s">
        <v>34</v>
      </c>
      <c r="F432" s="45" t="str">
        <f>LEFT(C432,1)</f>
        <v>Ч</v>
      </c>
      <c r="G432" s="45" t="str">
        <f>LEFT(D432,1)</f>
        <v>А</v>
      </c>
      <c r="H432" s="45" t="str">
        <f>LEFT(E432,1)</f>
        <v>Е</v>
      </c>
      <c r="I432" s="2" t="s">
        <v>279</v>
      </c>
      <c r="J432" s="2" t="s">
        <v>197</v>
      </c>
      <c r="K432" s="1">
        <v>6</v>
      </c>
      <c r="L432" s="2" t="s">
        <v>85</v>
      </c>
      <c r="M432" s="33" t="s">
        <v>57</v>
      </c>
      <c r="N432" s="47" t="str">
        <f>CONCATENATE(L432,M432)</f>
        <v>Р0604В</v>
      </c>
      <c r="O432" s="47" t="str">
        <f>CONCATENATE(B432,"-",F432,G432,H432,"-",I432)</f>
        <v>Ж-ЧАЕ-22042007</v>
      </c>
      <c r="P432" s="48">
        <v>3.5</v>
      </c>
      <c r="Q432" s="48">
        <v>2.5</v>
      </c>
      <c r="R432" s="48">
        <v>0</v>
      </c>
      <c r="S432" s="48">
        <v>0</v>
      </c>
      <c r="T432" s="48">
        <v>5</v>
      </c>
      <c r="U432" s="48">
        <v>0</v>
      </c>
      <c r="V432" s="48">
        <v>4</v>
      </c>
      <c r="W432" s="48">
        <v>2</v>
      </c>
      <c r="X432" s="48">
        <v>0</v>
      </c>
      <c r="Y432" s="48">
        <v>5</v>
      </c>
      <c r="Z432" s="49">
        <f>SUM(P432:Y432)</f>
        <v>22</v>
      </c>
      <c r="AA432" s="33">
        <v>50</v>
      </c>
      <c r="AB432" s="50">
        <f>Z432/AA432</f>
        <v>0.44</v>
      </c>
      <c r="AC432" s="51" t="str">
        <f>IF(Z432&gt;75%*AA432,"Победитель",IF(Z432&gt;50%*AA432,"Призёр","Участник"))</f>
        <v>Участник</v>
      </c>
    </row>
    <row r="433" spans="1:29" x14ac:dyDescent="0.3">
      <c r="A433" s="32">
        <v>419</v>
      </c>
      <c r="B433" s="2" t="s">
        <v>14</v>
      </c>
      <c r="C433" s="2" t="s">
        <v>1351</v>
      </c>
      <c r="D433" s="2" t="s">
        <v>630</v>
      </c>
      <c r="E433" s="2" t="s">
        <v>34</v>
      </c>
      <c r="F433" s="45" t="str">
        <f>LEFT(C433,1)</f>
        <v>М</v>
      </c>
      <c r="G433" s="45" t="str">
        <f>LEFT(D433,1)</f>
        <v>С</v>
      </c>
      <c r="H433" s="45" t="str">
        <f>LEFT(E433,1)</f>
        <v>Е</v>
      </c>
      <c r="I433" s="6">
        <v>22072008</v>
      </c>
      <c r="J433" s="2" t="s">
        <v>1257</v>
      </c>
      <c r="K433" s="2">
        <v>6</v>
      </c>
      <c r="L433" s="2" t="s">
        <v>403</v>
      </c>
      <c r="M433" s="33" t="s">
        <v>143</v>
      </c>
      <c r="N433" s="47" t="str">
        <f>CONCATENATE(L433,M433)</f>
        <v>Р0612У</v>
      </c>
      <c r="O433" s="47" t="str">
        <f>CONCATENATE(B433,"-",F433,G433,H433,"-",I433)</f>
        <v>Ж-МСЕ-22072008</v>
      </c>
      <c r="P433" s="48">
        <v>3.5</v>
      </c>
      <c r="Q433" s="48">
        <v>5</v>
      </c>
      <c r="R433" s="48">
        <v>3</v>
      </c>
      <c r="S433" s="48">
        <v>5</v>
      </c>
      <c r="T433" s="48">
        <v>2</v>
      </c>
      <c r="U433" s="48">
        <v>2</v>
      </c>
      <c r="V433" s="48">
        <v>0</v>
      </c>
      <c r="W433" s="48">
        <v>0</v>
      </c>
      <c r="X433" s="48">
        <v>0.5</v>
      </c>
      <c r="Y433" s="48">
        <v>1</v>
      </c>
      <c r="Z433" s="49">
        <f>SUM(P433:Y433)</f>
        <v>22</v>
      </c>
      <c r="AA433" s="33">
        <v>50</v>
      </c>
      <c r="AB433" s="50">
        <f>Z433/AA433</f>
        <v>0.44</v>
      </c>
      <c r="AC433" s="51" t="str">
        <f>IF(Z433&gt;75%*AA433,"Победитель",IF(Z433&gt;50%*AA433,"Призёр","Участник"))</f>
        <v>Участник</v>
      </c>
    </row>
    <row r="434" spans="1:29" x14ac:dyDescent="0.3">
      <c r="A434" s="32">
        <v>420</v>
      </c>
      <c r="B434" s="2" t="s">
        <v>14</v>
      </c>
      <c r="C434" s="2" t="s">
        <v>1353</v>
      </c>
      <c r="D434" s="2" t="s">
        <v>77</v>
      </c>
      <c r="E434" s="2" t="s">
        <v>97</v>
      </c>
      <c r="F434" s="45" t="str">
        <f>LEFT(C434,1)</f>
        <v>Л</v>
      </c>
      <c r="G434" s="45" t="str">
        <f>LEFT(D434,1)</f>
        <v>Е</v>
      </c>
      <c r="H434" s="45" t="str">
        <f>LEFT(E434,1)</f>
        <v>А</v>
      </c>
      <c r="I434" s="6">
        <v>25092008</v>
      </c>
      <c r="J434" s="2" t="s">
        <v>1257</v>
      </c>
      <c r="K434" s="2">
        <v>6</v>
      </c>
      <c r="L434" s="2" t="s">
        <v>389</v>
      </c>
      <c r="M434" s="33" t="s">
        <v>143</v>
      </c>
      <c r="N434" s="47" t="str">
        <f>CONCATENATE(L434,M434)</f>
        <v>Р0607У</v>
      </c>
      <c r="O434" s="47" t="str">
        <f>CONCATENATE(B434,"-",F434,G434,H434,"-",I434)</f>
        <v>Ж-ЛЕА-25092008</v>
      </c>
      <c r="P434" s="48">
        <v>3.5</v>
      </c>
      <c r="Q434" s="48">
        <v>0</v>
      </c>
      <c r="R434" s="48">
        <v>5</v>
      </c>
      <c r="S434" s="48">
        <v>2</v>
      </c>
      <c r="T434" s="48">
        <v>2</v>
      </c>
      <c r="U434" s="48">
        <v>4</v>
      </c>
      <c r="V434" s="48">
        <v>3</v>
      </c>
      <c r="W434" s="48">
        <v>0</v>
      </c>
      <c r="X434" s="48">
        <v>1</v>
      </c>
      <c r="Y434" s="48">
        <v>1</v>
      </c>
      <c r="Z434" s="49">
        <f>SUM(P434:Y434)</f>
        <v>21.5</v>
      </c>
      <c r="AA434" s="33">
        <v>50</v>
      </c>
      <c r="AB434" s="50">
        <f>Z434/AA434</f>
        <v>0.43</v>
      </c>
      <c r="AC434" s="51" t="str">
        <f>IF(Z434&gt;75%*AA434,"Победитель",IF(Z434&gt;50%*AA434,"Призёр","Участник"))</f>
        <v>Участник</v>
      </c>
    </row>
    <row r="435" spans="1:29" x14ac:dyDescent="0.3">
      <c r="A435" s="32">
        <v>421</v>
      </c>
      <c r="B435" s="2" t="s">
        <v>14</v>
      </c>
      <c r="C435" s="2" t="s">
        <v>768</v>
      </c>
      <c r="D435" s="2" t="s">
        <v>50</v>
      </c>
      <c r="E435" s="2" t="s">
        <v>262</v>
      </c>
      <c r="F435" s="45" t="str">
        <f>LEFT(C435,1)</f>
        <v>К</v>
      </c>
      <c r="G435" s="45" t="str">
        <f>LEFT(D435,1)</f>
        <v>А</v>
      </c>
      <c r="H435" s="45" t="str">
        <f>LEFT(E435,1)</f>
        <v>Д</v>
      </c>
      <c r="I435" s="6" t="s">
        <v>2220</v>
      </c>
      <c r="J435" s="46" t="s">
        <v>2207</v>
      </c>
      <c r="K435" s="2">
        <v>6</v>
      </c>
      <c r="L435" s="2" t="s">
        <v>72</v>
      </c>
      <c r="M435" s="9" t="s">
        <v>2230</v>
      </c>
      <c r="N435" s="47" t="str">
        <f>CONCATENATE(L435,M435)</f>
        <v>Р0601Ч</v>
      </c>
      <c r="O435" s="47" t="str">
        <f>CONCATENATE(B435,"-",F435,G435,H435,"-",I435)</f>
        <v>Ж-КАД-23042007</v>
      </c>
      <c r="P435" s="48">
        <v>5</v>
      </c>
      <c r="Q435" s="48">
        <v>2.5</v>
      </c>
      <c r="R435" s="48">
        <v>0</v>
      </c>
      <c r="S435" s="48">
        <v>3</v>
      </c>
      <c r="T435" s="48">
        <v>0</v>
      </c>
      <c r="U435" s="48">
        <v>1</v>
      </c>
      <c r="V435" s="48">
        <v>4</v>
      </c>
      <c r="W435" s="48">
        <v>0</v>
      </c>
      <c r="X435" s="48">
        <v>0</v>
      </c>
      <c r="Y435" s="48">
        <v>3</v>
      </c>
      <c r="Z435" s="49">
        <f>SUM(P435:Y435)</f>
        <v>18.5</v>
      </c>
      <c r="AA435" s="33">
        <v>50</v>
      </c>
      <c r="AB435" s="50">
        <f>Z435/AA435</f>
        <v>0.37</v>
      </c>
      <c r="AC435" s="51" t="str">
        <f>IF(Z435&gt;75%*AA435,"Победитель",IF(Z435&gt;50%*AA435,"Призёр","Участник"))</f>
        <v>Участник</v>
      </c>
    </row>
    <row r="436" spans="1:29" x14ac:dyDescent="0.3">
      <c r="A436" s="32">
        <v>422</v>
      </c>
      <c r="B436" s="2" t="s">
        <v>597</v>
      </c>
      <c r="C436" s="2" t="s">
        <v>2126</v>
      </c>
      <c r="D436" s="2" t="s">
        <v>827</v>
      </c>
      <c r="E436" s="2" t="s">
        <v>88</v>
      </c>
      <c r="F436" s="45" t="str">
        <f>LEFT(C436,1)</f>
        <v>М</v>
      </c>
      <c r="G436" s="45" t="str">
        <f>LEFT(D436,1)</f>
        <v>А</v>
      </c>
      <c r="H436" s="45" t="str">
        <f>LEFT(E436,1)</f>
        <v>А</v>
      </c>
      <c r="I436" s="6" t="s">
        <v>2144</v>
      </c>
      <c r="J436" s="2" t="s">
        <v>2116</v>
      </c>
      <c r="K436" s="2">
        <v>6</v>
      </c>
      <c r="L436" s="2" t="s">
        <v>80</v>
      </c>
      <c r="M436" s="33" t="s">
        <v>2132</v>
      </c>
      <c r="N436" s="47" t="str">
        <f>CONCATENATE(L436,M436)</f>
        <v>Р0603Е</v>
      </c>
      <c r="O436" s="47" t="str">
        <f>CONCATENATE(B436,"-",F436,G436,H436,"-",I436)</f>
        <v>ж-МАА-20.08.2007</v>
      </c>
      <c r="P436" s="48">
        <v>3.5</v>
      </c>
      <c r="Q436" s="48">
        <v>5</v>
      </c>
      <c r="R436" s="48">
        <v>0</v>
      </c>
      <c r="S436" s="48">
        <v>3</v>
      </c>
      <c r="T436" s="48">
        <v>1</v>
      </c>
      <c r="U436" s="48">
        <v>0</v>
      </c>
      <c r="V436" s="48">
        <v>3</v>
      </c>
      <c r="W436" s="48">
        <v>0</v>
      </c>
      <c r="X436" s="48">
        <v>0</v>
      </c>
      <c r="Y436" s="48">
        <v>2</v>
      </c>
      <c r="Z436" s="49">
        <f>SUM(P436:Y436)</f>
        <v>17.5</v>
      </c>
      <c r="AA436" s="33">
        <v>50</v>
      </c>
      <c r="AB436" s="50">
        <f>Z436/AA436</f>
        <v>0.35</v>
      </c>
      <c r="AC436" s="51" t="str">
        <f>IF(Z436&gt;75%*AA436,"Победитель",IF(Z436&gt;50%*AA436,"Призёр","Участник"))</f>
        <v>Участник</v>
      </c>
    </row>
    <row r="437" spans="1:29" x14ac:dyDescent="0.3">
      <c r="A437" s="32">
        <v>423</v>
      </c>
      <c r="B437" s="2" t="s">
        <v>2057</v>
      </c>
      <c r="C437" s="2" t="s">
        <v>1364</v>
      </c>
      <c r="D437" s="2" t="s">
        <v>276</v>
      </c>
      <c r="E437" s="2" t="s">
        <v>696</v>
      </c>
      <c r="F437" s="45" t="str">
        <f>LEFT(C437,1)</f>
        <v>В</v>
      </c>
      <c r="G437" s="45" t="str">
        <f>LEFT(D437,1)</f>
        <v>И</v>
      </c>
      <c r="H437" s="45" t="str">
        <f>LEFT(E437,1)</f>
        <v>Н</v>
      </c>
      <c r="I437" s="6" t="s">
        <v>1365</v>
      </c>
      <c r="J437" s="2" t="s">
        <v>1257</v>
      </c>
      <c r="K437" s="2">
        <v>6</v>
      </c>
      <c r="L437" s="2" t="s">
        <v>1216</v>
      </c>
      <c r="M437" s="33" t="s">
        <v>143</v>
      </c>
      <c r="N437" s="47" t="str">
        <f>CONCATENATE(L437,M437)</f>
        <v>Р0621У</v>
      </c>
      <c r="O437" s="47" t="str">
        <f>CONCATENATE(B437,"-",F437,G437,H437,"-",I437)</f>
        <v>М -ВИН-01012007</v>
      </c>
      <c r="P437" s="48">
        <v>3.5</v>
      </c>
      <c r="Q437" s="48">
        <v>5</v>
      </c>
      <c r="R437" s="48">
        <v>5</v>
      </c>
      <c r="S437" s="48">
        <v>2</v>
      </c>
      <c r="T437" s="48">
        <v>0</v>
      </c>
      <c r="U437" s="48">
        <v>0</v>
      </c>
      <c r="V437" s="48">
        <v>1</v>
      </c>
      <c r="W437" s="48">
        <v>0</v>
      </c>
      <c r="X437" s="48">
        <v>0</v>
      </c>
      <c r="Y437" s="48">
        <v>0</v>
      </c>
      <c r="Z437" s="49">
        <f>SUM(P437:Y437)</f>
        <v>16.5</v>
      </c>
      <c r="AA437" s="33">
        <v>50</v>
      </c>
      <c r="AB437" s="50">
        <f>Z437/AA437</f>
        <v>0.33</v>
      </c>
      <c r="AC437" s="51" t="str">
        <f>IF(Z437&gt;75%*AA437,"Победитель",IF(Z437&gt;50%*AA437,"Призёр","Участник"))</f>
        <v>Участник</v>
      </c>
    </row>
    <row r="438" spans="1:29" x14ac:dyDescent="0.3">
      <c r="A438" s="32">
        <v>424</v>
      </c>
      <c r="B438" s="2" t="s">
        <v>35</v>
      </c>
      <c r="C438" s="2" t="s">
        <v>1881</v>
      </c>
      <c r="D438" s="2" t="s">
        <v>1669</v>
      </c>
      <c r="E438" s="2" t="s">
        <v>306</v>
      </c>
      <c r="F438" s="45" t="str">
        <f>LEFT(C438,1)</f>
        <v>К</v>
      </c>
      <c r="G438" s="45" t="str">
        <f>LEFT(D438,1)</f>
        <v>А</v>
      </c>
      <c r="H438" s="45" t="str">
        <f>LEFT(E438,1)</f>
        <v>С</v>
      </c>
      <c r="I438" s="6" t="s">
        <v>1882</v>
      </c>
      <c r="J438" s="46" t="s">
        <v>1791</v>
      </c>
      <c r="K438" s="2">
        <v>6</v>
      </c>
      <c r="L438" s="2" t="s">
        <v>1883</v>
      </c>
      <c r="M438" s="33" t="s">
        <v>46</v>
      </c>
      <c r="N438" s="47" t="str">
        <f>CONCATENATE(L438,M438)</f>
        <v>р0637А</v>
      </c>
      <c r="O438" s="47" t="str">
        <f>CONCATENATE(B438,"-",F438,G438,H438,"-",I438)</f>
        <v>М-КАС-04102007</v>
      </c>
      <c r="P438" s="48">
        <v>2</v>
      </c>
      <c r="Q438" s="61">
        <v>2.5</v>
      </c>
      <c r="R438" s="48">
        <v>0</v>
      </c>
      <c r="S438" s="48">
        <v>2</v>
      </c>
      <c r="T438" s="48">
        <v>0</v>
      </c>
      <c r="U438" s="48">
        <v>3</v>
      </c>
      <c r="V438" s="48">
        <v>3</v>
      </c>
      <c r="W438" s="48">
        <v>0</v>
      </c>
      <c r="X438" s="48">
        <v>2.5</v>
      </c>
      <c r="Y438" s="48">
        <v>1</v>
      </c>
      <c r="Z438" s="49">
        <f>SUM(P438:Y438)</f>
        <v>16</v>
      </c>
      <c r="AA438" s="33">
        <v>50</v>
      </c>
      <c r="AB438" s="50">
        <f>Z438/AA438</f>
        <v>0.32</v>
      </c>
      <c r="AC438" s="51" t="str">
        <f>IF(Z438&gt;75%*AA438,"Победитель",IF(Z438&gt;50%*AA438,"Призёр","Участник"))</f>
        <v>Участник</v>
      </c>
    </row>
    <row r="439" spans="1:29" x14ac:dyDescent="0.3">
      <c r="A439" s="32">
        <v>425</v>
      </c>
      <c r="B439" s="2" t="s">
        <v>14</v>
      </c>
      <c r="C439" s="2" t="s">
        <v>1874</v>
      </c>
      <c r="D439" s="2" t="s">
        <v>73</v>
      </c>
      <c r="E439" s="2" t="s">
        <v>119</v>
      </c>
      <c r="F439" s="45" t="str">
        <f>LEFT(C439,1)</f>
        <v>С</v>
      </c>
      <c r="G439" s="45" t="str">
        <f>LEFT(D439,1)</f>
        <v>А</v>
      </c>
      <c r="H439" s="45" t="str">
        <f>LEFT(E439,1)</f>
        <v>В</v>
      </c>
      <c r="I439" s="6" t="s">
        <v>1875</v>
      </c>
      <c r="J439" s="46" t="s">
        <v>1791</v>
      </c>
      <c r="K439" s="2">
        <v>6</v>
      </c>
      <c r="L439" s="2" t="s">
        <v>1876</v>
      </c>
      <c r="M439" s="33" t="s">
        <v>46</v>
      </c>
      <c r="N439" s="47" t="str">
        <f>CONCATENATE(L439,M439)</f>
        <v>р0635А</v>
      </c>
      <c r="O439" s="47" t="str">
        <f>CONCATENATE(B439,"-",F439,G439,H439,"-",I439)</f>
        <v>Ж-САВ-26102007</v>
      </c>
      <c r="P439" s="48">
        <v>2</v>
      </c>
      <c r="Q439" s="48">
        <v>2.5</v>
      </c>
      <c r="R439" s="48">
        <v>5</v>
      </c>
      <c r="S439" s="48">
        <v>1</v>
      </c>
      <c r="T439" s="48">
        <v>0</v>
      </c>
      <c r="U439" s="48">
        <v>0</v>
      </c>
      <c r="V439" s="48">
        <v>1</v>
      </c>
      <c r="W439" s="48">
        <v>0</v>
      </c>
      <c r="X439" s="48">
        <v>3</v>
      </c>
      <c r="Y439" s="48">
        <v>1</v>
      </c>
      <c r="Z439" s="49">
        <f>SUM(P439:Y439)</f>
        <v>15.5</v>
      </c>
      <c r="AA439" s="33">
        <v>50</v>
      </c>
      <c r="AB439" s="50">
        <f>Z439/AA439</f>
        <v>0.31</v>
      </c>
      <c r="AC439" s="51" t="str">
        <f>IF(Z439&gt;75%*AA439,"Победитель",IF(Z439&gt;50%*AA439,"Призёр","Участник"))</f>
        <v>Участник</v>
      </c>
    </row>
    <row r="440" spans="1:29" x14ac:dyDescent="0.3">
      <c r="A440" s="32">
        <v>426</v>
      </c>
      <c r="B440" s="2" t="s">
        <v>35</v>
      </c>
      <c r="C440" s="2" t="s">
        <v>1217</v>
      </c>
      <c r="D440" s="2" t="s">
        <v>1218</v>
      </c>
      <c r="E440" s="2" t="s">
        <v>1219</v>
      </c>
      <c r="F440" s="45" t="str">
        <f>LEFT(C440,1)</f>
        <v>Г</v>
      </c>
      <c r="G440" s="45" t="str">
        <f>LEFT(D440,1)</f>
        <v>Л</v>
      </c>
      <c r="H440" s="45" t="str">
        <f>LEFT(E440,1)</f>
        <v>Г</v>
      </c>
      <c r="I440" s="6" t="s">
        <v>1220</v>
      </c>
      <c r="J440" s="46" t="s">
        <v>930</v>
      </c>
      <c r="K440" s="2">
        <v>6</v>
      </c>
      <c r="L440" s="2" t="s">
        <v>1221</v>
      </c>
      <c r="M440" s="33" t="s">
        <v>45</v>
      </c>
      <c r="N440" s="47" t="str">
        <f>CONCATENATE(L440,M440)</f>
        <v>Р0622Г</v>
      </c>
      <c r="O440" s="47" t="str">
        <f>CONCATENATE(B440,"-",F440,G440,H440,"-",I440)</f>
        <v>М-ГЛГ-02102007</v>
      </c>
      <c r="P440" s="48">
        <v>5</v>
      </c>
      <c r="Q440" s="48">
        <v>3</v>
      </c>
      <c r="R440" s="48">
        <v>0</v>
      </c>
      <c r="S440" s="48">
        <v>0</v>
      </c>
      <c r="T440" s="48">
        <v>1</v>
      </c>
      <c r="U440" s="48">
        <v>3</v>
      </c>
      <c r="V440" s="48">
        <v>0</v>
      </c>
      <c r="W440" s="48">
        <v>3</v>
      </c>
      <c r="X440" s="48">
        <v>0</v>
      </c>
      <c r="Y440" s="48" t="s">
        <v>2103</v>
      </c>
      <c r="Z440" s="49">
        <f>SUM(P440:Y440)</f>
        <v>15</v>
      </c>
      <c r="AA440" s="33">
        <v>50</v>
      </c>
      <c r="AB440" s="50">
        <f>Z440/AA440</f>
        <v>0.3</v>
      </c>
      <c r="AC440" s="51" t="str">
        <f>IF(Z440&gt;75%*AA440,"Победитель",IF(Z440&gt;50%*AA440,"Призёр","Участник"))</f>
        <v>Участник</v>
      </c>
    </row>
    <row r="441" spans="1:29" x14ac:dyDescent="0.3">
      <c r="A441" s="32">
        <v>427</v>
      </c>
      <c r="B441" s="2" t="s">
        <v>605</v>
      </c>
      <c r="C441" s="2" t="s">
        <v>2174</v>
      </c>
      <c r="D441" s="2" t="s">
        <v>276</v>
      </c>
      <c r="E441" s="2" t="s">
        <v>56</v>
      </c>
      <c r="F441" s="45" t="str">
        <f>LEFT(C441,1)</f>
        <v>Б</v>
      </c>
      <c r="G441" s="45" t="str">
        <f>LEFT(D441,1)</f>
        <v>И</v>
      </c>
      <c r="H441" s="45" t="str">
        <f>LEFT(E441,1)</f>
        <v>А</v>
      </c>
      <c r="I441" s="2" t="s">
        <v>2175</v>
      </c>
      <c r="J441" s="2" t="s">
        <v>2161</v>
      </c>
      <c r="K441" s="1">
        <v>6</v>
      </c>
      <c r="L441" s="2" t="s">
        <v>72</v>
      </c>
      <c r="M441" s="33" t="s">
        <v>2110</v>
      </c>
      <c r="N441" s="47" t="str">
        <f>CONCATENATE(L441,M441)</f>
        <v>Р0601З</v>
      </c>
      <c r="O441" s="47" t="str">
        <f>CONCATENATE(B441,"-",F441,G441,H441,"-",I441)</f>
        <v>м-БИА-16.07.2007</v>
      </c>
      <c r="P441" s="48">
        <v>2</v>
      </c>
      <c r="Q441" s="48">
        <v>0</v>
      </c>
      <c r="R441" s="48">
        <v>0</v>
      </c>
      <c r="S441" s="48">
        <v>0</v>
      </c>
      <c r="T441" s="48">
        <v>0</v>
      </c>
      <c r="U441" s="48">
        <v>0</v>
      </c>
      <c r="V441" s="48">
        <v>0</v>
      </c>
      <c r="W441" s="48">
        <v>0</v>
      </c>
      <c r="X441" s="48">
        <v>0</v>
      </c>
      <c r="Y441" s="48">
        <v>0</v>
      </c>
      <c r="Z441" s="49">
        <f>SUM(P441:Y441)</f>
        <v>2</v>
      </c>
      <c r="AA441" s="33">
        <v>50</v>
      </c>
      <c r="AB441" s="50">
        <f>Z441/AA441</f>
        <v>0.04</v>
      </c>
      <c r="AC441" s="51" t="str">
        <f>IF(Z441&gt;75%*AA441,"Победитель",IF(Z441&gt;50%*AA441,"Призёр","Участник"))</f>
        <v>Участник</v>
      </c>
    </row>
    <row r="442" spans="1:29" x14ac:dyDescent="0.3">
      <c r="A442" s="32">
        <v>428</v>
      </c>
      <c r="B442" s="2" t="s">
        <v>597</v>
      </c>
      <c r="C442" s="2" t="s">
        <v>2180</v>
      </c>
      <c r="D442" s="2" t="s">
        <v>221</v>
      </c>
      <c r="E442" s="2" t="s">
        <v>78</v>
      </c>
      <c r="F442" s="45" t="str">
        <f>LEFT(C442,1)</f>
        <v>М</v>
      </c>
      <c r="G442" s="45" t="str">
        <f>LEFT(D442,1)</f>
        <v>В</v>
      </c>
      <c r="H442" s="45" t="str">
        <f>LEFT(E442,1)</f>
        <v>А</v>
      </c>
      <c r="I442" s="2" t="s">
        <v>2181</v>
      </c>
      <c r="J442" s="2" t="s">
        <v>2161</v>
      </c>
      <c r="K442" s="1">
        <v>7</v>
      </c>
      <c r="L442" s="2" t="s">
        <v>99</v>
      </c>
      <c r="M442" s="33" t="s">
        <v>2110</v>
      </c>
      <c r="N442" s="47" t="str">
        <f>CONCATENATE(L442,M442)</f>
        <v>Р0702З</v>
      </c>
      <c r="O442" s="47" t="str">
        <f>CONCATENATE(B442,"-",F442,G442,H442,"-",I442)</f>
        <v>ж-МВА-15.01.2007</v>
      </c>
      <c r="P442" s="48">
        <v>3</v>
      </c>
      <c r="Q442" s="48">
        <v>2</v>
      </c>
      <c r="R442" s="48">
        <v>4</v>
      </c>
      <c r="S442" s="48">
        <v>5</v>
      </c>
      <c r="T442" s="48">
        <v>5</v>
      </c>
      <c r="U442" s="48">
        <v>2</v>
      </c>
      <c r="V442" s="48">
        <v>5</v>
      </c>
      <c r="W442" s="48">
        <v>4</v>
      </c>
      <c r="X442" s="48">
        <v>5</v>
      </c>
      <c r="Y442" s="48">
        <v>2</v>
      </c>
      <c r="Z442" s="49">
        <f>SUM(P442:Y442)</f>
        <v>37</v>
      </c>
      <c r="AA442" s="33">
        <v>50</v>
      </c>
      <c r="AB442" s="50">
        <f>Z442/AA442</f>
        <v>0.74</v>
      </c>
      <c r="AC442" s="68" t="str">
        <f>IF(Z442&gt;75%*AA442,"Победитель",IF(Z442&gt;50%*AA442,"Призёр","Участник"))</f>
        <v>Призёр</v>
      </c>
    </row>
    <row r="443" spans="1:29" x14ac:dyDescent="0.3">
      <c r="A443" s="32">
        <v>429</v>
      </c>
      <c r="B443" s="2" t="s">
        <v>14</v>
      </c>
      <c r="C443" s="2" t="s">
        <v>2108</v>
      </c>
      <c r="D443" s="2" t="s">
        <v>87</v>
      </c>
      <c r="E443" s="2" t="s">
        <v>195</v>
      </c>
      <c r="F443" s="45" t="str">
        <f>LEFT(C443,1)</f>
        <v>Н</v>
      </c>
      <c r="G443" s="45" t="str">
        <f>LEFT(D443,1)</f>
        <v>К</v>
      </c>
      <c r="H443" s="45" t="str">
        <f>LEFT(E443,1)</f>
        <v>С</v>
      </c>
      <c r="I443" s="14" t="s">
        <v>2114</v>
      </c>
      <c r="J443" s="46" t="s">
        <v>2106</v>
      </c>
      <c r="K443" s="2">
        <v>7</v>
      </c>
      <c r="L443" s="65" t="s">
        <v>94</v>
      </c>
      <c r="M443" s="33" t="s">
        <v>2111</v>
      </c>
      <c r="N443" s="47" t="str">
        <f>CONCATENATE(L443,M443)</f>
        <v>Р0701Д</v>
      </c>
      <c r="O443" s="47" t="str">
        <f>CONCATENATE(B443,"-",F443,G443,H443,"-",I443)</f>
        <v>Ж-НКС-13.08.2006</v>
      </c>
      <c r="P443" s="48"/>
      <c r="Q443" s="48">
        <v>2</v>
      </c>
      <c r="R443" s="48">
        <v>4</v>
      </c>
      <c r="S443" s="48">
        <v>1</v>
      </c>
      <c r="T443" s="48">
        <v>5</v>
      </c>
      <c r="U443" s="48">
        <v>2</v>
      </c>
      <c r="V443" s="48">
        <v>4</v>
      </c>
      <c r="W443" s="48">
        <v>5</v>
      </c>
      <c r="X443" s="48">
        <v>3</v>
      </c>
      <c r="Y443" s="48">
        <v>8</v>
      </c>
      <c r="Z443" s="49">
        <f>SUM(P443:Y443)</f>
        <v>34</v>
      </c>
      <c r="AA443" s="33">
        <v>50</v>
      </c>
      <c r="AB443" s="50">
        <f>Z443/AA443</f>
        <v>0.68</v>
      </c>
      <c r="AC443" s="68" t="str">
        <f>IF(Z443&gt;75%*AA443,"Победитель",IF(Z443&gt;50%*AA443,"Призёр","Участник"))</f>
        <v>Призёр</v>
      </c>
    </row>
    <row r="444" spans="1:29" x14ac:dyDescent="0.3">
      <c r="A444" s="32">
        <v>430</v>
      </c>
      <c r="B444" s="2" t="s">
        <v>14</v>
      </c>
      <c r="C444" s="2" t="s">
        <v>1898</v>
      </c>
      <c r="D444" s="2" t="s">
        <v>40</v>
      </c>
      <c r="E444" s="2" t="s">
        <v>160</v>
      </c>
      <c r="F444" s="45" t="str">
        <f>LEFT(C444,1)</f>
        <v>З</v>
      </c>
      <c r="G444" s="45" t="str">
        <f>LEFT(D444,1)</f>
        <v>М</v>
      </c>
      <c r="H444" s="45" t="str">
        <f>LEFT(E444,1)</f>
        <v>И</v>
      </c>
      <c r="I444" s="6" t="s">
        <v>1899</v>
      </c>
      <c r="J444" s="46" t="s">
        <v>1791</v>
      </c>
      <c r="K444" s="2">
        <v>7</v>
      </c>
      <c r="L444" s="2" t="s">
        <v>1900</v>
      </c>
      <c r="M444" s="33" t="s">
        <v>46</v>
      </c>
      <c r="N444" s="47" t="str">
        <f>CONCATENATE(L444,M444)</f>
        <v>р0771А</v>
      </c>
      <c r="O444" s="47" t="str">
        <f>CONCATENATE(B444,"-",F444,G444,H444,"-",I444)</f>
        <v>Ж-ЗМИ-20092006</v>
      </c>
      <c r="P444" s="48">
        <v>2</v>
      </c>
      <c r="Q444" s="48">
        <v>2</v>
      </c>
      <c r="R444" s="48">
        <v>0</v>
      </c>
      <c r="S444" s="48">
        <v>5</v>
      </c>
      <c r="T444" s="48">
        <v>4</v>
      </c>
      <c r="U444" s="48">
        <v>5</v>
      </c>
      <c r="V444" s="48">
        <v>5</v>
      </c>
      <c r="W444" s="48">
        <v>2.5</v>
      </c>
      <c r="X444" s="48">
        <v>8</v>
      </c>
      <c r="Y444" s="48">
        <v>0</v>
      </c>
      <c r="Z444" s="49">
        <f>SUM(P444:Y444)</f>
        <v>33.5</v>
      </c>
      <c r="AA444" s="33">
        <v>50</v>
      </c>
      <c r="AB444" s="50">
        <f>Z444/AA444</f>
        <v>0.67</v>
      </c>
      <c r="AC444" s="68" t="str">
        <f>IF(Z444&gt;75%*AA444,"Победитель",IF(Z444&gt;50%*AA444,"Призёр","Участник"))</f>
        <v>Призёр</v>
      </c>
    </row>
    <row r="445" spans="1:29" x14ac:dyDescent="0.3">
      <c r="A445" s="32">
        <v>431</v>
      </c>
      <c r="B445" s="2" t="s">
        <v>14</v>
      </c>
      <c r="C445" s="2" t="s">
        <v>1932</v>
      </c>
      <c r="D445" s="2" t="s">
        <v>207</v>
      </c>
      <c r="E445" s="2" t="s">
        <v>195</v>
      </c>
      <c r="F445" s="45" t="str">
        <f>LEFT(C445,1)</f>
        <v>Ш</v>
      </c>
      <c r="G445" s="45" t="str">
        <f>LEFT(D445,1)</f>
        <v>Т</v>
      </c>
      <c r="H445" s="45" t="str">
        <f>LEFT(E445,1)</f>
        <v>С</v>
      </c>
      <c r="I445" s="6" t="s">
        <v>1918</v>
      </c>
      <c r="J445" s="46" t="s">
        <v>1791</v>
      </c>
      <c r="K445" s="2">
        <v>7</v>
      </c>
      <c r="L445" s="2" t="s">
        <v>1933</v>
      </c>
      <c r="M445" s="33" t="s">
        <v>46</v>
      </c>
      <c r="N445" s="47" t="str">
        <f>CONCATENATE(L445,M445)</f>
        <v>р0772А</v>
      </c>
      <c r="O445" s="47" t="str">
        <f>CONCATENATE(B445,"-",F445,G445,H445,"-",I445)</f>
        <v>Ж-ШТС-10102006</v>
      </c>
      <c r="P445" s="48">
        <v>3</v>
      </c>
      <c r="Q445" s="48">
        <v>4</v>
      </c>
      <c r="R445" s="48">
        <v>1</v>
      </c>
      <c r="S445" s="48">
        <v>5</v>
      </c>
      <c r="T445" s="48">
        <v>2</v>
      </c>
      <c r="U445" s="48">
        <v>5</v>
      </c>
      <c r="V445" s="48">
        <v>5</v>
      </c>
      <c r="W445" s="48">
        <v>2.5</v>
      </c>
      <c r="X445" s="48">
        <v>6</v>
      </c>
      <c r="Y445" s="48">
        <v>0</v>
      </c>
      <c r="Z445" s="49">
        <f>SUM(P445:Y445)</f>
        <v>33.5</v>
      </c>
      <c r="AA445" s="33">
        <v>50</v>
      </c>
      <c r="AB445" s="50">
        <f>Z445/AA445</f>
        <v>0.67</v>
      </c>
      <c r="AC445" s="68" t="str">
        <f>IF(Z445&gt;75%*AA445,"Победитель",IF(Z445&gt;50%*AA445,"Призёр","Участник"))</f>
        <v>Призёр</v>
      </c>
    </row>
    <row r="446" spans="1:29" x14ac:dyDescent="0.3">
      <c r="A446" s="32">
        <v>432</v>
      </c>
      <c r="B446" s="3" t="s">
        <v>14</v>
      </c>
      <c r="C446" s="3" t="s">
        <v>794</v>
      </c>
      <c r="D446" s="3" t="s">
        <v>266</v>
      </c>
      <c r="E446" s="3" t="s">
        <v>78</v>
      </c>
      <c r="F446" s="45" t="str">
        <f>LEFT(C446,1)</f>
        <v>С</v>
      </c>
      <c r="G446" s="45" t="str">
        <f>LEFT(D446,1)</f>
        <v>Д</v>
      </c>
      <c r="H446" s="45" t="str">
        <f>LEFT(E446,1)</f>
        <v>А</v>
      </c>
      <c r="I446" s="13" t="s">
        <v>795</v>
      </c>
      <c r="J446" s="59" t="s">
        <v>925</v>
      </c>
      <c r="K446" s="3">
        <v>7</v>
      </c>
      <c r="L446" s="3" t="s">
        <v>796</v>
      </c>
      <c r="M446" s="33" t="s">
        <v>534</v>
      </c>
      <c r="N446" s="47" t="str">
        <f>CONCATENATE(L446,M446)</f>
        <v>Ру07-16О</v>
      </c>
      <c r="O446" s="47" t="str">
        <f>CONCATENATE(B446,"-",F446,G446,H446,"-",I446)</f>
        <v>Ж-СДА-22052006</v>
      </c>
      <c r="P446" s="48">
        <v>2</v>
      </c>
      <c r="Q446" s="48">
        <v>3</v>
      </c>
      <c r="R446" s="48">
        <v>0</v>
      </c>
      <c r="S446" s="48">
        <v>5</v>
      </c>
      <c r="T446" s="48">
        <v>2</v>
      </c>
      <c r="U446" s="48">
        <v>5</v>
      </c>
      <c r="V446" s="48">
        <v>5</v>
      </c>
      <c r="W446" s="48">
        <v>3</v>
      </c>
      <c r="X446" s="48">
        <v>8</v>
      </c>
      <c r="Y446" s="48">
        <v>0</v>
      </c>
      <c r="Z446" s="49">
        <f>SUM(P446:Y446)</f>
        <v>33</v>
      </c>
      <c r="AA446" s="33">
        <v>50</v>
      </c>
      <c r="AB446" s="50">
        <f>Z446/AA446</f>
        <v>0.66</v>
      </c>
      <c r="AC446" s="68" t="str">
        <f>IF(Z446&gt;75%*AA446,"Победитель",IF(Z446&gt;50%*AA446,"Призёр","Участник"))</f>
        <v>Призёр</v>
      </c>
    </row>
    <row r="447" spans="1:29" x14ac:dyDescent="0.3">
      <c r="A447" s="32">
        <v>433</v>
      </c>
      <c r="B447" s="2" t="s">
        <v>14</v>
      </c>
      <c r="C447" s="2" t="s">
        <v>2223</v>
      </c>
      <c r="D447" s="2" t="s">
        <v>207</v>
      </c>
      <c r="E447" s="2" t="s">
        <v>67</v>
      </c>
      <c r="F447" s="45" t="str">
        <f>LEFT(C447,1)</f>
        <v>Р</v>
      </c>
      <c r="G447" s="45" t="str">
        <f>LEFT(D447,1)</f>
        <v>Т</v>
      </c>
      <c r="H447" s="45" t="str">
        <f>LEFT(E447,1)</f>
        <v>М</v>
      </c>
      <c r="I447" s="6" t="s">
        <v>2224</v>
      </c>
      <c r="J447" s="46" t="s">
        <v>2207</v>
      </c>
      <c r="K447" s="2">
        <v>7</v>
      </c>
      <c r="L447" s="2" t="s">
        <v>104</v>
      </c>
      <c r="M447" s="9" t="s">
        <v>2230</v>
      </c>
      <c r="N447" s="47" t="str">
        <f>CONCATENATE(L447,M447)</f>
        <v>Р0703Ч</v>
      </c>
      <c r="O447" s="47" t="str">
        <f>CONCATENATE(B447,"-",F447,G447,H447,"-",I447)</f>
        <v>Ж-РТМ-01042006</v>
      </c>
      <c r="P447" s="48">
        <v>2</v>
      </c>
      <c r="Q447" s="48">
        <v>4</v>
      </c>
      <c r="R447" s="48">
        <v>1</v>
      </c>
      <c r="S447" s="48">
        <v>5</v>
      </c>
      <c r="T447" s="48">
        <v>3</v>
      </c>
      <c r="U447" s="48">
        <v>2</v>
      </c>
      <c r="V447" s="48">
        <v>5</v>
      </c>
      <c r="W447" s="48">
        <v>1.5</v>
      </c>
      <c r="X447" s="48">
        <v>5</v>
      </c>
      <c r="Y447" s="48">
        <v>4</v>
      </c>
      <c r="Z447" s="49">
        <f>SUM(P447:Y447)</f>
        <v>32.5</v>
      </c>
      <c r="AA447" s="33">
        <v>50</v>
      </c>
      <c r="AB447" s="50">
        <f>Z447/AA447</f>
        <v>0.65</v>
      </c>
      <c r="AC447" s="68" t="str">
        <f>IF(Z447&gt;75%*AA447,"Победитель",IF(Z447&gt;50%*AA447,"Призёр","Участник"))</f>
        <v>Призёр</v>
      </c>
    </row>
    <row r="448" spans="1:29" x14ac:dyDescent="0.3">
      <c r="A448" s="32">
        <v>434</v>
      </c>
      <c r="B448" s="2" t="s">
        <v>35</v>
      </c>
      <c r="C448" s="2" t="s">
        <v>1936</v>
      </c>
      <c r="D448" s="2" t="s">
        <v>2243</v>
      </c>
      <c r="E448" s="2" t="s">
        <v>44</v>
      </c>
      <c r="F448" s="45" t="str">
        <f>LEFT(C448,1)</f>
        <v>Б</v>
      </c>
      <c r="G448" s="45" t="str">
        <f>LEFT(D448,1)</f>
        <v>Ф</v>
      </c>
      <c r="H448" s="45" t="str">
        <f>LEFT(E448,1)</f>
        <v>А</v>
      </c>
      <c r="I448" s="14" t="s">
        <v>2244</v>
      </c>
      <c r="J448" s="46" t="s">
        <v>2231</v>
      </c>
      <c r="K448" s="2">
        <v>7</v>
      </c>
      <c r="L448" s="64" t="s">
        <v>2245</v>
      </c>
      <c r="M448" s="9" t="s">
        <v>2113</v>
      </c>
      <c r="N448" s="47" t="str">
        <f>CONCATENATE(L448,M448)</f>
        <v>РЯ0701Н</v>
      </c>
      <c r="O448" s="47" t="str">
        <f>CONCATENATE(B448,"-",F448,G448,H448,"-",I448)</f>
        <v>М-БФА-05122006</v>
      </c>
      <c r="P448" s="53"/>
      <c r="Q448" s="53">
        <v>2</v>
      </c>
      <c r="R448" s="53">
        <v>4</v>
      </c>
      <c r="S448" s="53">
        <v>1</v>
      </c>
      <c r="T448" s="53">
        <v>5</v>
      </c>
      <c r="U448" s="53">
        <v>4</v>
      </c>
      <c r="V448" s="53">
        <v>3</v>
      </c>
      <c r="W448" s="53">
        <v>5</v>
      </c>
      <c r="X448" s="53">
        <v>2</v>
      </c>
      <c r="Y448" s="53">
        <v>6</v>
      </c>
      <c r="Z448" s="49">
        <f>SUM(P448:Y448)</f>
        <v>32</v>
      </c>
      <c r="AA448" s="33">
        <v>50</v>
      </c>
      <c r="AB448" s="50">
        <f>Z448/AA448</f>
        <v>0.64</v>
      </c>
      <c r="AC448" s="68" t="str">
        <f>IF(Z448&gt;75%*AA448,"Победитель",IF(Z448&gt;50%*AA448,"Призёр","Участник"))</f>
        <v>Призёр</v>
      </c>
    </row>
    <row r="449" spans="1:29" x14ac:dyDescent="0.3">
      <c r="A449" s="32">
        <v>435</v>
      </c>
      <c r="B449" s="2" t="s">
        <v>14</v>
      </c>
      <c r="C449" s="2" t="s">
        <v>1025</v>
      </c>
      <c r="D449" s="2" t="s">
        <v>2348</v>
      </c>
      <c r="E449" s="2" t="s">
        <v>627</v>
      </c>
      <c r="F449" s="45" t="str">
        <f>LEFT(C449,1)</f>
        <v>М</v>
      </c>
      <c r="G449" s="45" t="str">
        <f>LEFT(D449,1)</f>
        <v>Д</v>
      </c>
      <c r="H449" s="45" t="str">
        <f>LEFT(E449,1)</f>
        <v>О</v>
      </c>
      <c r="I449" s="2" t="s">
        <v>2349</v>
      </c>
      <c r="J449" s="2" t="s">
        <v>2323</v>
      </c>
      <c r="K449" s="1">
        <v>7</v>
      </c>
      <c r="L449" s="2" t="s">
        <v>94</v>
      </c>
      <c r="M449" s="33" t="s">
        <v>2212</v>
      </c>
      <c r="N449" s="47" t="str">
        <f>CONCATENATE(L449,M449)</f>
        <v>Р0701Ф</v>
      </c>
      <c r="O449" s="47" t="str">
        <f>CONCATENATE(B449,"-",F449,G449,H449,"-",I449)</f>
        <v>Ж-МДО-27092006</v>
      </c>
      <c r="P449" s="48">
        <v>3</v>
      </c>
      <c r="Q449" s="48">
        <v>4</v>
      </c>
      <c r="R449" s="48">
        <v>0</v>
      </c>
      <c r="S449" s="48">
        <v>5</v>
      </c>
      <c r="T449" s="48">
        <v>4</v>
      </c>
      <c r="U449" s="48">
        <v>2</v>
      </c>
      <c r="V449" s="48">
        <v>5</v>
      </c>
      <c r="W449" s="48">
        <v>3</v>
      </c>
      <c r="X449" s="48">
        <v>6</v>
      </c>
      <c r="Y449" s="48">
        <v>0</v>
      </c>
      <c r="Z449" s="49">
        <f>SUM(P449:Y449)</f>
        <v>32</v>
      </c>
      <c r="AA449" s="33">
        <v>50</v>
      </c>
      <c r="AB449" s="50">
        <f>Z449/AA449</f>
        <v>0.64</v>
      </c>
      <c r="AC449" s="68" t="str">
        <f>IF(Z449&gt;75%*AA449,"Победитель",IF(Z449&gt;50%*AA449,"Призёр","Участник"))</f>
        <v>Призёр</v>
      </c>
    </row>
    <row r="450" spans="1:29" x14ac:dyDescent="0.3">
      <c r="A450" s="32">
        <v>436</v>
      </c>
      <c r="B450" s="2" t="s">
        <v>14</v>
      </c>
      <c r="C450" s="2" t="s">
        <v>105</v>
      </c>
      <c r="D450" s="2" t="s">
        <v>106</v>
      </c>
      <c r="E450" s="2" t="s">
        <v>34</v>
      </c>
      <c r="F450" s="45" t="str">
        <f>LEFT(C450,1)</f>
        <v>Д</v>
      </c>
      <c r="G450" s="45" t="str">
        <f>LEFT(D450,1)</f>
        <v>Е</v>
      </c>
      <c r="H450" s="45" t="str">
        <f>LEFT(E450,1)</f>
        <v>Е</v>
      </c>
      <c r="I450" s="2" t="s">
        <v>107</v>
      </c>
      <c r="J450" s="2" t="s">
        <v>38</v>
      </c>
      <c r="K450" s="1">
        <v>7</v>
      </c>
      <c r="L450" s="2" t="s">
        <v>108</v>
      </c>
      <c r="M450" s="9" t="s">
        <v>83</v>
      </c>
      <c r="N450" s="47" t="str">
        <f>CONCATENATE(L450,M450)</f>
        <v>Р0704К</v>
      </c>
      <c r="O450" s="47" t="str">
        <f>CONCATENATE(B450,"-",F450,G450,H450,"-",I450)</f>
        <v>Ж-ДЕЕ-05062006</v>
      </c>
      <c r="P450" s="48">
        <v>3</v>
      </c>
      <c r="Q450" s="48">
        <v>4</v>
      </c>
      <c r="R450" s="48">
        <v>3</v>
      </c>
      <c r="S450" s="48">
        <v>3</v>
      </c>
      <c r="T450" s="48">
        <v>2</v>
      </c>
      <c r="U450" s="48">
        <v>4</v>
      </c>
      <c r="V450" s="48">
        <v>5</v>
      </c>
      <c r="W450" s="48">
        <v>2</v>
      </c>
      <c r="X450" s="48">
        <v>5</v>
      </c>
      <c r="Y450" s="48">
        <v>0</v>
      </c>
      <c r="Z450" s="49">
        <f>SUM(P450:Y450)</f>
        <v>31</v>
      </c>
      <c r="AA450" s="33">
        <v>50</v>
      </c>
      <c r="AB450" s="50">
        <f>Z450/AA450</f>
        <v>0.62</v>
      </c>
      <c r="AC450" s="68" t="str">
        <f>IF(Z450&gt;75%*AA450,"Победитель",IF(Z450&gt;50%*AA450,"Призёр","Участник"))</f>
        <v>Призёр</v>
      </c>
    </row>
    <row r="451" spans="1:29" x14ac:dyDescent="0.3">
      <c r="A451" s="32">
        <v>437</v>
      </c>
      <c r="B451" s="2" t="s">
        <v>14</v>
      </c>
      <c r="C451" s="2" t="s">
        <v>1901</v>
      </c>
      <c r="D451" s="2" t="s">
        <v>366</v>
      </c>
      <c r="E451" s="2" t="s">
        <v>78</v>
      </c>
      <c r="F451" s="45" t="str">
        <f>LEFT(C451,1)</f>
        <v>Ф</v>
      </c>
      <c r="G451" s="45" t="str">
        <f>LEFT(D451,1)</f>
        <v>А</v>
      </c>
      <c r="H451" s="45" t="str">
        <f>LEFT(E451,1)</f>
        <v>А</v>
      </c>
      <c r="I451" s="6" t="s">
        <v>1902</v>
      </c>
      <c r="J451" s="46" t="s">
        <v>1791</v>
      </c>
      <c r="K451" s="2">
        <v>7</v>
      </c>
      <c r="L451" s="2" t="s">
        <v>1903</v>
      </c>
      <c r="M451" s="33" t="s">
        <v>46</v>
      </c>
      <c r="N451" s="47" t="str">
        <f>CONCATENATE(L451,M451)</f>
        <v>р0770А</v>
      </c>
      <c r="O451" s="47" t="str">
        <f>CONCATENATE(B451,"-",F451,G451,H451,"-",I451)</f>
        <v>Ж-ФАА-03102006</v>
      </c>
      <c r="P451" s="48">
        <v>2</v>
      </c>
      <c r="Q451" s="48">
        <v>5</v>
      </c>
      <c r="R451" s="48">
        <v>1</v>
      </c>
      <c r="S451" s="48">
        <v>5</v>
      </c>
      <c r="T451" s="48">
        <v>1</v>
      </c>
      <c r="U451" s="48">
        <v>3</v>
      </c>
      <c r="V451" s="48">
        <v>5</v>
      </c>
      <c r="W451" s="48">
        <v>2.5</v>
      </c>
      <c r="X451" s="48">
        <v>6</v>
      </c>
      <c r="Y451" s="48">
        <v>0</v>
      </c>
      <c r="Z451" s="49">
        <f>SUM(P451:Y451)</f>
        <v>30.5</v>
      </c>
      <c r="AA451" s="33">
        <v>50</v>
      </c>
      <c r="AB451" s="50">
        <f>Z451/AA451</f>
        <v>0.61</v>
      </c>
      <c r="AC451" s="68" t="str">
        <f>IF(Z451&gt;75%*AA451,"Победитель",IF(Z451&gt;50%*AA451,"Призёр","Участник"))</f>
        <v>Призёр</v>
      </c>
    </row>
    <row r="452" spans="1:29" x14ac:dyDescent="0.3">
      <c r="A452" s="32">
        <v>438</v>
      </c>
      <c r="B452" s="2" t="s">
        <v>14</v>
      </c>
      <c r="C452" s="12" t="s">
        <v>1666</v>
      </c>
      <c r="D452" s="12" t="s">
        <v>96</v>
      </c>
      <c r="E452" s="12" t="s">
        <v>262</v>
      </c>
      <c r="F452" s="45" t="str">
        <f>LEFT(C452,1)</f>
        <v>З</v>
      </c>
      <c r="G452" s="45" t="str">
        <f>LEFT(D452,1)</f>
        <v>А</v>
      </c>
      <c r="H452" s="45" t="str">
        <f>LEFT(E452,1)</f>
        <v>Д</v>
      </c>
      <c r="I452" s="12">
        <v>27032006</v>
      </c>
      <c r="J452" s="46" t="s">
        <v>1587</v>
      </c>
      <c r="K452" s="2">
        <v>7</v>
      </c>
      <c r="L452" s="2" t="s">
        <v>1667</v>
      </c>
      <c r="M452" s="33" t="s">
        <v>35</v>
      </c>
      <c r="N452" s="47" t="str">
        <f>CONCATENATE(L452,M452)</f>
        <v>Р0769М</v>
      </c>
      <c r="O452" s="47" t="str">
        <f>CONCATENATE(B452,"-",F452,G452,H452,"-",I452)</f>
        <v>Ж-ЗАД-27032006</v>
      </c>
      <c r="P452" s="48">
        <v>3</v>
      </c>
      <c r="Q452" s="48">
        <v>5</v>
      </c>
      <c r="R452" s="48">
        <v>0</v>
      </c>
      <c r="S452" s="48">
        <v>5</v>
      </c>
      <c r="T452" s="48">
        <v>1</v>
      </c>
      <c r="U452" s="48">
        <v>4</v>
      </c>
      <c r="V452" s="48">
        <v>5</v>
      </c>
      <c r="W452" s="48">
        <v>4</v>
      </c>
      <c r="X452" s="48">
        <v>3</v>
      </c>
      <c r="Y452" s="48">
        <v>0</v>
      </c>
      <c r="Z452" s="49">
        <f>SUM(P452:Y452)</f>
        <v>30</v>
      </c>
      <c r="AA452" s="33">
        <v>50</v>
      </c>
      <c r="AB452" s="50">
        <f>Z452/AA452</f>
        <v>0.6</v>
      </c>
      <c r="AC452" s="68" t="str">
        <f>IF(Z452&gt;75%*AA452,"Победитель",IF(Z452&gt;50%*AA452,"Призёр","Участник"))</f>
        <v>Призёр</v>
      </c>
    </row>
    <row r="453" spans="1:29" x14ac:dyDescent="0.3">
      <c r="A453" s="32">
        <v>439</v>
      </c>
      <c r="B453" s="2" t="s">
        <v>14</v>
      </c>
      <c r="C453" s="2" t="s">
        <v>426</v>
      </c>
      <c r="D453" s="2" t="s">
        <v>50</v>
      </c>
      <c r="E453" s="2" t="s">
        <v>195</v>
      </c>
      <c r="F453" s="45" t="str">
        <f>LEFT(C453,1)</f>
        <v>П</v>
      </c>
      <c r="G453" s="45" t="str">
        <f>LEFT(D453,1)</f>
        <v>А</v>
      </c>
      <c r="H453" s="45" t="str">
        <f>LEFT(E453,1)</f>
        <v>С</v>
      </c>
      <c r="I453" s="6" t="s">
        <v>551</v>
      </c>
      <c r="J453" s="46" t="s">
        <v>346</v>
      </c>
      <c r="K453" s="2">
        <v>7</v>
      </c>
      <c r="L453" s="2" t="s">
        <v>427</v>
      </c>
      <c r="M453" s="33" t="s">
        <v>26</v>
      </c>
      <c r="N453" s="47" t="str">
        <f>CONCATENATE(L453,M453)</f>
        <v>Р0710С</v>
      </c>
      <c r="O453" s="47" t="str">
        <f>CONCATENATE(B453,"-",F453,G453,H453,"-",I453)</f>
        <v>Ж-ПАС-21062006</v>
      </c>
      <c r="P453" s="48">
        <v>3</v>
      </c>
      <c r="Q453" s="48">
        <v>4</v>
      </c>
      <c r="R453" s="48">
        <v>0</v>
      </c>
      <c r="S453" s="48">
        <v>5</v>
      </c>
      <c r="T453" s="48">
        <v>4</v>
      </c>
      <c r="U453" s="48">
        <v>4</v>
      </c>
      <c r="V453" s="48">
        <v>0</v>
      </c>
      <c r="W453" s="48">
        <v>2</v>
      </c>
      <c r="X453" s="48">
        <v>2</v>
      </c>
      <c r="Y453" s="48">
        <v>6</v>
      </c>
      <c r="Z453" s="49">
        <f>SUM(P453:Y453)</f>
        <v>30</v>
      </c>
      <c r="AA453" s="33">
        <v>50</v>
      </c>
      <c r="AB453" s="50">
        <f>Z453/AA453</f>
        <v>0.6</v>
      </c>
      <c r="AC453" s="68" t="str">
        <f>IF(Z453&gt;75%*AA453,"Победитель",IF(Z453&gt;50%*AA453,"Призёр","Участник"))</f>
        <v>Призёр</v>
      </c>
    </row>
    <row r="454" spans="1:29" x14ac:dyDescent="0.3">
      <c r="A454" s="32">
        <v>440</v>
      </c>
      <c r="B454" s="2" t="s">
        <v>14</v>
      </c>
      <c r="C454" s="2" t="s">
        <v>410</v>
      </c>
      <c r="D454" s="2" t="s">
        <v>147</v>
      </c>
      <c r="E454" s="2" t="s">
        <v>67</v>
      </c>
      <c r="F454" s="45" t="str">
        <f>LEFT(C454,1)</f>
        <v>С</v>
      </c>
      <c r="G454" s="45" t="str">
        <f>LEFT(D454,1)</f>
        <v>К</v>
      </c>
      <c r="H454" s="45" t="str">
        <f>LEFT(E454,1)</f>
        <v>М</v>
      </c>
      <c r="I454" s="6" t="s">
        <v>543</v>
      </c>
      <c r="J454" s="46" t="s">
        <v>346</v>
      </c>
      <c r="K454" s="2">
        <v>7</v>
      </c>
      <c r="L454" s="2" t="s">
        <v>99</v>
      </c>
      <c r="M454" s="33" t="s">
        <v>26</v>
      </c>
      <c r="N454" s="47" t="str">
        <f>CONCATENATE(L454,M454)</f>
        <v>Р0702С</v>
      </c>
      <c r="O454" s="47" t="str">
        <f>CONCATENATE(B454,"-",F454,G454,H454,"-",I454)</f>
        <v>Ж-СКМ-03092006</v>
      </c>
      <c r="P454" s="48">
        <v>2</v>
      </c>
      <c r="Q454" s="48">
        <v>3</v>
      </c>
      <c r="R454" s="48">
        <v>1</v>
      </c>
      <c r="S454" s="48">
        <v>5</v>
      </c>
      <c r="T454" s="48">
        <v>2</v>
      </c>
      <c r="U454" s="48">
        <v>3</v>
      </c>
      <c r="V454" s="48">
        <v>5</v>
      </c>
      <c r="W454" s="48">
        <v>3</v>
      </c>
      <c r="X454" s="48">
        <v>5</v>
      </c>
      <c r="Y454" s="48">
        <v>0</v>
      </c>
      <c r="Z454" s="49">
        <f>SUM(P454:Y454)</f>
        <v>29</v>
      </c>
      <c r="AA454" s="33">
        <v>50</v>
      </c>
      <c r="AB454" s="50">
        <f>Z454/AA454</f>
        <v>0.57999999999999996</v>
      </c>
      <c r="AC454" s="51" t="str">
        <f>IF(Z454&gt;75%*AA454,"Победитель",IF(Z454&gt;50%*AA454,"Призёр","Участник"))</f>
        <v>Призёр</v>
      </c>
    </row>
    <row r="455" spans="1:29" x14ac:dyDescent="0.3">
      <c r="A455" s="32">
        <v>441</v>
      </c>
      <c r="B455" s="2" t="s">
        <v>14</v>
      </c>
      <c r="C455" s="2" t="s">
        <v>431</v>
      </c>
      <c r="D455" s="2" t="s">
        <v>396</v>
      </c>
      <c r="E455" s="2" t="s">
        <v>78</v>
      </c>
      <c r="F455" s="45" t="str">
        <f>LEFT(C455,1)</f>
        <v>М</v>
      </c>
      <c r="G455" s="45" t="str">
        <f>LEFT(D455,1)</f>
        <v>Е</v>
      </c>
      <c r="H455" s="45" t="str">
        <f>LEFT(E455,1)</f>
        <v>А</v>
      </c>
      <c r="I455" s="6" t="s">
        <v>553</v>
      </c>
      <c r="J455" s="46" t="s">
        <v>346</v>
      </c>
      <c r="K455" s="2">
        <v>7</v>
      </c>
      <c r="L455" s="2" t="s">
        <v>432</v>
      </c>
      <c r="M455" s="33" t="s">
        <v>26</v>
      </c>
      <c r="N455" s="47" t="str">
        <f>CONCATENATE(L455,M455)</f>
        <v>Р0712С</v>
      </c>
      <c r="O455" s="47" t="str">
        <f>CONCATENATE(B455,"-",F455,G455,H455,"-",I455)</f>
        <v>Ж-МЕА-24032006</v>
      </c>
      <c r="P455" s="48">
        <v>2</v>
      </c>
      <c r="Q455" s="48">
        <v>3</v>
      </c>
      <c r="R455" s="48">
        <v>0</v>
      </c>
      <c r="S455" s="48">
        <v>5</v>
      </c>
      <c r="T455" s="48">
        <v>2</v>
      </c>
      <c r="U455" s="48">
        <v>4</v>
      </c>
      <c r="V455" s="48">
        <v>5</v>
      </c>
      <c r="W455" s="48">
        <v>2</v>
      </c>
      <c r="X455" s="48">
        <v>6</v>
      </c>
      <c r="Y455" s="48">
        <v>0</v>
      </c>
      <c r="Z455" s="49">
        <f>SUM(P455:Y455)</f>
        <v>29</v>
      </c>
      <c r="AA455" s="33">
        <v>50</v>
      </c>
      <c r="AB455" s="50">
        <f>Z455/AA455</f>
        <v>0.57999999999999996</v>
      </c>
      <c r="AC455" s="51" t="str">
        <f>IF(Z455&gt;75%*AA455,"Победитель",IF(Z455&gt;50%*AA455,"Призёр","Участник"))</f>
        <v>Призёр</v>
      </c>
    </row>
    <row r="456" spans="1:29" x14ac:dyDescent="0.3">
      <c r="A456" s="32">
        <v>442</v>
      </c>
      <c r="B456" s="2" t="s">
        <v>14</v>
      </c>
      <c r="C456" s="12" t="s">
        <v>1664</v>
      </c>
      <c r="D456" s="12" t="s">
        <v>669</v>
      </c>
      <c r="E456" s="12" t="s">
        <v>119</v>
      </c>
      <c r="F456" s="45" t="str">
        <f>LEFT(C456,1)</f>
        <v>О</v>
      </c>
      <c r="G456" s="45" t="str">
        <f>LEFT(D456,1)</f>
        <v>Е</v>
      </c>
      <c r="H456" s="45" t="str">
        <f>LEFT(E456,1)</f>
        <v>В</v>
      </c>
      <c r="I456" s="12">
        <v>16072006</v>
      </c>
      <c r="J456" s="46" t="s">
        <v>1587</v>
      </c>
      <c r="K456" s="2">
        <v>7</v>
      </c>
      <c r="L456" s="2" t="s">
        <v>1665</v>
      </c>
      <c r="M456" s="33" t="s">
        <v>35</v>
      </c>
      <c r="N456" s="47" t="str">
        <f>CONCATENATE(L456,M456)</f>
        <v>Р0765М</v>
      </c>
      <c r="O456" s="47" t="str">
        <f>CONCATENATE(B456,"-",F456,G456,H456,"-",I456)</f>
        <v>Ж-ОЕВ-16072006</v>
      </c>
      <c r="P456" s="48">
        <v>5</v>
      </c>
      <c r="Q456" s="48">
        <v>4</v>
      </c>
      <c r="R456" s="48">
        <v>0</v>
      </c>
      <c r="S456" s="48">
        <v>5</v>
      </c>
      <c r="T456" s="48">
        <v>3</v>
      </c>
      <c r="U456" s="48">
        <v>4</v>
      </c>
      <c r="V456" s="48">
        <v>1</v>
      </c>
      <c r="W456" s="48">
        <v>4</v>
      </c>
      <c r="X456" s="48">
        <v>2</v>
      </c>
      <c r="Y456" s="48">
        <v>0</v>
      </c>
      <c r="Z456" s="49">
        <f>SUM(P456:Y456)</f>
        <v>28</v>
      </c>
      <c r="AA456" s="33">
        <v>50</v>
      </c>
      <c r="AB456" s="50">
        <f>Z456/AA456</f>
        <v>0.56000000000000005</v>
      </c>
      <c r="AC456" s="51" t="str">
        <f>IF(Z456&gt;75%*AA456,"Победитель",IF(Z456&gt;50%*AA456,"Призёр","Участник"))</f>
        <v>Призёр</v>
      </c>
    </row>
    <row r="457" spans="1:29" x14ac:dyDescent="0.3">
      <c r="A457" s="32">
        <v>443</v>
      </c>
      <c r="B457" s="2" t="s">
        <v>35</v>
      </c>
      <c r="C457" s="2" t="s">
        <v>419</v>
      </c>
      <c r="D457" s="2" t="s">
        <v>309</v>
      </c>
      <c r="E457" s="2" t="s">
        <v>420</v>
      </c>
      <c r="F457" s="45" t="str">
        <f>LEFT(C457,1)</f>
        <v>П</v>
      </c>
      <c r="G457" s="45" t="str">
        <f>LEFT(D457,1)</f>
        <v>Н</v>
      </c>
      <c r="H457" s="45" t="str">
        <f>LEFT(E457,1)</f>
        <v>А</v>
      </c>
      <c r="I457" s="6" t="s">
        <v>548</v>
      </c>
      <c r="J457" s="46" t="s">
        <v>346</v>
      </c>
      <c r="K457" s="2">
        <v>7</v>
      </c>
      <c r="L457" s="2" t="s">
        <v>421</v>
      </c>
      <c r="M457" s="33" t="s">
        <v>26</v>
      </c>
      <c r="N457" s="47" t="str">
        <f>CONCATENATE(L457,M457)</f>
        <v>Р0707С</v>
      </c>
      <c r="O457" s="47" t="str">
        <f>CONCATENATE(B457,"-",F457,G457,H457,"-",I457)</f>
        <v>М-ПНА-22102006</v>
      </c>
      <c r="P457" s="48">
        <v>5</v>
      </c>
      <c r="Q457" s="48">
        <v>5</v>
      </c>
      <c r="R457" s="48">
        <v>2</v>
      </c>
      <c r="S457" s="48">
        <v>5</v>
      </c>
      <c r="T457" s="48">
        <v>4</v>
      </c>
      <c r="U457" s="48">
        <v>0</v>
      </c>
      <c r="V457" s="48">
        <v>5</v>
      </c>
      <c r="W457" s="48">
        <v>2</v>
      </c>
      <c r="X457" s="48">
        <v>0</v>
      </c>
      <c r="Y457" s="48">
        <v>0</v>
      </c>
      <c r="Z457" s="49">
        <f>SUM(P457:Y457)</f>
        <v>28</v>
      </c>
      <c r="AA457" s="33">
        <v>50</v>
      </c>
      <c r="AB457" s="50">
        <f>Z457/AA457</f>
        <v>0.56000000000000005</v>
      </c>
      <c r="AC457" s="51" t="str">
        <f>IF(Z457&gt;75%*AA457,"Победитель",IF(Z457&gt;50%*AA457,"Призёр","Участник"))</f>
        <v>Призёр</v>
      </c>
    </row>
    <row r="458" spans="1:29" x14ac:dyDescent="0.3">
      <c r="A458" s="32">
        <v>444</v>
      </c>
      <c r="B458" s="2" t="s">
        <v>2057</v>
      </c>
      <c r="C458" s="2" t="s">
        <v>1401</v>
      </c>
      <c r="D458" s="2" t="s">
        <v>695</v>
      </c>
      <c r="E458" s="2" t="s">
        <v>434</v>
      </c>
      <c r="F458" s="45" t="str">
        <f>LEFT(C458,1)</f>
        <v>С</v>
      </c>
      <c r="G458" s="45" t="str">
        <f>LEFT(D458,1)</f>
        <v>Н</v>
      </c>
      <c r="H458" s="45" t="str">
        <f>LEFT(E458,1)</f>
        <v>Д</v>
      </c>
      <c r="I458" s="6">
        <v>21092006</v>
      </c>
      <c r="J458" s="2" t="s">
        <v>1257</v>
      </c>
      <c r="K458" s="2">
        <v>7</v>
      </c>
      <c r="L458" s="2" t="s">
        <v>94</v>
      </c>
      <c r="M458" s="33" t="s">
        <v>143</v>
      </c>
      <c r="N458" s="47" t="str">
        <f>CONCATENATE(L458,M458)</f>
        <v>Р0701У</v>
      </c>
      <c r="O458" s="47" t="str">
        <f>CONCATENATE(B458,"-",F458,G458,H458,"-",I458)</f>
        <v>М -СНД-21092006</v>
      </c>
      <c r="P458" s="48">
        <v>3</v>
      </c>
      <c r="Q458" s="48">
        <v>2</v>
      </c>
      <c r="R458" s="48">
        <v>2</v>
      </c>
      <c r="S458" s="48">
        <v>5</v>
      </c>
      <c r="T458" s="48">
        <v>2</v>
      </c>
      <c r="U458" s="48">
        <v>2</v>
      </c>
      <c r="V458" s="48">
        <v>5</v>
      </c>
      <c r="W458" s="48">
        <v>0</v>
      </c>
      <c r="X458" s="48">
        <v>7</v>
      </c>
      <c r="Y458" s="48">
        <v>0</v>
      </c>
      <c r="Z458" s="49">
        <f>SUM(P458:Y458)</f>
        <v>28</v>
      </c>
      <c r="AA458" s="33">
        <v>50</v>
      </c>
      <c r="AB458" s="50">
        <f>Z458/AA458</f>
        <v>0.56000000000000005</v>
      </c>
      <c r="AC458" s="51" t="str">
        <f>IF(Z458&gt;75%*AA458,"Победитель",IF(Z458&gt;50%*AA458,"Призёр","Участник"))</f>
        <v>Призёр</v>
      </c>
    </row>
    <row r="459" spans="1:29" x14ac:dyDescent="0.3">
      <c r="A459" s="32">
        <v>445</v>
      </c>
      <c r="B459" s="2" t="s">
        <v>14</v>
      </c>
      <c r="C459" s="2" t="s">
        <v>100</v>
      </c>
      <c r="D459" s="2" t="s">
        <v>101</v>
      </c>
      <c r="E459" s="2" t="s">
        <v>102</v>
      </c>
      <c r="F459" s="45" t="str">
        <f>LEFT(C459,1)</f>
        <v>М</v>
      </c>
      <c r="G459" s="45" t="str">
        <f>LEFT(D459,1)</f>
        <v>А</v>
      </c>
      <c r="H459" s="45" t="str">
        <f>LEFT(E459,1)</f>
        <v>П</v>
      </c>
      <c r="I459" s="2" t="s">
        <v>103</v>
      </c>
      <c r="J459" s="2" t="s">
        <v>38</v>
      </c>
      <c r="K459" s="1">
        <v>7</v>
      </c>
      <c r="L459" s="2" t="s">
        <v>104</v>
      </c>
      <c r="M459" s="9" t="s">
        <v>83</v>
      </c>
      <c r="N459" s="47" t="str">
        <f>CONCATENATE(L459,M459)</f>
        <v>Р0703К</v>
      </c>
      <c r="O459" s="47" t="str">
        <f>CONCATENATE(B459,"-",F459,G459,H459,"-",I459)</f>
        <v>Ж-МАП-13112006</v>
      </c>
      <c r="P459" s="48">
        <v>3</v>
      </c>
      <c r="Q459" s="48">
        <v>5</v>
      </c>
      <c r="R459" s="48">
        <v>4</v>
      </c>
      <c r="S459" s="48">
        <v>5</v>
      </c>
      <c r="T459" s="48">
        <v>3</v>
      </c>
      <c r="U459" s="48">
        <v>2</v>
      </c>
      <c r="V459" s="48">
        <v>3</v>
      </c>
      <c r="W459" s="48">
        <v>0</v>
      </c>
      <c r="X459" s="48">
        <v>2</v>
      </c>
      <c r="Y459" s="48">
        <v>0</v>
      </c>
      <c r="Z459" s="49">
        <f>SUM(P459:Y459)</f>
        <v>27</v>
      </c>
      <c r="AA459" s="33">
        <v>50</v>
      </c>
      <c r="AB459" s="50">
        <f>Z459/AA459</f>
        <v>0.54</v>
      </c>
      <c r="AC459" s="51" t="str">
        <f>IF(Z459&gt;75%*AA459,"Победитель",IF(Z459&gt;50%*AA459,"Призёр","Участник"))</f>
        <v>Призёр</v>
      </c>
    </row>
    <row r="460" spans="1:29" x14ac:dyDescent="0.3">
      <c r="A460" s="32">
        <v>446</v>
      </c>
      <c r="B460" s="2" t="s">
        <v>14</v>
      </c>
      <c r="C460" s="2" t="s">
        <v>1917</v>
      </c>
      <c r="D460" s="2" t="s">
        <v>73</v>
      </c>
      <c r="E460" s="2" t="s">
        <v>262</v>
      </c>
      <c r="F460" s="45" t="str">
        <f>LEFT(C460,1)</f>
        <v>Р</v>
      </c>
      <c r="G460" s="45" t="str">
        <f>LEFT(D460,1)</f>
        <v>А</v>
      </c>
      <c r="H460" s="45" t="str">
        <f>LEFT(E460,1)</f>
        <v>Д</v>
      </c>
      <c r="I460" s="6" t="s">
        <v>1918</v>
      </c>
      <c r="J460" s="46" t="s">
        <v>1791</v>
      </c>
      <c r="K460" s="2">
        <v>7</v>
      </c>
      <c r="L460" s="2" t="s">
        <v>1919</v>
      </c>
      <c r="M460" s="33" t="s">
        <v>46</v>
      </c>
      <c r="N460" s="47" t="str">
        <f>CONCATENATE(L460,M460)</f>
        <v>р0777А</v>
      </c>
      <c r="O460" s="47" t="str">
        <f>CONCATENATE(B460,"-",F460,G460,H460,"-",I460)</f>
        <v>Ж-РАД-10102006</v>
      </c>
      <c r="P460" s="48">
        <v>4</v>
      </c>
      <c r="Q460" s="48">
        <v>2</v>
      </c>
      <c r="R460" s="48">
        <v>1</v>
      </c>
      <c r="S460" s="48">
        <v>5</v>
      </c>
      <c r="T460" s="48">
        <v>2</v>
      </c>
      <c r="U460" s="48">
        <v>3</v>
      </c>
      <c r="V460" s="48">
        <v>3</v>
      </c>
      <c r="W460" s="48">
        <v>2</v>
      </c>
      <c r="X460" s="48">
        <v>4</v>
      </c>
      <c r="Y460" s="48">
        <v>0</v>
      </c>
      <c r="Z460" s="49">
        <f>SUM(P460:Y460)</f>
        <v>26</v>
      </c>
      <c r="AA460" s="33">
        <v>50</v>
      </c>
      <c r="AB460" s="50">
        <f>Z460/AA460</f>
        <v>0.52</v>
      </c>
      <c r="AC460" s="51" t="str">
        <f>IF(Z460&gt;75%*AA460,"Победитель",IF(Z460&gt;50%*AA460,"Призёр","Участник"))</f>
        <v>Призёр</v>
      </c>
    </row>
    <row r="461" spans="1:29" x14ac:dyDescent="0.3">
      <c r="A461" s="32">
        <v>447</v>
      </c>
      <c r="B461" s="2" t="s">
        <v>14</v>
      </c>
      <c r="C461" s="2" t="s">
        <v>506</v>
      </c>
      <c r="D461" s="2" t="s">
        <v>200</v>
      </c>
      <c r="E461" s="2" t="s">
        <v>102</v>
      </c>
      <c r="F461" s="45" t="str">
        <f>LEFT(C461,1)</f>
        <v>О</v>
      </c>
      <c r="G461" s="45" t="str">
        <f>LEFT(D461,1)</f>
        <v>В</v>
      </c>
      <c r="H461" s="45" t="str">
        <f>LEFT(E461,1)</f>
        <v>П</v>
      </c>
      <c r="I461" s="6" t="s">
        <v>1252</v>
      </c>
      <c r="J461" s="2" t="s">
        <v>930</v>
      </c>
      <c r="K461" s="2">
        <v>7</v>
      </c>
      <c r="L461" s="2" t="s">
        <v>1253</v>
      </c>
      <c r="M461" s="33" t="s">
        <v>45</v>
      </c>
      <c r="N461" s="47" t="str">
        <f>CONCATENATE(L461,M461)</f>
        <v>Р0713Г</v>
      </c>
      <c r="O461" s="47" t="str">
        <f>CONCATENATE(B461,"-",F461,G461,H461,"-",I461)</f>
        <v>Ж-ОВП-15062006</v>
      </c>
      <c r="P461" s="48">
        <v>0</v>
      </c>
      <c r="Q461" s="48">
        <v>4</v>
      </c>
      <c r="R461" s="48">
        <v>0</v>
      </c>
      <c r="S461" s="48">
        <v>5</v>
      </c>
      <c r="T461" s="48">
        <v>2</v>
      </c>
      <c r="U461" s="48">
        <v>2</v>
      </c>
      <c r="V461" s="48">
        <v>5</v>
      </c>
      <c r="W461" s="48">
        <v>3</v>
      </c>
      <c r="X461" s="48">
        <v>5</v>
      </c>
      <c r="Y461" s="48">
        <v>0</v>
      </c>
      <c r="Z461" s="49">
        <f>SUM(P461:Y461)</f>
        <v>26</v>
      </c>
      <c r="AA461" s="33">
        <v>50</v>
      </c>
      <c r="AB461" s="50">
        <f>Z461/AA461</f>
        <v>0.52</v>
      </c>
      <c r="AC461" s="51" t="str">
        <f>IF(Z461&gt;75%*AA461,"Победитель",IF(Z461&gt;50%*AA461,"Призёр","Участник"))</f>
        <v>Призёр</v>
      </c>
    </row>
    <row r="462" spans="1:29" x14ac:dyDescent="0.3">
      <c r="A462" s="32">
        <v>448</v>
      </c>
      <c r="B462" s="2" t="s">
        <v>35</v>
      </c>
      <c r="C462" s="12" t="s">
        <v>203</v>
      </c>
      <c r="D462" s="12" t="s">
        <v>246</v>
      </c>
      <c r="E462" s="12" t="s">
        <v>195</v>
      </c>
      <c r="F462" s="45" t="str">
        <f>LEFT(C462,1)</f>
        <v>С</v>
      </c>
      <c r="G462" s="45" t="str">
        <f>LEFT(D462,1)</f>
        <v>А</v>
      </c>
      <c r="H462" s="45" t="str">
        <f>LEFT(E462,1)</f>
        <v>С</v>
      </c>
      <c r="I462" s="12">
        <v>22112006</v>
      </c>
      <c r="J462" s="46" t="s">
        <v>1587</v>
      </c>
      <c r="K462" s="2">
        <v>7</v>
      </c>
      <c r="L462" s="2" t="s">
        <v>1674</v>
      </c>
      <c r="M462" s="33" t="s">
        <v>35</v>
      </c>
      <c r="N462" s="47" t="str">
        <f>CONCATENATE(L462,M462)</f>
        <v>Р0773М</v>
      </c>
      <c r="O462" s="47" t="str">
        <f>CONCATENATE(B462,"-",F462,G462,H462,"-",I462)</f>
        <v>М-САС-22112006</v>
      </c>
      <c r="P462" s="48">
        <v>3</v>
      </c>
      <c r="Q462" s="48">
        <v>1</v>
      </c>
      <c r="R462" s="48">
        <v>1</v>
      </c>
      <c r="S462" s="48">
        <v>5</v>
      </c>
      <c r="T462" s="48">
        <v>1</v>
      </c>
      <c r="U462" s="48">
        <v>1</v>
      </c>
      <c r="V462" s="48">
        <v>4</v>
      </c>
      <c r="W462" s="48">
        <v>4</v>
      </c>
      <c r="X462" s="48">
        <v>6</v>
      </c>
      <c r="Y462" s="48">
        <v>0</v>
      </c>
      <c r="Z462" s="49">
        <f>SUM(P462:Y462)</f>
        <v>26</v>
      </c>
      <c r="AA462" s="33">
        <v>50</v>
      </c>
      <c r="AB462" s="50">
        <f>Z462/AA462</f>
        <v>0.52</v>
      </c>
      <c r="AC462" s="51" t="str">
        <f>IF(Z462&gt;75%*AA462,"Победитель",IF(Z462&gt;50%*AA462,"Призёр","Участник"))</f>
        <v>Призёр</v>
      </c>
    </row>
    <row r="463" spans="1:29" x14ac:dyDescent="0.3">
      <c r="A463" s="32">
        <v>449</v>
      </c>
      <c r="B463" s="2" t="s">
        <v>14</v>
      </c>
      <c r="C463" s="2" t="s">
        <v>428</v>
      </c>
      <c r="D463" s="2" t="s">
        <v>429</v>
      </c>
      <c r="E463" s="2" t="s">
        <v>97</v>
      </c>
      <c r="F463" s="45" t="str">
        <f>LEFT(C463,1)</f>
        <v>Р</v>
      </c>
      <c r="G463" s="45" t="str">
        <f>LEFT(D463,1)</f>
        <v>В</v>
      </c>
      <c r="H463" s="45" t="str">
        <f>LEFT(E463,1)</f>
        <v>А</v>
      </c>
      <c r="I463" s="6" t="s">
        <v>552</v>
      </c>
      <c r="J463" s="46" t="s">
        <v>346</v>
      </c>
      <c r="K463" s="2">
        <v>7</v>
      </c>
      <c r="L463" s="2" t="s">
        <v>430</v>
      </c>
      <c r="M463" s="33" t="s">
        <v>26</v>
      </c>
      <c r="N463" s="47" t="str">
        <f>CONCATENATE(L463,M463)</f>
        <v>Р0711С</v>
      </c>
      <c r="O463" s="47" t="str">
        <f>CONCATENATE(B463,"-",F463,G463,H463,"-",I463)</f>
        <v>Ж-РВА-17122005</v>
      </c>
      <c r="P463" s="48">
        <v>3</v>
      </c>
      <c r="Q463" s="48">
        <v>4</v>
      </c>
      <c r="R463" s="48">
        <v>1</v>
      </c>
      <c r="S463" s="48">
        <v>5</v>
      </c>
      <c r="T463" s="48">
        <v>3</v>
      </c>
      <c r="U463" s="48">
        <v>2</v>
      </c>
      <c r="V463" s="48">
        <v>0</v>
      </c>
      <c r="W463" s="48">
        <v>3</v>
      </c>
      <c r="X463" s="48">
        <v>5</v>
      </c>
      <c r="Y463" s="48">
        <v>0</v>
      </c>
      <c r="Z463" s="49">
        <f>SUM(P463:Y463)</f>
        <v>26</v>
      </c>
      <c r="AA463" s="33">
        <v>50</v>
      </c>
      <c r="AB463" s="50">
        <f>Z463/AA463</f>
        <v>0.52</v>
      </c>
      <c r="AC463" s="51" t="str">
        <f>IF(Z463&gt;75%*AA463,"Победитель",IF(Z463&gt;50%*AA463,"Призёр","Участник"))</f>
        <v>Призёр</v>
      </c>
    </row>
    <row r="464" spans="1:29" x14ac:dyDescent="0.3">
      <c r="A464" s="32">
        <v>450</v>
      </c>
      <c r="B464" s="2" t="s">
        <v>35</v>
      </c>
      <c r="C464" s="2" t="s">
        <v>285</v>
      </c>
      <c r="D464" s="2" t="s">
        <v>286</v>
      </c>
      <c r="E464" s="2" t="s">
        <v>62</v>
      </c>
      <c r="F464" s="45" t="str">
        <f>LEFT(C464,1)</f>
        <v>К</v>
      </c>
      <c r="G464" s="45" t="str">
        <f>LEFT(D464,1)</f>
        <v>В</v>
      </c>
      <c r="H464" s="45" t="str">
        <f>LEFT(E464,1)</f>
        <v>Е</v>
      </c>
      <c r="I464" s="2" t="s">
        <v>287</v>
      </c>
      <c r="J464" s="2" t="s">
        <v>197</v>
      </c>
      <c r="K464" s="1">
        <v>7</v>
      </c>
      <c r="L464" s="2" t="s">
        <v>104</v>
      </c>
      <c r="M464" s="33" t="s">
        <v>57</v>
      </c>
      <c r="N464" s="47" t="str">
        <f>CONCATENATE(L464,M464)</f>
        <v>Р0703В</v>
      </c>
      <c r="O464" s="47" t="str">
        <f>CONCATENATE(B464,"-",F464,G464,H464,"-",I464)</f>
        <v>М-КВЕ-28072006</v>
      </c>
      <c r="P464" s="48">
        <v>3</v>
      </c>
      <c r="Q464" s="48">
        <v>5</v>
      </c>
      <c r="R464" s="48">
        <v>0</v>
      </c>
      <c r="S464" s="48">
        <v>3</v>
      </c>
      <c r="T464" s="48">
        <v>5</v>
      </c>
      <c r="U464" s="48">
        <v>2</v>
      </c>
      <c r="V464" s="48">
        <v>5</v>
      </c>
      <c r="W464" s="48">
        <v>2.5</v>
      </c>
      <c r="X464" s="48">
        <v>0</v>
      </c>
      <c r="Y464" s="48">
        <v>0</v>
      </c>
      <c r="Z464" s="49">
        <f>SUM(P464:Y464)</f>
        <v>25.5</v>
      </c>
      <c r="AA464" s="33">
        <v>50</v>
      </c>
      <c r="AB464" s="50">
        <f>Z464/AA464</f>
        <v>0.51</v>
      </c>
      <c r="AC464" s="51" t="str">
        <f>IF(Z464&gt;75%*AA464,"Победитель",IF(Z464&gt;50%*AA464,"Призёр","Участник"))</f>
        <v>Призёр</v>
      </c>
    </row>
    <row r="465" spans="1:29" x14ac:dyDescent="0.3">
      <c r="A465" s="32">
        <v>451</v>
      </c>
      <c r="B465" s="2" t="s">
        <v>14</v>
      </c>
      <c r="C465" s="2" t="s">
        <v>958</v>
      </c>
      <c r="D465" s="2" t="s">
        <v>414</v>
      </c>
      <c r="E465" s="2" t="s">
        <v>351</v>
      </c>
      <c r="F465" s="45" t="str">
        <f>LEFT(C465,1)</f>
        <v>Е</v>
      </c>
      <c r="G465" s="45" t="str">
        <f>LEFT(D465,1)</f>
        <v>Ю</v>
      </c>
      <c r="H465" s="45" t="str">
        <f>LEFT(E465,1)</f>
        <v>Ю</v>
      </c>
      <c r="I465" s="6" t="s">
        <v>1236</v>
      </c>
      <c r="J465" s="2" t="s">
        <v>930</v>
      </c>
      <c r="K465" s="2">
        <v>7</v>
      </c>
      <c r="L465" s="2" t="s">
        <v>108</v>
      </c>
      <c r="M465" s="33" t="s">
        <v>45</v>
      </c>
      <c r="N465" s="47" t="str">
        <f>CONCATENATE(L465,M465)</f>
        <v>Р0704Г</v>
      </c>
      <c r="O465" s="47" t="str">
        <f>CONCATENATE(B465,"-",F465,G465,H465,"-",I465)</f>
        <v>Ж-ЕЮЮ-30122006</v>
      </c>
      <c r="P465" s="48">
        <v>2</v>
      </c>
      <c r="Q465" s="48">
        <v>5</v>
      </c>
      <c r="R465" s="48">
        <v>0</v>
      </c>
      <c r="S465" s="48">
        <v>5</v>
      </c>
      <c r="T465" s="48">
        <v>1</v>
      </c>
      <c r="U465" s="48">
        <v>1</v>
      </c>
      <c r="V465" s="48">
        <v>2</v>
      </c>
      <c r="W465" s="48">
        <v>2.5</v>
      </c>
      <c r="X465" s="48">
        <v>7</v>
      </c>
      <c r="Y465" s="48">
        <v>0</v>
      </c>
      <c r="Z465" s="49">
        <f>SUM(P465:Y465)</f>
        <v>25.5</v>
      </c>
      <c r="AA465" s="33">
        <v>50</v>
      </c>
      <c r="AB465" s="50">
        <f>Z465/AA465</f>
        <v>0.51</v>
      </c>
      <c r="AC465" s="51" t="str">
        <f>IF(Z465&gt;75%*AA465,"Победитель",IF(Z465&gt;50%*AA465,"Призёр","Участник"))</f>
        <v>Призёр</v>
      </c>
    </row>
    <row r="466" spans="1:29" x14ac:dyDescent="0.3">
      <c r="A466" s="32">
        <v>452</v>
      </c>
      <c r="B466" s="2" t="s">
        <v>35</v>
      </c>
      <c r="C466" s="2" t="s">
        <v>1240</v>
      </c>
      <c r="D466" s="2" t="s">
        <v>70</v>
      </c>
      <c r="E466" s="2" t="s">
        <v>420</v>
      </c>
      <c r="F466" s="45" t="str">
        <f>LEFT(C466,1)</f>
        <v>Х</v>
      </c>
      <c r="G466" s="45" t="str">
        <f>LEFT(D466,1)</f>
        <v>Д</v>
      </c>
      <c r="H466" s="45" t="str">
        <f>LEFT(E466,1)</f>
        <v>А</v>
      </c>
      <c r="I466" s="6" t="s">
        <v>1241</v>
      </c>
      <c r="J466" s="2" t="s">
        <v>930</v>
      </c>
      <c r="K466" s="2">
        <v>7</v>
      </c>
      <c r="L466" s="2" t="s">
        <v>421</v>
      </c>
      <c r="M466" s="33" t="s">
        <v>45</v>
      </c>
      <c r="N466" s="47" t="str">
        <f>CONCATENATE(L466,M466)</f>
        <v>Р0707Г</v>
      </c>
      <c r="O466" s="47" t="str">
        <f>CONCATENATE(B466,"-",F466,G466,H466,"-",I466)</f>
        <v>М-ХДА-11072006</v>
      </c>
      <c r="P466" s="48">
        <v>3</v>
      </c>
      <c r="Q466" s="48">
        <v>2</v>
      </c>
      <c r="R466" s="48">
        <v>1</v>
      </c>
      <c r="S466" s="48">
        <v>3</v>
      </c>
      <c r="T466" s="48">
        <v>4</v>
      </c>
      <c r="U466" s="48">
        <v>3</v>
      </c>
      <c r="V466" s="48">
        <v>0</v>
      </c>
      <c r="W466" s="48">
        <v>3</v>
      </c>
      <c r="X466" s="48">
        <v>6</v>
      </c>
      <c r="Y466" s="48">
        <v>0</v>
      </c>
      <c r="Z466" s="49">
        <f>SUM(P466:Y466)</f>
        <v>25</v>
      </c>
      <c r="AA466" s="33">
        <v>50</v>
      </c>
      <c r="AB466" s="50">
        <f>Z466/AA466</f>
        <v>0.5</v>
      </c>
      <c r="AC466" s="51" t="s">
        <v>2391</v>
      </c>
    </row>
    <row r="467" spans="1:29" x14ac:dyDescent="0.3">
      <c r="A467" s="32">
        <v>453</v>
      </c>
      <c r="B467" s="2" t="s">
        <v>14</v>
      </c>
      <c r="C467" s="2" t="s">
        <v>1244</v>
      </c>
      <c r="D467" s="2" t="s">
        <v>322</v>
      </c>
      <c r="E467" s="2" t="s">
        <v>1245</v>
      </c>
      <c r="F467" s="45" t="str">
        <f>LEFT(C467,1)</f>
        <v>К</v>
      </c>
      <c r="G467" s="45" t="str">
        <f>LEFT(D467,1)</f>
        <v>В</v>
      </c>
      <c r="H467" s="45" t="str">
        <f>LEFT(E467,1)</f>
        <v>В</v>
      </c>
      <c r="I467" s="6" t="s">
        <v>1246</v>
      </c>
      <c r="J467" s="2" t="s">
        <v>930</v>
      </c>
      <c r="K467" s="2">
        <v>7</v>
      </c>
      <c r="L467" s="2" t="s">
        <v>425</v>
      </c>
      <c r="M467" s="33" t="s">
        <v>45</v>
      </c>
      <c r="N467" s="47" t="str">
        <f>CONCATENATE(L467,M467)</f>
        <v>Р0709Г</v>
      </c>
      <c r="O467" s="47" t="str">
        <f>CONCATENATE(B467,"-",F467,G467,H467,"-",I467)</f>
        <v>Ж-КВВ-28042006</v>
      </c>
      <c r="P467" s="48">
        <v>2</v>
      </c>
      <c r="Q467" s="48">
        <v>5</v>
      </c>
      <c r="R467" s="48">
        <v>0</v>
      </c>
      <c r="S467" s="48">
        <v>5</v>
      </c>
      <c r="T467" s="48">
        <v>0</v>
      </c>
      <c r="U467" s="48">
        <v>2</v>
      </c>
      <c r="V467" s="48">
        <v>4</v>
      </c>
      <c r="W467" s="48">
        <v>3</v>
      </c>
      <c r="X467" s="48">
        <v>4</v>
      </c>
      <c r="Y467" s="48">
        <v>0</v>
      </c>
      <c r="Z467" s="49">
        <f>SUM(P467:Y467)</f>
        <v>25</v>
      </c>
      <c r="AA467" s="33">
        <v>50</v>
      </c>
      <c r="AB467" s="50">
        <f>Z467/AA467</f>
        <v>0.5</v>
      </c>
      <c r="AC467" s="51" t="s">
        <v>2391</v>
      </c>
    </row>
    <row r="468" spans="1:29" x14ac:dyDescent="0.3">
      <c r="A468" s="32">
        <v>454</v>
      </c>
      <c r="B468" s="2" t="s">
        <v>2057</v>
      </c>
      <c r="C468" s="2" t="s">
        <v>1389</v>
      </c>
      <c r="D468" s="2" t="s">
        <v>1390</v>
      </c>
      <c r="E468" s="2" t="s">
        <v>1391</v>
      </c>
      <c r="F468" s="45" t="str">
        <f>LEFT(C468,1)</f>
        <v>Ш</v>
      </c>
      <c r="G468" s="45" t="str">
        <f>LEFT(D468,1)</f>
        <v>С</v>
      </c>
      <c r="H468" s="45" t="str">
        <f>LEFT(E468,1)</f>
        <v>Д</v>
      </c>
      <c r="I468" s="6">
        <v>26072006</v>
      </c>
      <c r="J468" s="2" t="s">
        <v>1257</v>
      </c>
      <c r="K468" s="2">
        <v>7</v>
      </c>
      <c r="L468" s="2" t="s">
        <v>1392</v>
      </c>
      <c r="M468" s="33" t="s">
        <v>143</v>
      </c>
      <c r="N468" s="47" t="str">
        <f>CONCATENATE(L468,M468)</f>
        <v>Р0714У</v>
      </c>
      <c r="O468" s="47" t="str">
        <f>CONCATENATE(B468,"-",F468,G468,H468,"-",I468)</f>
        <v>М -ШСД-26072006</v>
      </c>
      <c r="P468" s="48">
        <v>5</v>
      </c>
      <c r="Q468" s="48">
        <v>4</v>
      </c>
      <c r="R468" s="48">
        <v>2</v>
      </c>
      <c r="S468" s="48">
        <v>5</v>
      </c>
      <c r="T468" s="48">
        <v>0</v>
      </c>
      <c r="U468" s="48">
        <v>4</v>
      </c>
      <c r="V468" s="48">
        <v>5</v>
      </c>
      <c r="W468" s="48">
        <v>0</v>
      </c>
      <c r="X468" s="48">
        <v>0</v>
      </c>
      <c r="Y468" s="48">
        <v>0</v>
      </c>
      <c r="Z468" s="49">
        <f>SUM(P468:Y468)</f>
        <v>25</v>
      </c>
      <c r="AA468" s="33">
        <v>50</v>
      </c>
      <c r="AB468" s="50">
        <f>Z468/AA468</f>
        <v>0.5</v>
      </c>
      <c r="AC468" s="51" t="s">
        <v>2391</v>
      </c>
    </row>
    <row r="469" spans="1:29" x14ac:dyDescent="0.3">
      <c r="A469" s="32">
        <v>455</v>
      </c>
      <c r="B469" s="2" t="s">
        <v>35</v>
      </c>
      <c r="C469" s="2" t="s">
        <v>1922</v>
      </c>
      <c r="D469" s="2" t="s">
        <v>1843</v>
      </c>
      <c r="E469" s="2" t="s">
        <v>306</v>
      </c>
      <c r="F469" s="45" t="str">
        <f>LEFT(C469,1)</f>
        <v>Ф</v>
      </c>
      <c r="G469" s="45" t="str">
        <f>LEFT(D469,1)</f>
        <v>Я</v>
      </c>
      <c r="H469" s="45" t="str">
        <f>LEFT(E469,1)</f>
        <v>С</v>
      </c>
      <c r="I469" s="6" t="s">
        <v>1923</v>
      </c>
      <c r="J469" s="46" t="s">
        <v>1791</v>
      </c>
      <c r="K469" s="2">
        <v>7</v>
      </c>
      <c r="L469" s="2" t="s">
        <v>1924</v>
      </c>
      <c r="M469" s="33" t="s">
        <v>46</v>
      </c>
      <c r="N469" s="47" t="str">
        <f>CONCATENATE(L469,M469)</f>
        <v>р0768А</v>
      </c>
      <c r="O469" s="47" t="str">
        <f>CONCATENATE(B469,"-",F469,G469,H469,"-",I469)</f>
        <v>М-ФЯС-22042006</v>
      </c>
      <c r="P469" s="48">
        <v>2</v>
      </c>
      <c r="Q469" s="48">
        <v>4</v>
      </c>
      <c r="R469" s="48">
        <v>2</v>
      </c>
      <c r="S469" s="48">
        <v>5</v>
      </c>
      <c r="T469" s="48">
        <v>2</v>
      </c>
      <c r="U469" s="48">
        <v>2</v>
      </c>
      <c r="V469" s="48">
        <v>3</v>
      </c>
      <c r="W469" s="48">
        <v>2</v>
      </c>
      <c r="X469" s="48">
        <v>2</v>
      </c>
      <c r="Y469" s="48">
        <v>0</v>
      </c>
      <c r="Z469" s="49">
        <f>SUM(P469:Y469)</f>
        <v>24</v>
      </c>
      <c r="AA469" s="33">
        <v>50</v>
      </c>
      <c r="AB469" s="50">
        <f>Z469/AA469</f>
        <v>0.48</v>
      </c>
      <c r="AC469" s="51" t="str">
        <f>IF(Z469&gt;75%*AA469,"Победитель",IF(Z469&gt;50%*AA469,"Призёр","Участник"))</f>
        <v>Участник</v>
      </c>
    </row>
    <row r="470" spans="1:29" x14ac:dyDescent="0.3">
      <c r="A470" s="32">
        <v>456</v>
      </c>
      <c r="B470" s="2" t="s">
        <v>35</v>
      </c>
      <c r="C470" s="2" t="s">
        <v>288</v>
      </c>
      <c r="D470" s="2" t="s">
        <v>126</v>
      </c>
      <c r="E470" s="2" t="s">
        <v>56</v>
      </c>
      <c r="F470" s="45" t="str">
        <f>LEFT(C470,1)</f>
        <v>С</v>
      </c>
      <c r="G470" s="45" t="str">
        <f>LEFT(D470,1)</f>
        <v>Б</v>
      </c>
      <c r="H470" s="45" t="str">
        <f>LEFT(E470,1)</f>
        <v>А</v>
      </c>
      <c r="I470" s="2" t="s">
        <v>289</v>
      </c>
      <c r="J470" s="2" t="s">
        <v>197</v>
      </c>
      <c r="K470" s="1">
        <v>7</v>
      </c>
      <c r="L470" s="2" t="s">
        <v>108</v>
      </c>
      <c r="M470" s="33" t="s">
        <v>57</v>
      </c>
      <c r="N470" s="47" t="str">
        <f>CONCATENATE(L470,M470)</f>
        <v>Р0704В</v>
      </c>
      <c r="O470" s="47" t="str">
        <f>CONCATENATE(B470,"-",F470,G470,H470,"-",I470)</f>
        <v>М-СБА-10082006</v>
      </c>
      <c r="P470" s="48">
        <v>3</v>
      </c>
      <c r="Q470" s="48">
        <v>5</v>
      </c>
      <c r="R470" s="48">
        <v>0</v>
      </c>
      <c r="S470" s="48">
        <v>3</v>
      </c>
      <c r="T470" s="48">
        <v>4</v>
      </c>
      <c r="U470" s="48">
        <v>2</v>
      </c>
      <c r="V470" s="48">
        <v>4</v>
      </c>
      <c r="W470" s="48">
        <v>3</v>
      </c>
      <c r="X470" s="48">
        <v>0</v>
      </c>
      <c r="Y470" s="48">
        <v>0</v>
      </c>
      <c r="Z470" s="49">
        <f>SUM(P470:Y470)</f>
        <v>24</v>
      </c>
      <c r="AA470" s="33">
        <v>50</v>
      </c>
      <c r="AB470" s="50">
        <f>Z470/AA470</f>
        <v>0.48</v>
      </c>
      <c r="AC470" s="51" t="str">
        <f>IF(Z470&gt;75%*AA470,"Победитель",IF(Z470&gt;50%*AA470,"Призёр","Участник"))</f>
        <v>Участник</v>
      </c>
    </row>
    <row r="471" spans="1:29" x14ac:dyDescent="0.3">
      <c r="A471" s="32">
        <v>457</v>
      </c>
      <c r="B471" s="2" t="s">
        <v>14</v>
      </c>
      <c r="C471" s="2" t="s">
        <v>1242</v>
      </c>
      <c r="D471" s="2" t="s">
        <v>396</v>
      </c>
      <c r="E471" s="2" t="s">
        <v>88</v>
      </c>
      <c r="F471" s="45" t="str">
        <f>LEFT(C471,1)</f>
        <v>Р</v>
      </c>
      <c r="G471" s="45" t="str">
        <f>LEFT(D471,1)</f>
        <v>Е</v>
      </c>
      <c r="H471" s="45" t="str">
        <f>LEFT(E471,1)</f>
        <v>А</v>
      </c>
      <c r="I471" s="6" t="s">
        <v>1243</v>
      </c>
      <c r="J471" s="2" t="s">
        <v>930</v>
      </c>
      <c r="K471" s="2">
        <v>7</v>
      </c>
      <c r="L471" s="2" t="s">
        <v>423</v>
      </c>
      <c r="M471" s="33" t="s">
        <v>45</v>
      </c>
      <c r="N471" s="47" t="str">
        <f>CONCATENATE(L471,M471)</f>
        <v>Р0708Г</v>
      </c>
      <c r="O471" s="47" t="str">
        <f>CONCATENATE(B471,"-",F471,G471,H471,"-",I471)</f>
        <v>Ж-РЕА-04062006</v>
      </c>
      <c r="P471" s="48">
        <v>3</v>
      </c>
      <c r="Q471" s="48">
        <v>4</v>
      </c>
      <c r="R471" s="48">
        <v>0</v>
      </c>
      <c r="S471" s="48">
        <v>5</v>
      </c>
      <c r="T471" s="48">
        <v>2</v>
      </c>
      <c r="U471" s="48">
        <v>3</v>
      </c>
      <c r="V471" s="48">
        <v>2</v>
      </c>
      <c r="W471" s="48">
        <v>3</v>
      </c>
      <c r="X471" s="48">
        <v>2</v>
      </c>
      <c r="Y471" s="48">
        <v>0</v>
      </c>
      <c r="Z471" s="49">
        <f>SUM(P471:Y471)</f>
        <v>24</v>
      </c>
      <c r="AA471" s="33">
        <v>50</v>
      </c>
      <c r="AB471" s="50">
        <f>Z471/AA471</f>
        <v>0.48</v>
      </c>
      <c r="AC471" s="51" t="str">
        <f>IF(Z471&gt;75%*AA471,"Победитель",IF(Z471&gt;50%*AA471,"Призёр","Участник"))</f>
        <v>Участник</v>
      </c>
    </row>
    <row r="472" spans="1:29" x14ac:dyDescent="0.3">
      <c r="A472" s="32">
        <v>458</v>
      </c>
      <c r="B472" s="2" t="s">
        <v>14</v>
      </c>
      <c r="C472" s="2" t="s">
        <v>411</v>
      </c>
      <c r="D472" s="2" t="s">
        <v>200</v>
      </c>
      <c r="E472" s="2" t="s">
        <v>78</v>
      </c>
      <c r="F472" s="45" t="str">
        <f>LEFT(C472,1)</f>
        <v>П</v>
      </c>
      <c r="G472" s="45" t="str">
        <f>LEFT(D472,1)</f>
        <v>В</v>
      </c>
      <c r="H472" s="45" t="str">
        <f>LEFT(E472,1)</f>
        <v>А</v>
      </c>
      <c r="I472" s="6" t="s">
        <v>544</v>
      </c>
      <c r="J472" s="46" t="s">
        <v>346</v>
      </c>
      <c r="K472" s="2">
        <v>7</v>
      </c>
      <c r="L472" s="2" t="s">
        <v>104</v>
      </c>
      <c r="M472" s="33" t="s">
        <v>26</v>
      </c>
      <c r="N472" s="47" t="str">
        <f>CONCATENATE(L472,M472)</f>
        <v>Р0703С</v>
      </c>
      <c r="O472" s="47" t="str">
        <f>CONCATENATE(B472,"-",F472,G472,H472,"-",I472)</f>
        <v>Ж-ПВА-14062006</v>
      </c>
      <c r="P472" s="48">
        <v>2</v>
      </c>
      <c r="Q472" s="48">
        <v>3</v>
      </c>
      <c r="R472" s="48">
        <v>1</v>
      </c>
      <c r="S472" s="48">
        <v>5</v>
      </c>
      <c r="T472" s="48">
        <v>1</v>
      </c>
      <c r="U472" s="48">
        <v>3</v>
      </c>
      <c r="V472" s="48">
        <v>5</v>
      </c>
      <c r="W472" s="48">
        <v>2</v>
      </c>
      <c r="X472" s="48">
        <v>2</v>
      </c>
      <c r="Y472" s="48">
        <v>0</v>
      </c>
      <c r="Z472" s="49">
        <f>SUM(P472:Y472)</f>
        <v>24</v>
      </c>
      <c r="AA472" s="33">
        <v>50</v>
      </c>
      <c r="AB472" s="50">
        <f>Z472/AA472</f>
        <v>0.48</v>
      </c>
      <c r="AC472" s="51" t="str">
        <f>IF(Z472&gt;75%*AA472,"Победитель",IF(Z472&gt;50%*AA472,"Призёр","Участник"))</f>
        <v>Участник</v>
      </c>
    </row>
    <row r="473" spans="1:29" x14ac:dyDescent="0.3">
      <c r="A473" s="32">
        <v>459</v>
      </c>
      <c r="B473" s="2" t="s">
        <v>14</v>
      </c>
      <c r="C473" s="2" t="s">
        <v>413</v>
      </c>
      <c r="D473" s="2" t="s">
        <v>414</v>
      </c>
      <c r="E473" s="2" t="s">
        <v>415</v>
      </c>
      <c r="F473" s="45" t="str">
        <f>LEFT(C473,1)</f>
        <v>Ф</v>
      </c>
      <c r="G473" s="45" t="str">
        <f>LEFT(D473,1)</f>
        <v>Ю</v>
      </c>
      <c r="H473" s="45" t="str">
        <f>LEFT(E473,1)</f>
        <v>Э</v>
      </c>
      <c r="I473" s="6" t="s">
        <v>546</v>
      </c>
      <c r="J473" s="46" t="s">
        <v>346</v>
      </c>
      <c r="K473" s="2">
        <v>7</v>
      </c>
      <c r="L473" s="2" t="s">
        <v>294</v>
      </c>
      <c r="M473" s="33" t="s">
        <v>26</v>
      </c>
      <c r="N473" s="47" t="str">
        <f>CONCATENATE(L473,M473)</f>
        <v>Р0705С</v>
      </c>
      <c r="O473" s="47" t="str">
        <f>CONCATENATE(B473,"-",F473,G473,H473,"-",I473)</f>
        <v>Ж-ФЮЭ-29042006</v>
      </c>
      <c r="P473" s="48">
        <v>3</v>
      </c>
      <c r="Q473" s="48">
        <v>4</v>
      </c>
      <c r="R473" s="48">
        <v>2</v>
      </c>
      <c r="S473" s="48">
        <v>5</v>
      </c>
      <c r="T473" s="48">
        <v>2</v>
      </c>
      <c r="U473" s="48">
        <v>3</v>
      </c>
      <c r="V473" s="48">
        <v>3</v>
      </c>
      <c r="W473" s="48">
        <v>2</v>
      </c>
      <c r="X473" s="48">
        <v>0</v>
      </c>
      <c r="Y473" s="48">
        <v>0</v>
      </c>
      <c r="Z473" s="49">
        <f>SUM(P473:Y473)</f>
        <v>24</v>
      </c>
      <c r="AA473" s="33">
        <v>50</v>
      </c>
      <c r="AB473" s="50">
        <f>Z473/AA473</f>
        <v>0.48</v>
      </c>
      <c r="AC473" s="51" t="str">
        <f>IF(Z473&gt;75%*AA473,"Победитель",IF(Z473&gt;50%*AA473,"Призёр","Участник"))</f>
        <v>Участник</v>
      </c>
    </row>
    <row r="474" spans="1:29" x14ac:dyDescent="0.3">
      <c r="A474" s="32">
        <v>460</v>
      </c>
      <c r="B474" s="2" t="s">
        <v>14</v>
      </c>
      <c r="C474" s="2" t="s">
        <v>1893</v>
      </c>
      <c r="D474" s="2" t="s">
        <v>73</v>
      </c>
      <c r="E474" s="2" t="s">
        <v>1830</v>
      </c>
      <c r="F474" s="45" t="str">
        <f>LEFT(C474,1)</f>
        <v>К</v>
      </c>
      <c r="G474" s="45" t="str">
        <f>LEFT(D474,1)</f>
        <v>А</v>
      </c>
      <c r="H474" s="45" t="str">
        <f>LEFT(E474,1)</f>
        <v>К</v>
      </c>
      <c r="I474" s="6" t="s">
        <v>798</v>
      </c>
      <c r="J474" s="46" t="s">
        <v>1791</v>
      </c>
      <c r="K474" s="2">
        <v>7</v>
      </c>
      <c r="L474" s="2" t="s">
        <v>1894</v>
      </c>
      <c r="M474" s="33" t="s">
        <v>46</v>
      </c>
      <c r="N474" s="47" t="str">
        <f>CONCATENATE(L474,M474)</f>
        <v>р0721А</v>
      </c>
      <c r="O474" s="47" t="str">
        <f>CONCATENATE(B474,"-",F474,G474,H474,"-",I474)</f>
        <v>Ж-КАК-15072006</v>
      </c>
      <c r="P474" s="48">
        <v>2</v>
      </c>
      <c r="Q474" s="48">
        <v>5</v>
      </c>
      <c r="R474" s="48">
        <v>1</v>
      </c>
      <c r="S474" s="48">
        <v>5</v>
      </c>
      <c r="T474" s="48">
        <v>0</v>
      </c>
      <c r="U474" s="48">
        <v>3</v>
      </c>
      <c r="V474" s="48">
        <v>5</v>
      </c>
      <c r="W474" s="48">
        <v>2.5</v>
      </c>
      <c r="X474" s="48">
        <v>0</v>
      </c>
      <c r="Y474" s="48">
        <v>0</v>
      </c>
      <c r="Z474" s="49">
        <f>SUM(P474:Y474)</f>
        <v>23.5</v>
      </c>
      <c r="AA474" s="33">
        <v>50</v>
      </c>
      <c r="AB474" s="50">
        <f>Z474/AA474</f>
        <v>0.47</v>
      </c>
      <c r="AC474" s="51" t="str">
        <f>IF(Z474&gt;75%*AA474,"Победитель",IF(Z474&gt;50%*AA474,"Призёр","Участник"))</f>
        <v>Участник</v>
      </c>
    </row>
    <row r="475" spans="1:29" x14ac:dyDescent="0.3">
      <c r="A475" s="32">
        <v>461</v>
      </c>
      <c r="B475" s="2" t="s">
        <v>14</v>
      </c>
      <c r="C475" s="2" t="s">
        <v>1231</v>
      </c>
      <c r="D475" s="2" t="s">
        <v>73</v>
      </c>
      <c r="E475" s="2" t="s">
        <v>88</v>
      </c>
      <c r="F475" s="45" t="str">
        <f>LEFT(C475,1)</f>
        <v>Д</v>
      </c>
      <c r="G475" s="45" t="str">
        <f>LEFT(D475,1)</f>
        <v>А</v>
      </c>
      <c r="H475" s="45" t="str">
        <f>LEFT(E475,1)</f>
        <v>А</v>
      </c>
      <c r="I475" s="6" t="s">
        <v>1232</v>
      </c>
      <c r="J475" s="2" t="s">
        <v>930</v>
      </c>
      <c r="K475" s="2">
        <v>7</v>
      </c>
      <c r="L475" s="2" t="s">
        <v>94</v>
      </c>
      <c r="M475" s="33" t="s">
        <v>45</v>
      </c>
      <c r="N475" s="47" t="str">
        <f>CONCATENATE(L475,M475)</f>
        <v>Р0701Г</v>
      </c>
      <c r="O475" s="47" t="str">
        <f>CONCATENATE(B475,"-",F475,G475,H475,"-",I475)</f>
        <v>Ж-ДАА-19062006</v>
      </c>
      <c r="P475" s="48">
        <v>5</v>
      </c>
      <c r="Q475" s="48">
        <v>5</v>
      </c>
      <c r="R475" s="48">
        <v>0</v>
      </c>
      <c r="S475" s="48">
        <v>5</v>
      </c>
      <c r="T475" s="48">
        <v>2</v>
      </c>
      <c r="U475" s="48">
        <v>3</v>
      </c>
      <c r="V475" s="48">
        <v>1</v>
      </c>
      <c r="W475" s="48">
        <v>2.5</v>
      </c>
      <c r="X475" s="48">
        <v>0</v>
      </c>
      <c r="Y475" s="48">
        <v>0</v>
      </c>
      <c r="Z475" s="49">
        <f>SUM(P475:Y475)</f>
        <v>23.5</v>
      </c>
      <c r="AA475" s="33">
        <v>50</v>
      </c>
      <c r="AB475" s="50">
        <f>Z475/AA475</f>
        <v>0.47</v>
      </c>
      <c r="AC475" s="51" t="str">
        <f>IF(Z475&gt;75%*AA475,"Победитель",IF(Z475&gt;50%*AA475,"Призёр","Участник"))</f>
        <v>Участник</v>
      </c>
    </row>
    <row r="476" spans="1:29" x14ac:dyDescent="0.3">
      <c r="A476" s="32">
        <v>462</v>
      </c>
      <c r="B476" s="2" t="s">
        <v>14</v>
      </c>
      <c r="C476" s="2" t="s">
        <v>1251</v>
      </c>
      <c r="D476" s="2" t="s">
        <v>73</v>
      </c>
      <c r="E476" s="2" t="s">
        <v>262</v>
      </c>
      <c r="F476" s="45" t="str">
        <f>LEFT(C476,1)</f>
        <v>В</v>
      </c>
      <c r="G476" s="45" t="str">
        <f>LEFT(D476,1)</f>
        <v>А</v>
      </c>
      <c r="H476" s="45" t="str">
        <f>LEFT(E476,1)</f>
        <v>Д</v>
      </c>
      <c r="I476" s="6" t="s">
        <v>789</v>
      </c>
      <c r="J476" s="2" t="s">
        <v>930</v>
      </c>
      <c r="K476" s="2">
        <v>7</v>
      </c>
      <c r="L476" s="2" t="s">
        <v>432</v>
      </c>
      <c r="M476" s="33" t="s">
        <v>45</v>
      </c>
      <c r="N476" s="47" t="str">
        <f>CONCATENATE(L476,M476)</f>
        <v>Р0712Г</v>
      </c>
      <c r="O476" s="47" t="str">
        <f>CONCATENATE(B476,"-",F476,G476,H476,"-",I476)</f>
        <v>Ж-ВАД-31032006</v>
      </c>
      <c r="P476" s="48">
        <v>1</v>
      </c>
      <c r="Q476" s="48">
        <v>3</v>
      </c>
      <c r="R476" s="48">
        <v>0</v>
      </c>
      <c r="S476" s="48">
        <v>5</v>
      </c>
      <c r="T476" s="48">
        <v>3</v>
      </c>
      <c r="U476" s="48">
        <v>1</v>
      </c>
      <c r="V476" s="48">
        <v>4</v>
      </c>
      <c r="W476" s="48">
        <v>3</v>
      </c>
      <c r="X476" s="48">
        <v>3</v>
      </c>
      <c r="Y476" s="48">
        <v>0</v>
      </c>
      <c r="Z476" s="49">
        <f>SUM(P476:Y476)</f>
        <v>23</v>
      </c>
      <c r="AA476" s="33">
        <v>50</v>
      </c>
      <c r="AB476" s="50">
        <f>Z476/AA476</f>
        <v>0.46</v>
      </c>
      <c r="AC476" s="51" t="str">
        <f>IF(Z476&gt;75%*AA476,"Победитель",IF(Z476&gt;50%*AA476,"Призёр","Участник"))</f>
        <v>Участник</v>
      </c>
    </row>
    <row r="477" spans="1:29" x14ac:dyDescent="0.3">
      <c r="A477" s="32">
        <v>463</v>
      </c>
      <c r="B477" s="2" t="s">
        <v>14</v>
      </c>
      <c r="C477" s="2" t="s">
        <v>1263</v>
      </c>
      <c r="D477" s="2" t="s">
        <v>429</v>
      </c>
      <c r="E477" s="2" t="s">
        <v>247</v>
      </c>
      <c r="F477" s="45" t="str">
        <f>LEFT(C477,1)</f>
        <v>А</v>
      </c>
      <c r="G477" s="45" t="str">
        <f>LEFT(D477,1)</f>
        <v>В</v>
      </c>
      <c r="H477" s="45" t="str">
        <f>LEFT(E477,1)</f>
        <v>В</v>
      </c>
      <c r="I477" s="6" t="s">
        <v>1195</v>
      </c>
      <c r="J477" s="46" t="s">
        <v>1791</v>
      </c>
      <c r="K477" s="2">
        <v>7</v>
      </c>
      <c r="L477" s="2" t="s">
        <v>1913</v>
      </c>
      <c r="M477" s="33" t="s">
        <v>46</v>
      </c>
      <c r="N477" s="47" t="str">
        <f>CONCATENATE(L477,M477)</f>
        <v>р0723А</v>
      </c>
      <c r="O477" s="47" t="str">
        <f>CONCATENATE(B477,"-",F477,G477,H477,"-",I477)</f>
        <v>Ж-АВВ-02022007</v>
      </c>
      <c r="P477" s="48">
        <v>1</v>
      </c>
      <c r="Q477" s="48">
        <v>5</v>
      </c>
      <c r="R477" s="48">
        <v>1</v>
      </c>
      <c r="S477" s="48">
        <v>5</v>
      </c>
      <c r="T477" s="48">
        <v>1</v>
      </c>
      <c r="U477" s="48">
        <v>3</v>
      </c>
      <c r="V477" s="48">
        <v>4</v>
      </c>
      <c r="W477" s="48">
        <v>2.5</v>
      </c>
      <c r="X477" s="48">
        <v>0</v>
      </c>
      <c r="Y477" s="48">
        <v>0</v>
      </c>
      <c r="Z477" s="49">
        <f>SUM(P477:Y477)</f>
        <v>22.5</v>
      </c>
      <c r="AA477" s="33">
        <v>50</v>
      </c>
      <c r="AB477" s="50">
        <f>Z477/AA477</f>
        <v>0.45</v>
      </c>
      <c r="AC477" s="51" t="str">
        <f>IF(Z477&gt;75%*AA477,"Победитель",IF(Z477&gt;50%*AA477,"Призёр","Участник"))</f>
        <v>Участник</v>
      </c>
    </row>
    <row r="478" spans="1:29" x14ac:dyDescent="0.3">
      <c r="A478" s="32">
        <v>464</v>
      </c>
      <c r="B478" s="2" t="s">
        <v>35</v>
      </c>
      <c r="C478" s="2" t="s">
        <v>2249</v>
      </c>
      <c r="D478" s="2" t="s">
        <v>1123</v>
      </c>
      <c r="E478" s="2" t="s">
        <v>62</v>
      </c>
      <c r="F478" s="45" t="str">
        <f>LEFT(C478,1)</f>
        <v>П</v>
      </c>
      <c r="G478" s="45" t="str">
        <f>LEFT(D478,1)</f>
        <v>Е</v>
      </c>
      <c r="H478" s="45" t="str">
        <f>LEFT(E478,1)</f>
        <v>Е</v>
      </c>
      <c r="I478" s="6" t="s">
        <v>2250</v>
      </c>
      <c r="J478" s="46" t="s">
        <v>2231</v>
      </c>
      <c r="K478" s="2">
        <v>7</v>
      </c>
      <c r="L478" s="2" t="s">
        <v>2251</v>
      </c>
      <c r="M478" s="9" t="s">
        <v>2113</v>
      </c>
      <c r="N478" s="47" t="str">
        <f>CONCATENATE(L478,M478)</f>
        <v>РЯ0703Н</v>
      </c>
      <c r="O478" s="47" t="str">
        <f>CONCATENATE(B478,"-",F478,G478,H478,"-",I478)</f>
        <v>М-ПЕЕ-14092006</v>
      </c>
      <c r="P478" s="48"/>
      <c r="Q478" s="48">
        <v>1</v>
      </c>
      <c r="R478" s="48">
        <v>2</v>
      </c>
      <c r="S478" s="48">
        <v>1</v>
      </c>
      <c r="T478" s="48">
        <v>5</v>
      </c>
      <c r="U478" s="48">
        <v>1</v>
      </c>
      <c r="V478" s="48">
        <v>2</v>
      </c>
      <c r="W478" s="48">
        <v>5</v>
      </c>
      <c r="X478" s="48">
        <v>1.5</v>
      </c>
      <c r="Y478" s="48">
        <v>4</v>
      </c>
      <c r="Z478" s="49">
        <f>SUM(P478:Y478)</f>
        <v>22.5</v>
      </c>
      <c r="AA478" s="33">
        <v>50</v>
      </c>
      <c r="AB478" s="50">
        <f>Z478/AA478</f>
        <v>0.45</v>
      </c>
      <c r="AC478" s="51" t="str">
        <f>IF(Z478&gt;75%*AA478,"Победитель",IF(Z478&gt;50%*AA478,"Призёр","Участник"))</f>
        <v>Участник</v>
      </c>
    </row>
    <row r="479" spans="1:29" x14ac:dyDescent="0.3">
      <c r="A479" s="32">
        <v>465</v>
      </c>
      <c r="B479" s="2" t="s">
        <v>14</v>
      </c>
      <c r="C479" s="2" t="s">
        <v>1385</v>
      </c>
      <c r="D479" s="2" t="s">
        <v>207</v>
      </c>
      <c r="E479" s="2" t="s">
        <v>351</v>
      </c>
      <c r="F479" s="45" t="str">
        <f>LEFT(C479,1)</f>
        <v>В</v>
      </c>
      <c r="G479" s="45" t="str">
        <f>LEFT(D479,1)</f>
        <v>Т</v>
      </c>
      <c r="H479" s="45" t="str">
        <f>LEFT(E479,1)</f>
        <v>Ю</v>
      </c>
      <c r="I479" s="6" t="s">
        <v>1386</v>
      </c>
      <c r="J479" s="2" t="s">
        <v>1257</v>
      </c>
      <c r="K479" s="2">
        <v>7</v>
      </c>
      <c r="L479" s="2" t="s">
        <v>294</v>
      </c>
      <c r="M479" s="33" t="s">
        <v>143</v>
      </c>
      <c r="N479" s="47" t="str">
        <f>CONCATENATE(L479,M479)</f>
        <v>Р0705У</v>
      </c>
      <c r="O479" s="47" t="str">
        <f>CONCATENATE(B479,"-",F479,G479,H479,"-",I479)</f>
        <v>Ж-ВТЮ-26012006</v>
      </c>
      <c r="P479" s="48">
        <v>4</v>
      </c>
      <c r="Q479" s="48">
        <v>2</v>
      </c>
      <c r="R479" s="48">
        <v>1</v>
      </c>
      <c r="S479" s="48">
        <v>5</v>
      </c>
      <c r="T479" s="48">
        <v>2</v>
      </c>
      <c r="U479" s="48">
        <v>3</v>
      </c>
      <c r="V479" s="48">
        <v>0</v>
      </c>
      <c r="W479" s="48">
        <v>3.5</v>
      </c>
      <c r="X479" s="48">
        <v>2</v>
      </c>
      <c r="Y479" s="48">
        <v>0</v>
      </c>
      <c r="Z479" s="49">
        <f>SUM(P479:Y479)</f>
        <v>22.5</v>
      </c>
      <c r="AA479" s="33">
        <v>50</v>
      </c>
      <c r="AB479" s="50">
        <f>Z479/AA479</f>
        <v>0.45</v>
      </c>
      <c r="AC479" s="51" t="str">
        <f>IF(Z479&gt;75%*AA479,"Победитель",IF(Z479&gt;50%*AA479,"Призёр","Участник"))</f>
        <v>Участник</v>
      </c>
    </row>
    <row r="480" spans="1:29" x14ac:dyDescent="0.3">
      <c r="A480" s="32">
        <v>466</v>
      </c>
      <c r="B480" s="2" t="s">
        <v>14</v>
      </c>
      <c r="C480" s="2" t="s">
        <v>1435</v>
      </c>
      <c r="D480" s="2" t="s">
        <v>132</v>
      </c>
      <c r="E480" s="2" t="s">
        <v>203</v>
      </c>
      <c r="F480" s="45" t="str">
        <f>LEFT(C480,1)</f>
        <v>С</v>
      </c>
      <c r="G480" s="45" t="str">
        <f>LEFT(D480,1)</f>
        <v>С</v>
      </c>
      <c r="H480" s="45" t="str">
        <f>LEFT(E480,1)</f>
        <v>С</v>
      </c>
      <c r="I480" s="6" t="s">
        <v>1904</v>
      </c>
      <c r="J480" s="46" t="s">
        <v>1791</v>
      </c>
      <c r="K480" s="2">
        <v>7</v>
      </c>
      <c r="L480" s="2" t="s">
        <v>1905</v>
      </c>
      <c r="M480" s="33" t="s">
        <v>46</v>
      </c>
      <c r="N480" s="47" t="str">
        <f>CONCATENATE(L480,M480)</f>
        <v>р0764А</v>
      </c>
      <c r="O480" s="47" t="str">
        <f>CONCATENATE(B480,"-",F480,G480,H480,"-",I480)</f>
        <v>Ж-ССС-05042006</v>
      </c>
      <c r="P480" s="48">
        <v>2</v>
      </c>
      <c r="Q480" s="48">
        <v>2</v>
      </c>
      <c r="R480" s="48">
        <v>0</v>
      </c>
      <c r="S480" s="48">
        <v>3</v>
      </c>
      <c r="T480" s="48">
        <v>3</v>
      </c>
      <c r="U480" s="48">
        <v>1</v>
      </c>
      <c r="V480" s="48">
        <v>3</v>
      </c>
      <c r="W480" s="48">
        <v>2</v>
      </c>
      <c r="X480" s="48">
        <v>6</v>
      </c>
      <c r="Y480" s="48">
        <v>0</v>
      </c>
      <c r="Z480" s="49">
        <f>SUM(P480:Y480)</f>
        <v>22</v>
      </c>
      <c r="AA480" s="33">
        <v>50</v>
      </c>
      <c r="AB480" s="50">
        <f>Z480/AA480</f>
        <v>0.44</v>
      </c>
      <c r="AC480" s="51" t="str">
        <f>IF(Z480&gt;75%*AA480,"Победитель",IF(Z480&gt;50%*AA480,"Призёр","Участник"))</f>
        <v>Участник</v>
      </c>
    </row>
    <row r="481" spans="1:29" x14ac:dyDescent="0.3">
      <c r="A481" s="32">
        <v>467</v>
      </c>
      <c r="B481" s="2" t="s">
        <v>14</v>
      </c>
      <c r="C481" s="2" t="s">
        <v>1914</v>
      </c>
      <c r="D481" s="2" t="s">
        <v>87</v>
      </c>
      <c r="E481" s="2" t="s">
        <v>138</v>
      </c>
      <c r="F481" s="45" t="str">
        <f>LEFT(C481,1)</f>
        <v>С</v>
      </c>
      <c r="G481" s="45" t="str">
        <f>LEFT(D481,1)</f>
        <v>К</v>
      </c>
      <c r="H481" s="45" t="str">
        <f>LEFT(E481,1)</f>
        <v>В</v>
      </c>
      <c r="I481" s="6" t="s">
        <v>1915</v>
      </c>
      <c r="J481" s="46" t="s">
        <v>1791</v>
      </c>
      <c r="K481" s="2">
        <v>7</v>
      </c>
      <c r="L481" s="2" t="s">
        <v>1916</v>
      </c>
      <c r="M481" s="33" t="s">
        <v>46</v>
      </c>
      <c r="N481" s="47" t="str">
        <f>CONCATENATE(L481,M481)</f>
        <v>р0776А</v>
      </c>
      <c r="O481" s="47" t="str">
        <f>CONCATENATE(B481,"-",F481,G481,H481,"-",I481)</f>
        <v>Ж-СКВ-19042006</v>
      </c>
      <c r="P481" s="48">
        <v>2</v>
      </c>
      <c r="Q481" s="48">
        <v>5</v>
      </c>
      <c r="R481" s="48">
        <v>1</v>
      </c>
      <c r="S481" s="48">
        <v>5</v>
      </c>
      <c r="T481" s="48">
        <v>0</v>
      </c>
      <c r="U481" s="48">
        <v>2</v>
      </c>
      <c r="V481" s="48">
        <v>5</v>
      </c>
      <c r="W481" s="48">
        <v>2</v>
      </c>
      <c r="X481" s="48">
        <v>0</v>
      </c>
      <c r="Y481" s="48">
        <v>0</v>
      </c>
      <c r="Z481" s="49">
        <f>SUM(P481:Y481)</f>
        <v>22</v>
      </c>
      <c r="AA481" s="33">
        <v>50</v>
      </c>
      <c r="AB481" s="50">
        <f>Z481/AA481</f>
        <v>0.44</v>
      </c>
      <c r="AC481" s="51" t="str">
        <f>IF(Z481&gt;75%*AA481,"Победитель",IF(Z481&gt;50%*AA481,"Призёр","Участник"))</f>
        <v>Участник</v>
      </c>
    </row>
    <row r="482" spans="1:29" x14ac:dyDescent="0.3">
      <c r="A482" s="32">
        <v>468</v>
      </c>
      <c r="B482" s="2" t="s">
        <v>14</v>
      </c>
      <c r="C482" s="2" t="s">
        <v>1247</v>
      </c>
      <c r="D482" s="2" t="s">
        <v>132</v>
      </c>
      <c r="E482" s="2" t="s">
        <v>247</v>
      </c>
      <c r="F482" s="45" t="str">
        <f>LEFT(C482,1)</f>
        <v>И</v>
      </c>
      <c r="G482" s="45" t="str">
        <f>LEFT(D482,1)</f>
        <v>С</v>
      </c>
      <c r="H482" s="45" t="str">
        <f>LEFT(E482,1)</f>
        <v>В</v>
      </c>
      <c r="I482" s="6" t="s">
        <v>1248</v>
      </c>
      <c r="J482" s="2" t="s">
        <v>930</v>
      </c>
      <c r="K482" s="2">
        <v>7</v>
      </c>
      <c r="L482" s="2" t="s">
        <v>427</v>
      </c>
      <c r="M482" s="33" t="s">
        <v>45</v>
      </c>
      <c r="N482" s="47" t="str">
        <f>CONCATENATE(L482,M482)</f>
        <v>Р0710Г</v>
      </c>
      <c r="O482" s="47" t="str">
        <f>CONCATENATE(B482,"-",F482,G482,H482,"-",I482)</f>
        <v>Ж-ИСВ-13092006</v>
      </c>
      <c r="P482" s="48">
        <v>0</v>
      </c>
      <c r="Q482" s="48">
        <v>2</v>
      </c>
      <c r="R482" s="48">
        <v>0</v>
      </c>
      <c r="S482" s="48">
        <v>3</v>
      </c>
      <c r="T482" s="48">
        <v>3</v>
      </c>
      <c r="U482" s="48">
        <v>2</v>
      </c>
      <c r="V482" s="48">
        <v>4</v>
      </c>
      <c r="W482" s="48">
        <v>4</v>
      </c>
      <c r="X482" s="48">
        <v>4</v>
      </c>
      <c r="Y482" s="48">
        <v>0</v>
      </c>
      <c r="Z482" s="49">
        <f>SUM(P482:Y482)</f>
        <v>22</v>
      </c>
      <c r="AA482" s="33">
        <v>50</v>
      </c>
      <c r="AB482" s="50">
        <f>Z482/AA482</f>
        <v>0.44</v>
      </c>
      <c r="AC482" s="51" t="str">
        <f>IF(Z482&gt;75%*AA482,"Победитель",IF(Z482&gt;50%*AA482,"Призёр","Участник"))</f>
        <v>Участник</v>
      </c>
    </row>
    <row r="483" spans="1:29" x14ac:dyDescent="0.3">
      <c r="A483" s="32">
        <v>469</v>
      </c>
      <c r="B483" s="66" t="s">
        <v>597</v>
      </c>
      <c r="C483" s="66" t="s">
        <v>2062</v>
      </c>
      <c r="D483" s="66" t="s">
        <v>40</v>
      </c>
      <c r="E483" s="66" t="s">
        <v>97</v>
      </c>
      <c r="F483" s="45" t="str">
        <f>LEFT(C483,1)</f>
        <v>К</v>
      </c>
      <c r="G483" s="45" t="str">
        <f>LEFT(D483,1)</f>
        <v>М</v>
      </c>
      <c r="H483" s="45" t="str">
        <f>LEFT(E483,1)</f>
        <v>А</v>
      </c>
      <c r="I483" s="17" t="s">
        <v>89</v>
      </c>
      <c r="J483" s="67" t="s">
        <v>2061</v>
      </c>
      <c r="K483" s="66">
        <v>7</v>
      </c>
      <c r="L483" s="67" t="s">
        <v>421</v>
      </c>
      <c r="M483" s="33" t="s">
        <v>92</v>
      </c>
      <c r="N483" s="47" t="str">
        <f>CONCATENATE(L483,M483)</f>
        <v>Р0707И</v>
      </c>
      <c r="O483" s="47" t="str">
        <f>CONCATENATE(B483,"-",F483,G483,H483,"-",I483)</f>
        <v>ж-КМА-30052006</v>
      </c>
      <c r="P483" s="48">
        <v>3</v>
      </c>
      <c r="Q483" s="48">
        <v>4</v>
      </c>
      <c r="R483" s="48">
        <v>0</v>
      </c>
      <c r="S483" s="48">
        <v>5</v>
      </c>
      <c r="T483" s="48">
        <v>3</v>
      </c>
      <c r="U483" s="48">
        <v>3</v>
      </c>
      <c r="V483" s="48">
        <v>3</v>
      </c>
      <c r="W483" s="48">
        <v>1</v>
      </c>
      <c r="X483" s="48">
        <v>0</v>
      </c>
      <c r="Y483" s="48">
        <v>0</v>
      </c>
      <c r="Z483" s="49">
        <f>SUM(P483:Y483)</f>
        <v>22</v>
      </c>
      <c r="AA483" s="33">
        <v>50</v>
      </c>
      <c r="AB483" s="50">
        <f>Z483/AA483</f>
        <v>0.44</v>
      </c>
      <c r="AC483" s="51" t="str">
        <f>IF(Z483&gt;75%*AA483,"Победитель",IF(Z483&gt;50%*AA483,"Призёр","Участник"))</f>
        <v>Участник</v>
      </c>
    </row>
    <row r="484" spans="1:29" x14ac:dyDescent="0.3">
      <c r="A484" s="32">
        <v>470</v>
      </c>
      <c r="B484" s="2" t="s">
        <v>14</v>
      </c>
      <c r="C484" s="2" t="s">
        <v>412</v>
      </c>
      <c r="D484" s="2" t="s">
        <v>221</v>
      </c>
      <c r="E484" s="2" t="s">
        <v>78</v>
      </c>
      <c r="F484" s="45" t="str">
        <f>LEFT(C484,1)</f>
        <v>Е</v>
      </c>
      <c r="G484" s="45" t="str">
        <f>LEFT(D484,1)</f>
        <v>В</v>
      </c>
      <c r="H484" s="45" t="str">
        <f>LEFT(E484,1)</f>
        <v>А</v>
      </c>
      <c r="I484" s="6" t="s">
        <v>545</v>
      </c>
      <c r="J484" s="46" t="s">
        <v>346</v>
      </c>
      <c r="K484" s="2">
        <v>7</v>
      </c>
      <c r="L484" s="2" t="s">
        <v>108</v>
      </c>
      <c r="M484" s="33" t="s">
        <v>26</v>
      </c>
      <c r="N484" s="47" t="str">
        <f>CONCATENATE(L484,M484)</f>
        <v>Р0704С</v>
      </c>
      <c r="O484" s="47" t="str">
        <f>CONCATENATE(B484,"-",F484,G484,H484,"-",I484)</f>
        <v>Ж-ЕВА-25042006</v>
      </c>
      <c r="P484" s="48">
        <v>2</v>
      </c>
      <c r="Q484" s="48">
        <v>3</v>
      </c>
      <c r="R484" s="48">
        <v>0</v>
      </c>
      <c r="S484" s="48">
        <v>5</v>
      </c>
      <c r="T484" s="48">
        <v>2</v>
      </c>
      <c r="U484" s="48">
        <v>4</v>
      </c>
      <c r="V484" s="48">
        <v>0</v>
      </c>
      <c r="W484" s="48">
        <v>2</v>
      </c>
      <c r="X484" s="48">
        <v>4</v>
      </c>
      <c r="Y484" s="48">
        <v>0</v>
      </c>
      <c r="Z484" s="49">
        <f>SUM(P484:Y484)</f>
        <v>22</v>
      </c>
      <c r="AA484" s="33">
        <v>50</v>
      </c>
      <c r="AB484" s="50">
        <f>Z484/AA484</f>
        <v>0.44</v>
      </c>
      <c r="AC484" s="51" t="str">
        <f>IF(Z484&gt;75%*AA484,"Победитель",IF(Z484&gt;50%*AA484,"Призёр","Участник"))</f>
        <v>Участник</v>
      </c>
    </row>
    <row r="485" spans="1:29" x14ac:dyDescent="0.3">
      <c r="A485" s="32">
        <v>471</v>
      </c>
      <c r="B485" s="2" t="s">
        <v>35</v>
      </c>
      <c r="C485" s="2" t="s">
        <v>424</v>
      </c>
      <c r="D485" s="2" t="s">
        <v>183</v>
      </c>
      <c r="E485" s="2" t="s">
        <v>172</v>
      </c>
      <c r="F485" s="45" t="str">
        <f>LEFT(C485,1)</f>
        <v>Ф</v>
      </c>
      <c r="G485" s="45" t="str">
        <f>LEFT(D485,1)</f>
        <v>М</v>
      </c>
      <c r="H485" s="45" t="str">
        <f>LEFT(E485,1)</f>
        <v>Д</v>
      </c>
      <c r="I485" s="6" t="s">
        <v>550</v>
      </c>
      <c r="J485" s="46" t="s">
        <v>346</v>
      </c>
      <c r="K485" s="2">
        <v>7</v>
      </c>
      <c r="L485" s="2" t="s">
        <v>425</v>
      </c>
      <c r="M485" s="33" t="s">
        <v>26</v>
      </c>
      <c r="N485" s="47" t="str">
        <f>CONCATENATE(L485,M485)</f>
        <v>Р0709С</v>
      </c>
      <c r="O485" s="47" t="str">
        <f>CONCATENATE(B485,"-",F485,G485,H485,"-",I485)</f>
        <v>М-ФМД-05092006</v>
      </c>
      <c r="P485" s="48">
        <v>2</v>
      </c>
      <c r="Q485" s="48">
        <v>5</v>
      </c>
      <c r="R485" s="48">
        <v>2</v>
      </c>
      <c r="S485" s="48">
        <v>3</v>
      </c>
      <c r="T485" s="48">
        <v>2</v>
      </c>
      <c r="U485" s="48">
        <v>5</v>
      </c>
      <c r="V485" s="48">
        <v>0</v>
      </c>
      <c r="W485" s="48">
        <v>3</v>
      </c>
      <c r="X485" s="48">
        <v>0</v>
      </c>
      <c r="Y485" s="48">
        <v>0</v>
      </c>
      <c r="Z485" s="49">
        <f>SUM(P485:Y485)</f>
        <v>22</v>
      </c>
      <c r="AA485" s="33">
        <v>50</v>
      </c>
      <c r="AB485" s="50">
        <f>Z485/AA485</f>
        <v>0.44</v>
      </c>
      <c r="AC485" s="51" t="str">
        <f>IF(Z485&gt;75%*AA485,"Победитель",IF(Z485&gt;50%*AA485,"Призёр","Участник"))</f>
        <v>Участник</v>
      </c>
    </row>
    <row r="486" spans="1:29" x14ac:dyDescent="0.3">
      <c r="A486" s="32">
        <v>472</v>
      </c>
      <c r="B486" s="2" t="s">
        <v>14</v>
      </c>
      <c r="C486" s="2" t="s">
        <v>1044</v>
      </c>
      <c r="D486" s="2" t="s">
        <v>221</v>
      </c>
      <c r="E486" s="2" t="s">
        <v>356</v>
      </c>
      <c r="F486" s="45" t="str">
        <f>LEFT(C486,1)</f>
        <v>Л</v>
      </c>
      <c r="G486" s="45" t="str">
        <f>LEFT(D486,1)</f>
        <v>В</v>
      </c>
      <c r="H486" s="45" t="str">
        <f>LEFT(E486,1)</f>
        <v>М</v>
      </c>
      <c r="I486" s="6">
        <v>12012006</v>
      </c>
      <c r="J486" s="2" t="s">
        <v>1257</v>
      </c>
      <c r="K486" s="2">
        <v>7</v>
      </c>
      <c r="L486" s="2" t="s">
        <v>421</v>
      </c>
      <c r="M486" s="33" t="s">
        <v>143</v>
      </c>
      <c r="N486" s="47" t="str">
        <f>CONCATENATE(L486,M486)</f>
        <v>Р0707У</v>
      </c>
      <c r="O486" s="47" t="str">
        <f>CONCATENATE(B486,"-",F486,G486,H486,"-",I486)</f>
        <v>Ж-ЛВМ-12012006</v>
      </c>
      <c r="P486" s="48">
        <v>2</v>
      </c>
      <c r="Q486" s="48">
        <v>4</v>
      </c>
      <c r="R486" s="48">
        <v>0</v>
      </c>
      <c r="S486" s="48">
        <v>5</v>
      </c>
      <c r="T486" s="48">
        <v>3</v>
      </c>
      <c r="U486" s="48">
        <v>3</v>
      </c>
      <c r="V486" s="48">
        <v>5</v>
      </c>
      <c r="W486" s="48">
        <v>0</v>
      </c>
      <c r="X486" s="48">
        <v>0</v>
      </c>
      <c r="Y486" s="48">
        <v>0</v>
      </c>
      <c r="Z486" s="49">
        <f>SUM(P486:Y486)</f>
        <v>22</v>
      </c>
      <c r="AA486" s="33">
        <v>50</v>
      </c>
      <c r="AB486" s="50">
        <f>Z486/AA486</f>
        <v>0.44</v>
      </c>
      <c r="AC486" s="51" t="str">
        <f>IF(Z486&gt;75%*AA486,"Победитель",IF(Z486&gt;50%*AA486,"Призёр","Участник"))</f>
        <v>Участник</v>
      </c>
    </row>
    <row r="487" spans="1:29" x14ac:dyDescent="0.3">
      <c r="A487" s="32">
        <v>473</v>
      </c>
      <c r="B487" s="2" t="s">
        <v>14</v>
      </c>
      <c r="C487" s="2" t="s">
        <v>1396</v>
      </c>
      <c r="D487" s="2" t="s">
        <v>1397</v>
      </c>
      <c r="E487" s="2" t="s">
        <v>97</v>
      </c>
      <c r="F487" s="45" t="str">
        <f>LEFT(C487,1)</f>
        <v>З</v>
      </c>
      <c r="G487" s="45" t="str">
        <f>LEFT(D487,1)</f>
        <v>Л</v>
      </c>
      <c r="H487" s="45" t="str">
        <f>LEFT(E487,1)</f>
        <v>А</v>
      </c>
      <c r="I487" s="6">
        <v>28082006</v>
      </c>
      <c r="J487" s="2" t="s">
        <v>1257</v>
      </c>
      <c r="K487" s="2">
        <v>7</v>
      </c>
      <c r="L487" s="2" t="s">
        <v>1253</v>
      </c>
      <c r="M487" s="33" t="s">
        <v>143</v>
      </c>
      <c r="N487" s="47" t="str">
        <f>CONCATENATE(L487,M487)</f>
        <v>Р0713У</v>
      </c>
      <c r="O487" s="47" t="str">
        <f>CONCATENATE(B487,"-",F487,G487,H487,"-",I487)</f>
        <v>Ж-ЗЛА-28082006</v>
      </c>
      <c r="P487" s="48">
        <v>3</v>
      </c>
      <c r="Q487" s="48">
        <v>4</v>
      </c>
      <c r="R487" s="48">
        <v>1</v>
      </c>
      <c r="S487" s="48">
        <v>5</v>
      </c>
      <c r="T487" s="48">
        <v>0</v>
      </c>
      <c r="U487" s="48">
        <v>4</v>
      </c>
      <c r="V487" s="48">
        <v>2</v>
      </c>
      <c r="W487" s="48">
        <v>2</v>
      </c>
      <c r="X487" s="48">
        <v>0</v>
      </c>
      <c r="Y487" s="48">
        <v>0</v>
      </c>
      <c r="Z487" s="49">
        <f>SUM(P487:Y487)</f>
        <v>21</v>
      </c>
      <c r="AA487" s="33">
        <v>50</v>
      </c>
      <c r="AB487" s="50">
        <f>Z487/AA487</f>
        <v>0.42</v>
      </c>
      <c r="AC487" s="51" t="str">
        <f>IF(Z487&gt;75%*AA487,"Победитель",IF(Z487&gt;50%*AA487,"Призёр","Участник"))</f>
        <v>Участник</v>
      </c>
    </row>
    <row r="488" spans="1:29" x14ac:dyDescent="0.3">
      <c r="A488" s="32">
        <v>474</v>
      </c>
      <c r="B488" s="2" t="s">
        <v>14</v>
      </c>
      <c r="C488" s="2" t="s">
        <v>1920</v>
      </c>
      <c r="D488" s="2" t="s">
        <v>457</v>
      </c>
      <c r="E488" s="2" t="s">
        <v>306</v>
      </c>
      <c r="F488" s="45" t="str">
        <f>LEFT(C488,1)</f>
        <v>К</v>
      </c>
      <c r="G488" s="45" t="str">
        <f>LEFT(D488,1)</f>
        <v>П</v>
      </c>
      <c r="H488" s="45" t="str">
        <f>LEFT(E488,1)</f>
        <v>С</v>
      </c>
      <c r="I488" s="6" t="s">
        <v>766</v>
      </c>
      <c r="J488" s="46" t="s">
        <v>1791</v>
      </c>
      <c r="K488" s="2">
        <v>7</v>
      </c>
      <c r="L488" s="2" t="s">
        <v>1921</v>
      </c>
      <c r="M488" s="33" t="s">
        <v>46</v>
      </c>
      <c r="N488" s="47" t="str">
        <f>CONCATENATE(L488,M488)</f>
        <v>р0773А</v>
      </c>
      <c r="O488" s="47" t="str">
        <f>CONCATENATE(B488,"-",F488,G488,H488,"-",I488)</f>
        <v>Ж-КПС-22022006</v>
      </c>
      <c r="P488" s="48">
        <v>3</v>
      </c>
      <c r="Q488" s="48">
        <v>2</v>
      </c>
      <c r="R488" s="48">
        <v>1</v>
      </c>
      <c r="S488" s="48">
        <v>3</v>
      </c>
      <c r="T488" s="48">
        <v>2</v>
      </c>
      <c r="U488" s="48">
        <v>5</v>
      </c>
      <c r="V488" s="48">
        <v>3</v>
      </c>
      <c r="W488" s="48">
        <v>1.5</v>
      </c>
      <c r="X488" s="48">
        <v>0</v>
      </c>
      <c r="Y488" s="48">
        <v>0</v>
      </c>
      <c r="Z488" s="49">
        <f>SUM(P488:Y488)</f>
        <v>20.5</v>
      </c>
      <c r="AA488" s="33">
        <v>50</v>
      </c>
      <c r="AB488" s="50">
        <f>Z488/AA488</f>
        <v>0.41</v>
      </c>
      <c r="AC488" s="51" t="str">
        <f>IF(Z488&gt;75%*AA488,"Победитель",IF(Z488&gt;50%*AA488,"Призёр","Участник"))</f>
        <v>Участник</v>
      </c>
    </row>
    <row r="489" spans="1:29" x14ac:dyDescent="0.3">
      <c r="A489" s="32">
        <v>475</v>
      </c>
      <c r="B489" s="2" t="s">
        <v>14</v>
      </c>
      <c r="C489" s="2" t="s">
        <v>283</v>
      </c>
      <c r="D489" s="2" t="s">
        <v>147</v>
      </c>
      <c r="E489" s="2" t="s">
        <v>262</v>
      </c>
      <c r="F489" s="45" t="str">
        <f>LEFT(C489,1)</f>
        <v>З</v>
      </c>
      <c r="G489" s="45" t="str">
        <f>LEFT(D489,1)</f>
        <v>К</v>
      </c>
      <c r="H489" s="45" t="str">
        <f>LEFT(E489,1)</f>
        <v>Д</v>
      </c>
      <c r="I489" s="2" t="s">
        <v>284</v>
      </c>
      <c r="J489" s="2" t="s">
        <v>197</v>
      </c>
      <c r="K489" s="1">
        <v>7</v>
      </c>
      <c r="L489" s="2" t="s">
        <v>99</v>
      </c>
      <c r="M489" s="33" t="s">
        <v>57</v>
      </c>
      <c r="N489" s="47" t="str">
        <f>CONCATENATE(L489,M489)</f>
        <v>Р0702В</v>
      </c>
      <c r="O489" s="47" t="str">
        <f>CONCATENATE(B489,"-",F489,G489,H489,"-",I489)</f>
        <v>Ж-ЗКД-20062006</v>
      </c>
      <c r="P489" s="48">
        <v>2</v>
      </c>
      <c r="Q489" s="48">
        <v>2</v>
      </c>
      <c r="R489" s="48">
        <v>2</v>
      </c>
      <c r="S489" s="48">
        <v>5</v>
      </c>
      <c r="T489" s="48">
        <v>4</v>
      </c>
      <c r="U489" s="48">
        <v>3</v>
      </c>
      <c r="V489" s="48">
        <v>2</v>
      </c>
      <c r="W489" s="48">
        <v>0.5</v>
      </c>
      <c r="X489" s="48">
        <v>0</v>
      </c>
      <c r="Y489" s="48">
        <v>0</v>
      </c>
      <c r="Z489" s="49">
        <f>SUM(P489:Y489)</f>
        <v>20.5</v>
      </c>
      <c r="AA489" s="33">
        <v>50</v>
      </c>
      <c r="AB489" s="50">
        <f>Z489/AA489</f>
        <v>0.41</v>
      </c>
      <c r="AC489" s="51" t="str">
        <f>IF(Z489&gt;75%*AA489,"Победитель",IF(Z489&gt;50%*AA489,"Призёр","Участник"))</f>
        <v>Участник</v>
      </c>
    </row>
    <row r="490" spans="1:29" x14ac:dyDescent="0.3">
      <c r="A490" s="32">
        <v>476</v>
      </c>
      <c r="B490" s="2" t="s">
        <v>14</v>
      </c>
      <c r="C490" s="2" t="s">
        <v>743</v>
      </c>
      <c r="D490" s="2" t="s">
        <v>211</v>
      </c>
      <c r="E490" s="2" t="s">
        <v>195</v>
      </c>
      <c r="F490" s="45" t="str">
        <f>LEFT(C490,1)</f>
        <v>С</v>
      </c>
      <c r="G490" s="45" t="str">
        <f>LEFT(D490,1)</f>
        <v>П</v>
      </c>
      <c r="H490" s="45" t="str">
        <f>LEFT(E490,1)</f>
        <v>С</v>
      </c>
      <c r="I490" s="6">
        <v>19042006</v>
      </c>
      <c r="J490" s="2" t="s">
        <v>1257</v>
      </c>
      <c r="K490" s="2">
        <v>7</v>
      </c>
      <c r="L490" s="2" t="s">
        <v>104</v>
      </c>
      <c r="M490" s="33" t="s">
        <v>143</v>
      </c>
      <c r="N490" s="47" t="str">
        <f>CONCATENATE(L490,M490)</f>
        <v>Р0703У</v>
      </c>
      <c r="O490" s="47" t="str">
        <f>CONCATENATE(B490,"-",F490,G490,H490,"-",I490)</f>
        <v>Ж-СПС-19042006</v>
      </c>
      <c r="P490" s="48">
        <v>2</v>
      </c>
      <c r="Q490" s="48">
        <v>4</v>
      </c>
      <c r="R490" s="48">
        <v>0</v>
      </c>
      <c r="S490" s="48">
        <v>5</v>
      </c>
      <c r="T490" s="48">
        <v>2</v>
      </c>
      <c r="U490" s="48">
        <v>2</v>
      </c>
      <c r="V490" s="48">
        <v>4</v>
      </c>
      <c r="W490" s="48">
        <v>1.5</v>
      </c>
      <c r="X490" s="48">
        <v>0</v>
      </c>
      <c r="Y490" s="48">
        <v>0</v>
      </c>
      <c r="Z490" s="49">
        <f>SUM(P490:Y490)</f>
        <v>20.5</v>
      </c>
      <c r="AA490" s="33">
        <v>50</v>
      </c>
      <c r="AB490" s="50">
        <f>Z490/AA490</f>
        <v>0.41</v>
      </c>
      <c r="AC490" s="51" t="str">
        <f>IF(Z490&gt;75%*AA490,"Победитель",IF(Z490&gt;50%*AA490,"Призёр","Участник"))</f>
        <v>Участник</v>
      </c>
    </row>
    <row r="491" spans="1:29" x14ac:dyDescent="0.3">
      <c r="A491" s="32">
        <v>477</v>
      </c>
      <c r="B491" s="2" t="s">
        <v>14</v>
      </c>
      <c r="C491" s="2" t="s">
        <v>2352</v>
      </c>
      <c r="D491" s="2" t="s">
        <v>414</v>
      </c>
      <c r="E491" s="2" t="s">
        <v>78</v>
      </c>
      <c r="F491" s="45" t="str">
        <f>LEFT(C491,1)</f>
        <v>Ш</v>
      </c>
      <c r="G491" s="45" t="str">
        <f>LEFT(D491,1)</f>
        <v>Ю</v>
      </c>
      <c r="H491" s="45" t="str">
        <f>LEFT(E491,1)</f>
        <v>А</v>
      </c>
      <c r="I491" s="2" t="s">
        <v>2353</v>
      </c>
      <c r="J491" s="2" t="s">
        <v>2323</v>
      </c>
      <c r="K491" s="1">
        <v>7</v>
      </c>
      <c r="L491" s="2" t="s">
        <v>108</v>
      </c>
      <c r="M491" s="33" t="s">
        <v>2212</v>
      </c>
      <c r="N491" s="47" t="str">
        <f>CONCATENATE(L491,M491)</f>
        <v>Р0704Ф</v>
      </c>
      <c r="O491" s="47" t="str">
        <f>CONCATENATE(B491,"-",F491,G491,H491,"-",I491)</f>
        <v>Ж-ШЮА-27072006</v>
      </c>
      <c r="P491" s="48">
        <v>5</v>
      </c>
      <c r="Q491" s="48">
        <v>1</v>
      </c>
      <c r="R491" s="48">
        <v>0</v>
      </c>
      <c r="S491" s="48">
        <v>4</v>
      </c>
      <c r="T491" s="48">
        <v>2</v>
      </c>
      <c r="U491" s="48">
        <v>0</v>
      </c>
      <c r="V491" s="48">
        <v>0</v>
      </c>
      <c r="W491" s="48">
        <v>1.5</v>
      </c>
      <c r="X491" s="48">
        <v>7</v>
      </c>
      <c r="Y491" s="48">
        <v>0</v>
      </c>
      <c r="Z491" s="49">
        <f>SUM(P491:Y491)</f>
        <v>20.5</v>
      </c>
      <c r="AA491" s="33">
        <v>50</v>
      </c>
      <c r="AB491" s="50">
        <f>Z491/AA491</f>
        <v>0.41</v>
      </c>
      <c r="AC491" s="51" t="str">
        <f>IF(Z491&gt;75%*AA491,"Победитель",IF(Z491&gt;50%*AA491,"Призёр","Участник"))</f>
        <v>Участник</v>
      </c>
    </row>
    <row r="492" spans="1:29" x14ac:dyDescent="0.3">
      <c r="A492" s="32">
        <v>478</v>
      </c>
      <c r="B492" s="2" t="s">
        <v>35</v>
      </c>
      <c r="C492" s="2" t="s">
        <v>1936</v>
      </c>
      <c r="D492" s="2" t="s">
        <v>276</v>
      </c>
      <c r="E492" s="2" t="s">
        <v>115</v>
      </c>
      <c r="F492" s="45" t="str">
        <f>LEFT(C492,1)</f>
        <v>Б</v>
      </c>
      <c r="G492" s="45" t="str">
        <f>LEFT(D492,1)</f>
        <v>И</v>
      </c>
      <c r="H492" s="45" t="str">
        <f>LEFT(E492,1)</f>
        <v>И</v>
      </c>
      <c r="I492" s="6" t="s">
        <v>1937</v>
      </c>
      <c r="J492" s="46" t="s">
        <v>1791</v>
      </c>
      <c r="K492" s="2">
        <v>7</v>
      </c>
      <c r="L492" s="2" t="s">
        <v>1938</v>
      </c>
      <c r="M492" s="33" t="s">
        <v>46</v>
      </c>
      <c r="N492" s="47" t="str">
        <f>CONCATENATE(L492,M492)</f>
        <v>р0766А</v>
      </c>
      <c r="O492" s="47" t="str">
        <f>CONCATENATE(B492,"-",F492,G492,H492,"-",I492)</f>
        <v>М-БИИ-06122005</v>
      </c>
      <c r="P492" s="48">
        <v>3</v>
      </c>
      <c r="Q492" s="48">
        <v>2</v>
      </c>
      <c r="R492" s="48">
        <v>0</v>
      </c>
      <c r="S492" s="48">
        <v>3</v>
      </c>
      <c r="T492" s="48">
        <v>3</v>
      </c>
      <c r="U492" s="48">
        <v>4</v>
      </c>
      <c r="V492" s="48">
        <v>3</v>
      </c>
      <c r="W492" s="48">
        <v>2</v>
      </c>
      <c r="X492" s="48">
        <v>0</v>
      </c>
      <c r="Y492" s="48">
        <v>0</v>
      </c>
      <c r="Z492" s="49">
        <f>SUM(P492:Y492)</f>
        <v>20</v>
      </c>
      <c r="AA492" s="33">
        <v>50</v>
      </c>
      <c r="AB492" s="50">
        <f>Z492/AA492</f>
        <v>0.4</v>
      </c>
      <c r="AC492" s="51" t="str">
        <f>IF(Z492&gt;75%*AA492,"Победитель",IF(Z492&gt;50%*AA492,"Призёр","Участник"))</f>
        <v>Участник</v>
      </c>
    </row>
    <row r="493" spans="1:29" x14ac:dyDescent="0.3">
      <c r="A493" s="32">
        <v>479</v>
      </c>
      <c r="B493" s="2" t="s">
        <v>35</v>
      </c>
      <c r="C493" s="2" t="s">
        <v>1925</v>
      </c>
      <c r="D493" s="2" t="s">
        <v>1123</v>
      </c>
      <c r="E493" s="2" t="s">
        <v>1926</v>
      </c>
      <c r="F493" s="45" t="str">
        <f>LEFT(C493,1)</f>
        <v>С</v>
      </c>
      <c r="G493" s="45" t="str">
        <f>LEFT(D493,1)</f>
        <v>Е</v>
      </c>
      <c r="H493" s="45" t="str">
        <f>LEFT(E493,1)</f>
        <v>а</v>
      </c>
      <c r="I493" s="6" t="s">
        <v>549</v>
      </c>
      <c r="J493" s="46" t="s">
        <v>1791</v>
      </c>
      <c r="K493" s="2">
        <v>7</v>
      </c>
      <c r="L493" s="2" t="s">
        <v>1927</v>
      </c>
      <c r="M493" s="33" t="s">
        <v>46</v>
      </c>
      <c r="N493" s="47" t="str">
        <f>CONCATENATE(L493,M493)</f>
        <v>р0767А</v>
      </c>
      <c r="O493" s="47" t="str">
        <f>CONCATENATE(B493,"-",F493,G493,H493,"-",I493)</f>
        <v>М-СЕа-18022006</v>
      </c>
      <c r="P493" s="48">
        <v>1</v>
      </c>
      <c r="Q493" s="48">
        <v>4</v>
      </c>
      <c r="R493" s="48">
        <v>1</v>
      </c>
      <c r="S493" s="48">
        <v>5</v>
      </c>
      <c r="T493" s="48">
        <v>2</v>
      </c>
      <c r="U493" s="48">
        <v>2</v>
      </c>
      <c r="V493" s="48">
        <v>3</v>
      </c>
      <c r="W493" s="48">
        <v>2</v>
      </c>
      <c r="X493" s="48">
        <v>0</v>
      </c>
      <c r="Y493" s="48">
        <v>0</v>
      </c>
      <c r="Z493" s="49">
        <f>SUM(P493:Y493)</f>
        <v>20</v>
      </c>
      <c r="AA493" s="33">
        <v>50</v>
      </c>
      <c r="AB493" s="50">
        <f>Z493/AA493</f>
        <v>0.4</v>
      </c>
      <c r="AC493" s="51" t="str">
        <f>IF(Z493&gt;75%*AA493,"Победитель",IF(Z493&gt;50%*AA493,"Призёр","Участник"))</f>
        <v>Участник</v>
      </c>
    </row>
    <row r="494" spans="1:29" x14ac:dyDescent="0.3">
      <c r="A494" s="32">
        <v>480</v>
      </c>
      <c r="B494" s="2" t="s">
        <v>35</v>
      </c>
      <c r="C494" s="12" t="s">
        <v>1671</v>
      </c>
      <c r="D494" s="12" t="s">
        <v>1123</v>
      </c>
      <c r="E494" s="12" t="s">
        <v>297</v>
      </c>
      <c r="F494" s="45" t="str">
        <f>LEFT(C494,1)</f>
        <v>К</v>
      </c>
      <c r="G494" s="45" t="str">
        <f>LEFT(D494,1)</f>
        <v>Е</v>
      </c>
      <c r="H494" s="45" t="str">
        <f>LEFT(E494,1)</f>
        <v>В</v>
      </c>
      <c r="I494" s="12">
        <v>19102006</v>
      </c>
      <c r="J494" s="46" t="s">
        <v>1587</v>
      </c>
      <c r="K494" s="2">
        <v>7</v>
      </c>
      <c r="L494" s="2" t="s">
        <v>1672</v>
      </c>
      <c r="M494" s="33" t="s">
        <v>35</v>
      </c>
      <c r="N494" s="47" t="str">
        <f>CONCATENATE(L494,M494)</f>
        <v>Р0771М</v>
      </c>
      <c r="O494" s="47" t="str">
        <f>CONCATENATE(B494,"-",F494,G494,H494,"-",I494)</f>
        <v>М-КЕВ-19102006</v>
      </c>
      <c r="P494" s="48">
        <v>2</v>
      </c>
      <c r="Q494" s="48">
        <v>2</v>
      </c>
      <c r="R494" s="48">
        <v>1</v>
      </c>
      <c r="S494" s="48">
        <v>5</v>
      </c>
      <c r="T494" s="48">
        <v>3</v>
      </c>
      <c r="U494" s="48">
        <v>3</v>
      </c>
      <c r="V494" s="48">
        <v>3</v>
      </c>
      <c r="W494" s="48">
        <v>1</v>
      </c>
      <c r="X494" s="48">
        <v>0</v>
      </c>
      <c r="Y494" s="48">
        <v>0</v>
      </c>
      <c r="Z494" s="49">
        <f>SUM(P494:Y494)</f>
        <v>20</v>
      </c>
      <c r="AA494" s="33">
        <v>50</v>
      </c>
      <c r="AB494" s="50">
        <f>Z494/AA494</f>
        <v>0.4</v>
      </c>
      <c r="AC494" s="51" t="str">
        <f>IF(Z494&gt;75%*AA494,"Победитель",IF(Z494&gt;50%*AA494,"Призёр","Участник"))</f>
        <v>Участник</v>
      </c>
    </row>
    <row r="495" spans="1:29" x14ac:dyDescent="0.3">
      <c r="A495" s="32">
        <v>481</v>
      </c>
      <c r="B495" s="2" t="s">
        <v>14</v>
      </c>
      <c r="C495" s="12" t="s">
        <v>1044</v>
      </c>
      <c r="D495" s="12" t="s">
        <v>312</v>
      </c>
      <c r="E495" s="12" t="s">
        <v>34</v>
      </c>
      <c r="F495" s="45" t="str">
        <f>LEFT(C495,1)</f>
        <v>Л</v>
      </c>
      <c r="G495" s="45" t="str">
        <f>LEFT(D495,1)</f>
        <v>С</v>
      </c>
      <c r="H495" s="45" t="str">
        <f>LEFT(E495,1)</f>
        <v>Е</v>
      </c>
      <c r="I495" s="12">
        <v>28112005</v>
      </c>
      <c r="J495" s="46" t="s">
        <v>1587</v>
      </c>
      <c r="K495" s="2">
        <v>7</v>
      </c>
      <c r="L495" s="2" t="s">
        <v>1673</v>
      </c>
      <c r="M495" s="33" t="s">
        <v>35</v>
      </c>
      <c r="N495" s="47" t="str">
        <f>CONCATENATE(L495,M495)</f>
        <v>Р0772М</v>
      </c>
      <c r="O495" s="47" t="str">
        <f>CONCATENATE(B495,"-",F495,G495,H495,"-",I495)</f>
        <v>Ж-ЛСЕ-28112005</v>
      </c>
      <c r="P495" s="48">
        <v>3</v>
      </c>
      <c r="Q495" s="48">
        <v>4</v>
      </c>
      <c r="R495" s="48">
        <v>1</v>
      </c>
      <c r="S495" s="48">
        <v>5</v>
      </c>
      <c r="T495" s="48">
        <v>2</v>
      </c>
      <c r="U495" s="48">
        <v>1</v>
      </c>
      <c r="V495" s="48">
        <v>0</v>
      </c>
      <c r="W495" s="48">
        <v>0</v>
      </c>
      <c r="X495" s="48">
        <v>4</v>
      </c>
      <c r="Y495" s="48">
        <v>0</v>
      </c>
      <c r="Z495" s="49">
        <f>SUM(P495:Y495)</f>
        <v>20</v>
      </c>
      <c r="AA495" s="33">
        <v>50</v>
      </c>
      <c r="AB495" s="50">
        <f>Z495/AA495</f>
        <v>0.4</v>
      </c>
      <c r="AC495" s="51" t="str">
        <f>IF(Z495&gt;75%*AA495,"Победитель",IF(Z495&gt;50%*AA495,"Призёр","Участник"))</f>
        <v>Участник</v>
      </c>
    </row>
    <row r="496" spans="1:29" x14ac:dyDescent="0.3">
      <c r="A496" s="32">
        <v>482</v>
      </c>
      <c r="B496" s="3" t="s">
        <v>35</v>
      </c>
      <c r="C496" s="3" t="s">
        <v>791</v>
      </c>
      <c r="D496" s="3" t="s">
        <v>239</v>
      </c>
      <c r="E496" s="3" t="s">
        <v>44</v>
      </c>
      <c r="F496" s="45" t="str">
        <f>LEFT(C496,1)</f>
        <v>П</v>
      </c>
      <c r="G496" s="45" t="str">
        <f>LEFT(D496,1)</f>
        <v>Ю</v>
      </c>
      <c r="H496" s="45" t="str">
        <f>LEFT(E496,1)</f>
        <v>А</v>
      </c>
      <c r="I496" s="13" t="s">
        <v>792</v>
      </c>
      <c r="J496" s="59" t="s">
        <v>925</v>
      </c>
      <c r="K496" s="3">
        <v>7</v>
      </c>
      <c r="L496" s="3" t="s">
        <v>793</v>
      </c>
      <c r="M496" s="33" t="s">
        <v>534</v>
      </c>
      <c r="N496" s="47" t="str">
        <f>CONCATENATE(L496,M496)</f>
        <v>Ру07-15О</v>
      </c>
      <c r="O496" s="47" t="str">
        <f>CONCATENATE(B496,"-",F496,G496,H496,"-",I496)</f>
        <v>М-ПЮА-25052006</v>
      </c>
      <c r="P496" s="48">
        <v>2</v>
      </c>
      <c r="Q496" s="48">
        <v>4</v>
      </c>
      <c r="R496" s="48">
        <v>0</v>
      </c>
      <c r="S496" s="48">
        <v>5</v>
      </c>
      <c r="T496" s="48">
        <v>2</v>
      </c>
      <c r="U496" s="48">
        <v>3</v>
      </c>
      <c r="V496" s="48">
        <v>2</v>
      </c>
      <c r="W496" s="48">
        <v>2</v>
      </c>
      <c r="X496" s="48">
        <v>0</v>
      </c>
      <c r="Y496" s="48">
        <v>0</v>
      </c>
      <c r="Z496" s="49">
        <f>SUM(P496:Y496)</f>
        <v>20</v>
      </c>
      <c r="AA496" s="33">
        <v>50</v>
      </c>
      <c r="AB496" s="50">
        <f>Z496/AA496</f>
        <v>0.4</v>
      </c>
      <c r="AC496" s="51" t="str">
        <f>IF(Z496&gt;75%*AA496,"Победитель",IF(Z496&gt;50%*AA496,"Призёр","Участник"))</f>
        <v>Участник</v>
      </c>
    </row>
    <row r="497" spans="1:29" x14ac:dyDescent="0.3">
      <c r="A497" s="32">
        <v>483</v>
      </c>
      <c r="B497" s="2" t="s">
        <v>14</v>
      </c>
      <c r="C497" s="2" t="s">
        <v>1402</v>
      </c>
      <c r="D497" s="2" t="s">
        <v>211</v>
      </c>
      <c r="E497" s="2" t="s">
        <v>138</v>
      </c>
      <c r="F497" s="45" t="str">
        <f>LEFT(C497,1)</f>
        <v>У</v>
      </c>
      <c r="G497" s="45" t="str">
        <f>LEFT(D497,1)</f>
        <v>П</v>
      </c>
      <c r="H497" s="45" t="str">
        <f>LEFT(E497,1)</f>
        <v>В</v>
      </c>
      <c r="I497" s="6" t="s">
        <v>24</v>
      </c>
      <c r="J497" s="2" t="s">
        <v>1257</v>
      </c>
      <c r="K497" s="2">
        <v>7</v>
      </c>
      <c r="L497" s="2" t="s">
        <v>430</v>
      </c>
      <c r="M497" s="33" t="s">
        <v>143</v>
      </c>
      <c r="N497" s="47" t="str">
        <f>CONCATENATE(L497,M497)</f>
        <v>Р0711У</v>
      </c>
      <c r="O497" s="47" t="str">
        <f>CONCATENATE(B497,"-",F497,G497,H497,"-",I497)</f>
        <v>Ж-УПВ-02042006</v>
      </c>
      <c r="P497" s="48">
        <v>2</v>
      </c>
      <c r="Q497" s="48">
        <v>2</v>
      </c>
      <c r="R497" s="48">
        <v>0</v>
      </c>
      <c r="S497" s="48">
        <v>5</v>
      </c>
      <c r="T497" s="48">
        <v>3</v>
      </c>
      <c r="U497" s="48">
        <v>4</v>
      </c>
      <c r="V497" s="48">
        <v>4</v>
      </c>
      <c r="W497" s="48">
        <v>0</v>
      </c>
      <c r="X497" s="48">
        <v>0</v>
      </c>
      <c r="Y497" s="48">
        <v>0</v>
      </c>
      <c r="Z497" s="49">
        <f>SUM(P497:Y497)</f>
        <v>20</v>
      </c>
      <c r="AA497" s="33">
        <v>50</v>
      </c>
      <c r="AB497" s="50">
        <f>Z497/AA497</f>
        <v>0.4</v>
      </c>
      <c r="AC497" s="51" t="str">
        <f>IF(Z497&gt;75%*AA497,"Победитель",IF(Z497&gt;50%*AA497,"Призёр","Участник"))</f>
        <v>Участник</v>
      </c>
    </row>
    <row r="498" spans="1:29" x14ac:dyDescent="0.3">
      <c r="A498" s="32">
        <v>484</v>
      </c>
      <c r="B498" s="2" t="s">
        <v>14</v>
      </c>
      <c r="C498" s="2" t="s">
        <v>2351</v>
      </c>
      <c r="D498" s="2" t="s">
        <v>2348</v>
      </c>
      <c r="E498" s="2" t="s">
        <v>512</v>
      </c>
      <c r="F498" s="45" t="str">
        <f>LEFT(C498,1)</f>
        <v>З</v>
      </c>
      <c r="G498" s="45" t="str">
        <f>LEFT(D498,1)</f>
        <v>Д</v>
      </c>
      <c r="H498" s="45" t="str">
        <f>LEFT(E498,1)</f>
        <v>В</v>
      </c>
      <c r="I498" s="2" t="s">
        <v>93</v>
      </c>
      <c r="J498" s="2" t="s">
        <v>2323</v>
      </c>
      <c r="K498" s="1">
        <v>7</v>
      </c>
      <c r="L498" s="2" t="s">
        <v>104</v>
      </c>
      <c r="M498" s="33" t="s">
        <v>2212</v>
      </c>
      <c r="N498" s="47" t="str">
        <f>CONCATENATE(L498,M498)</f>
        <v>Р0703Ф</v>
      </c>
      <c r="O498" s="47" t="str">
        <f>CONCATENATE(B498,"-",F498,G498,H498,"-",I498)</f>
        <v>Ж-ЗДВ-07072006</v>
      </c>
      <c r="P498" s="48">
        <v>3</v>
      </c>
      <c r="Q498" s="48">
        <v>4</v>
      </c>
      <c r="R498" s="48">
        <v>0</v>
      </c>
      <c r="S498" s="48">
        <v>5</v>
      </c>
      <c r="T498" s="48">
        <v>2</v>
      </c>
      <c r="U498" s="48">
        <v>0</v>
      </c>
      <c r="V498" s="48">
        <v>3</v>
      </c>
      <c r="W498" s="48">
        <v>3</v>
      </c>
      <c r="X498" s="48">
        <v>0</v>
      </c>
      <c r="Y498" s="48">
        <v>0</v>
      </c>
      <c r="Z498" s="49">
        <f>SUM(P498:Y498)</f>
        <v>20</v>
      </c>
      <c r="AA498" s="33">
        <v>50</v>
      </c>
      <c r="AB498" s="50">
        <f>Z498/AA498</f>
        <v>0.4</v>
      </c>
      <c r="AC498" s="51" t="str">
        <f>IF(Z498&gt;75%*AA498,"Победитель",IF(Z498&gt;50%*AA498,"Призёр","Участник"))</f>
        <v>Участник</v>
      </c>
    </row>
    <row r="499" spans="1:29" x14ac:dyDescent="0.3">
      <c r="A499" s="32">
        <v>485</v>
      </c>
      <c r="B499" s="2" t="s">
        <v>35</v>
      </c>
      <c r="C499" s="2" t="s">
        <v>1906</v>
      </c>
      <c r="D499" s="2" t="s">
        <v>1133</v>
      </c>
      <c r="E499" s="2" t="s">
        <v>1907</v>
      </c>
      <c r="F499" s="45" t="str">
        <f>LEFT(C499,1)</f>
        <v>Д</v>
      </c>
      <c r="G499" s="45" t="str">
        <f>LEFT(D499,1)</f>
        <v>А</v>
      </c>
      <c r="H499" s="45" t="str">
        <f>LEFT(E499,1)</f>
        <v>а</v>
      </c>
      <c r="I499" s="6" t="s">
        <v>1908</v>
      </c>
      <c r="J499" s="46" t="s">
        <v>1791</v>
      </c>
      <c r="K499" s="2">
        <v>7</v>
      </c>
      <c r="L499" s="2" t="s">
        <v>1909</v>
      </c>
      <c r="M499" s="33" t="s">
        <v>46</v>
      </c>
      <c r="N499" s="47" t="str">
        <f>CONCATENATE(L499,M499)</f>
        <v>р0763А</v>
      </c>
      <c r="O499" s="47" t="str">
        <f>CONCATENATE(B499,"-",F499,G499,H499,"-",I499)</f>
        <v>М-ДАа-03012006</v>
      </c>
      <c r="P499" s="48">
        <v>1</v>
      </c>
      <c r="Q499" s="48">
        <v>0</v>
      </c>
      <c r="R499" s="48">
        <v>0</v>
      </c>
      <c r="S499" s="48">
        <v>5</v>
      </c>
      <c r="T499" s="48">
        <v>3</v>
      </c>
      <c r="U499" s="48">
        <v>3</v>
      </c>
      <c r="V499" s="48">
        <v>2</v>
      </c>
      <c r="W499" s="48">
        <v>2.5</v>
      </c>
      <c r="X499" s="48">
        <v>3</v>
      </c>
      <c r="Y499" s="48">
        <v>0</v>
      </c>
      <c r="Z499" s="49">
        <f>SUM(P499:Y499)</f>
        <v>19.5</v>
      </c>
      <c r="AA499" s="33">
        <v>50</v>
      </c>
      <c r="AB499" s="50">
        <f>Z499/AA499</f>
        <v>0.39</v>
      </c>
      <c r="AC499" s="51" t="str">
        <f>IF(Z499&gt;75%*AA499,"Победитель",IF(Z499&gt;50%*AA499,"Призёр","Участник"))</f>
        <v>Участник</v>
      </c>
    </row>
    <row r="500" spans="1:29" x14ac:dyDescent="0.3">
      <c r="A500" s="32">
        <v>486</v>
      </c>
      <c r="B500" s="2" t="s">
        <v>35</v>
      </c>
      <c r="C500" s="2" t="s">
        <v>750</v>
      </c>
      <c r="D500" s="2" t="s">
        <v>256</v>
      </c>
      <c r="E500" s="2" t="s">
        <v>292</v>
      </c>
      <c r="F500" s="45" t="str">
        <f>LEFT(C500,1)</f>
        <v>А</v>
      </c>
      <c r="G500" s="45" t="str">
        <f>LEFT(D500,1)</f>
        <v>М</v>
      </c>
      <c r="H500" s="45" t="str">
        <f>LEFT(E500,1)</f>
        <v>А</v>
      </c>
      <c r="I500" s="6" t="s">
        <v>1235</v>
      </c>
      <c r="J500" s="2" t="s">
        <v>930</v>
      </c>
      <c r="K500" s="2">
        <v>7</v>
      </c>
      <c r="L500" s="2" t="s">
        <v>104</v>
      </c>
      <c r="M500" s="33" t="s">
        <v>45</v>
      </c>
      <c r="N500" s="47" t="str">
        <f>CONCATENATE(L500,M500)</f>
        <v>Р0703Г</v>
      </c>
      <c r="O500" s="47" t="str">
        <f>CONCATENATE(B500,"-",F500,G500,H500,"-",I500)</f>
        <v>М-АМА-27102006</v>
      </c>
      <c r="P500" s="48">
        <v>2</v>
      </c>
      <c r="Q500" s="48">
        <v>2</v>
      </c>
      <c r="R500" s="48">
        <v>0</v>
      </c>
      <c r="S500" s="48">
        <v>5</v>
      </c>
      <c r="T500" s="48">
        <v>3</v>
      </c>
      <c r="U500" s="48">
        <v>4</v>
      </c>
      <c r="V500" s="48">
        <v>3</v>
      </c>
      <c r="W500" s="48">
        <v>0</v>
      </c>
      <c r="X500" s="48">
        <v>0</v>
      </c>
      <c r="Y500" s="48">
        <v>0</v>
      </c>
      <c r="Z500" s="49">
        <f>SUM(P500:Y500)</f>
        <v>19</v>
      </c>
      <c r="AA500" s="33">
        <v>50</v>
      </c>
      <c r="AB500" s="50">
        <f>Z500/AA500</f>
        <v>0.38</v>
      </c>
      <c r="AC500" s="51" t="str">
        <f>IF(Z500&gt;75%*AA500,"Победитель",IF(Z500&gt;50%*AA500,"Призёр","Участник"))</f>
        <v>Участник</v>
      </c>
    </row>
    <row r="501" spans="1:29" x14ac:dyDescent="0.3">
      <c r="A501" s="32">
        <v>487</v>
      </c>
      <c r="B501" s="2" t="s">
        <v>14</v>
      </c>
      <c r="C501" s="2" t="s">
        <v>1249</v>
      </c>
      <c r="D501" s="2" t="s">
        <v>200</v>
      </c>
      <c r="E501" s="2" t="s">
        <v>624</v>
      </c>
      <c r="F501" s="45" t="str">
        <f>LEFT(C501,1)</f>
        <v>С</v>
      </c>
      <c r="G501" s="45" t="str">
        <f>LEFT(D501,1)</f>
        <v>В</v>
      </c>
      <c r="H501" s="45" t="str">
        <f>LEFT(E501,1)</f>
        <v>Р</v>
      </c>
      <c r="I501" s="6" t="s">
        <v>1250</v>
      </c>
      <c r="J501" s="2" t="s">
        <v>930</v>
      </c>
      <c r="K501" s="2">
        <v>7</v>
      </c>
      <c r="L501" s="2" t="s">
        <v>430</v>
      </c>
      <c r="M501" s="33" t="s">
        <v>45</v>
      </c>
      <c r="N501" s="47" t="str">
        <f>CONCATENATE(L501,M501)</f>
        <v>Р0711Г</v>
      </c>
      <c r="O501" s="47" t="str">
        <f>CONCATENATE(B501,"-",F501,G501,H501,"-",I501)</f>
        <v>Ж-СВР-17022006</v>
      </c>
      <c r="P501" s="48">
        <v>1</v>
      </c>
      <c r="Q501" s="48">
        <v>2</v>
      </c>
      <c r="R501" s="48">
        <v>0</v>
      </c>
      <c r="S501" s="48">
        <v>3</v>
      </c>
      <c r="T501" s="48">
        <v>2</v>
      </c>
      <c r="U501" s="48">
        <v>4</v>
      </c>
      <c r="V501" s="48">
        <v>1</v>
      </c>
      <c r="W501" s="48">
        <v>2</v>
      </c>
      <c r="X501" s="48">
        <v>4</v>
      </c>
      <c r="Y501" s="48">
        <v>0</v>
      </c>
      <c r="Z501" s="49">
        <f>SUM(P501:Y501)</f>
        <v>19</v>
      </c>
      <c r="AA501" s="33">
        <v>50</v>
      </c>
      <c r="AB501" s="50">
        <f>Z501/AA501</f>
        <v>0.38</v>
      </c>
      <c r="AC501" s="51" t="str">
        <f>IF(Z501&gt;75%*AA501,"Победитель",IF(Z501&gt;50%*AA501,"Призёр","Участник"))</f>
        <v>Участник</v>
      </c>
    </row>
    <row r="502" spans="1:29" x14ac:dyDescent="0.3">
      <c r="A502" s="32">
        <v>488</v>
      </c>
      <c r="B502" s="66" t="s">
        <v>605</v>
      </c>
      <c r="C502" s="66" t="s">
        <v>2067</v>
      </c>
      <c r="D502" s="66" t="s">
        <v>457</v>
      </c>
      <c r="E502" s="66" t="s">
        <v>306</v>
      </c>
      <c r="F502" s="45" t="str">
        <f>LEFT(C502,1)</f>
        <v>М</v>
      </c>
      <c r="G502" s="45" t="str">
        <f>LEFT(D502,1)</f>
        <v>П</v>
      </c>
      <c r="H502" s="45" t="str">
        <f>LEFT(E502,1)</f>
        <v>С</v>
      </c>
      <c r="I502" s="17" t="s">
        <v>780</v>
      </c>
      <c r="J502" s="67" t="s">
        <v>2061</v>
      </c>
      <c r="K502" s="66">
        <v>7</v>
      </c>
      <c r="L502" s="67" t="s">
        <v>1253</v>
      </c>
      <c r="M502" s="33" t="s">
        <v>92</v>
      </c>
      <c r="N502" s="47" t="str">
        <f>CONCATENATE(L502,M502)</f>
        <v>Р0713И</v>
      </c>
      <c r="O502" s="47" t="str">
        <f>CONCATENATE(B502,"-",F502,G502,H502,"-",I502)</f>
        <v>м-МПС-09072006</v>
      </c>
      <c r="P502" s="48">
        <v>4</v>
      </c>
      <c r="Q502" s="48">
        <v>2</v>
      </c>
      <c r="R502" s="48">
        <v>0</v>
      </c>
      <c r="S502" s="48">
        <v>5</v>
      </c>
      <c r="T502" s="48">
        <v>4</v>
      </c>
      <c r="U502" s="48">
        <v>4</v>
      </c>
      <c r="V502" s="48">
        <v>0</v>
      </c>
      <c r="W502" s="48">
        <v>0</v>
      </c>
      <c r="X502" s="48">
        <v>0</v>
      </c>
      <c r="Y502" s="48">
        <v>0</v>
      </c>
      <c r="Z502" s="49">
        <f>SUM(P502:Y502)</f>
        <v>19</v>
      </c>
      <c r="AA502" s="33">
        <v>50</v>
      </c>
      <c r="AB502" s="50">
        <f>Z502/AA502</f>
        <v>0.38</v>
      </c>
      <c r="AC502" s="51" t="str">
        <f>IF(Z502&gt;75%*AA502,"Победитель",IF(Z502&gt;50%*AA502,"Призёр","Участник"))</f>
        <v>Участник</v>
      </c>
    </row>
    <row r="503" spans="1:29" x14ac:dyDescent="0.3">
      <c r="A503" s="32">
        <v>489</v>
      </c>
      <c r="B503" s="2" t="s">
        <v>35</v>
      </c>
      <c r="C503" s="2" t="s">
        <v>42</v>
      </c>
      <c r="D503" s="2" t="s">
        <v>91</v>
      </c>
      <c r="E503" s="2" t="s">
        <v>44</v>
      </c>
      <c r="F503" s="45" t="str">
        <f>LEFT(C503,1)</f>
        <v>Г</v>
      </c>
      <c r="G503" s="45" t="str">
        <f>LEFT(D503,1)</f>
        <v>И</v>
      </c>
      <c r="H503" s="45" t="str">
        <f>LEFT(E503,1)</f>
        <v>А</v>
      </c>
      <c r="I503" s="14" t="s">
        <v>93</v>
      </c>
      <c r="J503" s="46" t="s">
        <v>38</v>
      </c>
      <c r="K503" s="1">
        <v>7</v>
      </c>
      <c r="L503" s="2" t="s">
        <v>94</v>
      </c>
      <c r="M503" s="9" t="s">
        <v>83</v>
      </c>
      <c r="N503" s="47" t="str">
        <f>CONCATENATE(L503,M503)</f>
        <v>Р0701К</v>
      </c>
      <c r="O503" s="47" t="str">
        <f>CONCATENATE(B503,"-",F503,G503,H503,"-",I503)</f>
        <v>М-ГИА-07072006</v>
      </c>
      <c r="P503" s="53">
        <v>5</v>
      </c>
      <c r="Q503" s="53">
        <v>3</v>
      </c>
      <c r="R503" s="53">
        <v>2</v>
      </c>
      <c r="S503" s="53">
        <v>3</v>
      </c>
      <c r="T503" s="53">
        <v>1</v>
      </c>
      <c r="U503" s="53">
        <v>3</v>
      </c>
      <c r="V503" s="53">
        <v>1</v>
      </c>
      <c r="W503" s="53">
        <v>0</v>
      </c>
      <c r="X503" s="53">
        <v>1</v>
      </c>
      <c r="Y503" s="53">
        <v>0</v>
      </c>
      <c r="Z503" s="49">
        <f>SUM(P503:Y503)</f>
        <v>19</v>
      </c>
      <c r="AA503" s="33">
        <v>50</v>
      </c>
      <c r="AB503" s="50">
        <f>Z503/AA503</f>
        <v>0.38</v>
      </c>
      <c r="AC503" s="51" t="str">
        <f>IF(Z503&gt;75%*AA503,"Победитель",IF(Z503&gt;50%*AA503,"Призёр","Участник"))</f>
        <v>Участник</v>
      </c>
    </row>
    <row r="504" spans="1:29" x14ac:dyDescent="0.3">
      <c r="A504" s="32">
        <v>490</v>
      </c>
      <c r="B504" s="2" t="s">
        <v>14</v>
      </c>
      <c r="C504" s="2" t="s">
        <v>95</v>
      </c>
      <c r="D504" s="2" t="s">
        <v>96</v>
      </c>
      <c r="E504" s="2" t="s">
        <v>97</v>
      </c>
      <c r="F504" s="45" t="str">
        <f>LEFT(C504,1)</f>
        <v>И</v>
      </c>
      <c r="G504" s="45" t="str">
        <f>LEFT(D504,1)</f>
        <v>А</v>
      </c>
      <c r="H504" s="45" t="str">
        <f>LEFT(E504,1)</f>
        <v>А</v>
      </c>
      <c r="I504" s="2" t="s">
        <v>98</v>
      </c>
      <c r="J504" s="2" t="s">
        <v>38</v>
      </c>
      <c r="K504" s="1">
        <v>7</v>
      </c>
      <c r="L504" s="2" t="s">
        <v>99</v>
      </c>
      <c r="M504" s="9" t="s">
        <v>83</v>
      </c>
      <c r="N504" s="47" t="str">
        <f>CONCATENATE(L504,M504)</f>
        <v>Р0702К</v>
      </c>
      <c r="O504" s="47" t="str">
        <f>CONCATENATE(B504,"-",F504,G504,H504,"-",I504)</f>
        <v>Ж-ИАА-03072006</v>
      </c>
      <c r="P504" s="48">
        <v>2</v>
      </c>
      <c r="Q504" s="48">
        <v>4</v>
      </c>
      <c r="R504" s="48">
        <v>0</v>
      </c>
      <c r="S504" s="48">
        <v>3</v>
      </c>
      <c r="T504" s="48">
        <v>3</v>
      </c>
      <c r="U504" s="48">
        <v>4</v>
      </c>
      <c r="V504" s="48">
        <v>0</v>
      </c>
      <c r="W504" s="48">
        <v>1</v>
      </c>
      <c r="X504" s="48">
        <v>2</v>
      </c>
      <c r="Y504" s="48">
        <v>0</v>
      </c>
      <c r="Z504" s="49">
        <f>SUM(P504:Y504)</f>
        <v>19</v>
      </c>
      <c r="AA504" s="33">
        <v>50</v>
      </c>
      <c r="AB504" s="50">
        <f>Z504/AA504</f>
        <v>0.38</v>
      </c>
      <c r="AC504" s="51" t="str">
        <f>IF(Z504&gt;75%*AA504,"Победитель",IF(Z504&gt;50%*AA504,"Призёр","Участник"))</f>
        <v>Участник</v>
      </c>
    </row>
    <row r="505" spans="1:29" x14ac:dyDescent="0.3">
      <c r="A505" s="32">
        <v>491</v>
      </c>
      <c r="B505" s="2" t="s">
        <v>14</v>
      </c>
      <c r="C505" s="2" t="s">
        <v>2246</v>
      </c>
      <c r="D505" s="2" t="s">
        <v>156</v>
      </c>
      <c r="E505" s="2" t="s">
        <v>78</v>
      </c>
      <c r="F505" s="45" t="str">
        <f>LEFT(C505,1)</f>
        <v>М</v>
      </c>
      <c r="G505" s="45" t="str">
        <f>LEFT(D505,1)</f>
        <v>С</v>
      </c>
      <c r="H505" s="45" t="str">
        <f>LEFT(E505,1)</f>
        <v>А</v>
      </c>
      <c r="I505" s="6" t="s">
        <v>2247</v>
      </c>
      <c r="J505" s="46" t="s">
        <v>2231</v>
      </c>
      <c r="K505" s="2">
        <v>7</v>
      </c>
      <c r="L505" s="2" t="s">
        <v>2248</v>
      </c>
      <c r="M505" s="9" t="s">
        <v>2113</v>
      </c>
      <c r="N505" s="47" t="str">
        <f>CONCATENATE(L505,M505)</f>
        <v>РЯ0702Н</v>
      </c>
      <c r="O505" s="47" t="str">
        <f>CONCATENATE(B505,"-",F505,G505,H505,"-",I505)</f>
        <v>Ж-МСА-17022007</v>
      </c>
      <c r="P505" s="48"/>
      <c r="Q505" s="48">
        <v>1</v>
      </c>
      <c r="R505" s="48">
        <v>2</v>
      </c>
      <c r="S505" s="48">
        <v>0</v>
      </c>
      <c r="T505" s="48">
        <v>3</v>
      </c>
      <c r="U505" s="48">
        <v>2</v>
      </c>
      <c r="V505" s="48">
        <v>3</v>
      </c>
      <c r="W505" s="48">
        <v>5</v>
      </c>
      <c r="X505" s="48">
        <v>0</v>
      </c>
      <c r="Y505" s="48">
        <v>3</v>
      </c>
      <c r="Z505" s="49">
        <f>SUM(P505:Y505)</f>
        <v>19</v>
      </c>
      <c r="AA505" s="33">
        <v>50</v>
      </c>
      <c r="AB505" s="50">
        <f>Z505/AA505</f>
        <v>0.38</v>
      </c>
      <c r="AC505" s="51" t="str">
        <f>IF(Z505&gt;75%*AA505,"Победитель",IF(Z505&gt;50%*AA505,"Призёр","Участник"))</f>
        <v>Участник</v>
      </c>
    </row>
    <row r="506" spans="1:29" x14ac:dyDescent="0.3">
      <c r="A506" s="32">
        <v>492</v>
      </c>
      <c r="B506" s="3" t="s">
        <v>35</v>
      </c>
      <c r="C506" s="3" t="s">
        <v>759</v>
      </c>
      <c r="D506" s="3" t="s">
        <v>291</v>
      </c>
      <c r="E506" s="3" t="s">
        <v>306</v>
      </c>
      <c r="F506" s="45" t="str">
        <f>LEFT(C506,1)</f>
        <v>З</v>
      </c>
      <c r="G506" s="45" t="str">
        <f>LEFT(D506,1)</f>
        <v>А</v>
      </c>
      <c r="H506" s="45" t="str">
        <f>LEFT(E506,1)</f>
        <v>С</v>
      </c>
      <c r="I506" s="13" t="s">
        <v>760</v>
      </c>
      <c r="J506" s="59" t="s">
        <v>925</v>
      </c>
      <c r="K506" s="3">
        <v>7</v>
      </c>
      <c r="L506" s="3" t="s">
        <v>761</v>
      </c>
      <c r="M506" s="33" t="s">
        <v>534</v>
      </c>
      <c r="N506" s="47" t="str">
        <f>CONCATENATE(L506,M506)</f>
        <v>Ру07-04О</v>
      </c>
      <c r="O506" s="47" t="str">
        <f>CONCATENATE(B506,"-",F506,G506,H506,"-",I506)</f>
        <v>М-ЗАС-26022006</v>
      </c>
      <c r="P506" s="48">
        <v>1</v>
      </c>
      <c r="Q506" s="48">
        <v>4</v>
      </c>
      <c r="R506" s="48">
        <v>1</v>
      </c>
      <c r="S506" s="48">
        <v>5</v>
      </c>
      <c r="T506" s="48">
        <v>2</v>
      </c>
      <c r="U506" s="48">
        <v>2</v>
      </c>
      <c r="V506" s="48">
        <v>4</v>
      </c>
      <c r="W506" s="48">
        <v>0</v>
      </c>
      <c r="X506" s="48">
        <v>0</v>
      </c>
      <c r="Y506" s="48">
        <v>0</v>
      </c>
      <c r="Z506" s="49">
        <f>SUM(P506:Y506)</f>
        <v>19</v>
      </c>
      <c r="AA506" s="33">
        <v>50</v>
      </c>
      <c r="AB506" s="50">
        <f>Z506/AA506</f>
        <v>0.38</v>
      </c>
      <c r="AC506" s="51" t="str">
        <f>IF(Z506&gt;75%*AA506,"Победитель",IF(Z506&gt;50%*AA506,"Призёр","Участник"))</f>
        <v>Участник</v>
      </c>
    </row>
    <row r="507" spans="1:29" x14ac:dyDescent="0.3">
      <c r="A507" s="32">
        <v>493</v>
      </c>
      <c r="B507" s="3" t="s">
        <v>14</v>
      </c>
      <c r="C507" s="3" t="s">
        <v>779</v>
      </c>
      <c r="D507" s="3" t="s">
        <v>40</v>
      </c>
      <c r="E507" s="3" t="s">
        <v>195</v>
      </c>
      <c r="F507" s="45" t="str">
        <f>LEFT(C507,1)</f>
        <v>М</v>
      </c>
      <c r="G507" s="45" t="str">
        <f>LEFT(D507,1)</f>
        <v>М</v>
      </c>
      <c r="H507" s="45" t="str">
        <f>LEFT(E507,1)</f>
        <v>С</v>
      </c>
      <c r="I507" s="13" t="s">
        <v>293</v>
      </c>
      <c r="J507" s="59" t="s">
        <v>925</v>
      </c>
      <c r="K507" s="3">
        <v>7</v>
      </c>
      <c r="L507" s="3" t="s">
        <v>782</v>
      </c>
      <c r="M507" s="33" t="s">
        <v>534</v>
      </c>
      <c r="N507" s="47" t="str">
        <f>CONCATENATE(L507,M507)</f>
        <v>Ру07-12О</v>
      </c>
      <c r="O507" s="47" t="str">
        <f>CONCATENATE(B507,"-",F507,G507,H507,"-",I507)</f>
        <v>Ж-ММС-01082006</v>
      </c>
      <c r="P507" s="48">
        <v>3</v>
      </c>
      <c r="Q507" s="48">
        <v>4</v>
      </c>
      <c r="R507" s="48">
        <v>1</v>
      </c>
      <c r="S507" s="48">
        <v>3</v>
      </c>
      <c r="T507" s="48">
        <v>3</v>
      </c>
      <c r="U507" s="48">
        <v>1</v>
      </c>
      <c r="V507" s="48">
        <v>2</v>
      </c>
      <c r="W507" s="48">
        <v>2</v>
      </c>
      <c r="X507" s="48">
        <v>0</v>
      </c>
      <c r="Y507" s="48">
        <v>0</v>
      </c>
      <c r="Z507" s="49">
        <f>SUM(P507:Y507)</f>
        <v>19</v>
      </c>
      <c r="AA507" s="33">
        <v>50</v>
      </c>
      <c r="AB507" s="50">
        <f>Z507/AA507</f>
        <v>0.38</v>
      </c>
      <c r="AC507" s="51" t="str">
        <f>IF(Z507&gt;75%*AA507,"Победитель",IF(Z507&gt;50%*AA507,"Призёр","Участник"))</f>
        <v>Участник</v>
      </c>
    </row>
    <row r="508" spans="1:29" x14ac:dyDescent="0.3">
      <c r="A508" s="32">
        <v>494</v>
      </c>
      <c r="B508" s="2" t="s">
        <v>14</v>
      </c>
      <c r="C508" s="2" t="s">
        <v>1393</v>
      </c>
      <c r="D508" s="2" t="s">
        <v>87</v>
      </c>
      <c r="E508" s="2" t="s">
        <v>97</v>
      </c>
      <c r="F508" s="45" t="str">
        <f>LEFT(C508,1)</f>
        <v>У</v>
      </c>
      <c r="G508" s="45" t="str">
        <f>LEFT(D508,1)</f>
        <v>К</v>
      </c>
      <c r="H508" s="45" t="str">
        <f>LEFT(E508,1)</f>
        <v>А</v>
      </c>
      <c r="I508" s="6" t="s">
        <v>1394</v>
      </c>
      <c r="J508" s="2" t="s">
        <v>1257</v>
      </c>
      <c r="K508" s="2">
        <v>7</v>
      </c>
      <c r="L508" s="2" t="s">
        <v>418</v>
      </c>
      <c r="M508" s="33" t="s">
        <v>143</v>
      </c>
      <c r="N508" s="47" t="str">
        <f>CONCATENATE(L508,M508)</f>
        <v>Р0706У</v>
      </c>
      <c r="O508" s="47" t="str">
        <f>CONCATENATE(B508,"-",F508,G508,H508,"-",I508)</f>
        <v>Ж-УКА-08022007</v>
      </c>
      <c r="P508" s="48">
        <v>4</v>
      </c>
      <c r="Q508" s="48">
        <v>4</v>
      </c>
      <c r="R508" s="48">
        <v>1</v>
      </c>
      <c r="S508" s="48">
        <v>5</v>
      </c>
      <c r="T508" s="48">
        <v>1</v>
      </c>
      <c r="U508" s="48">
        <v>1</v>
      </c>
      <c r="V508" s="48">
        <v>3</v>
      </c>
      <c r="W508" s="48">
        <v>0</v>
      </c>
      <c r="X508" s="48">
        <v>0</v>
      </c>
      <c r="Y508" s="48">
        <v>0</v>
      </c>
      <c r="Z508" s="49">
        <f>SUM(P508:Y508)</f>
        <v>19</v>
      </c>
      <c r="AA508" s="33">
        <v>50</v>
      </c>
      <c r="AB508" s="50">
        <f>Z508/AA508</f>
        <v>0.38</v>
      </c>
      <c r="AC508" s="51" t="str">
        <f>IF(Z508&gt;75%*AA508,"Победитель",IF(Z508&gt;50%*AA508,"Призёр","Участник"))</f>
        <v>Участник</v>
      </c>
    </row>
    <row r="509" spans="1:29" x14ac:dyDescent="0.3">
      <c r="A509" s="32">
        <v>495</v>
      </c>
      <c r="B509" s="2" t="s">
        <v>14</v>
      </c>
      <c r="C509" s="2" t="s">
        <v>2209</v>
      </c>
      <c r="D509" s="2" t="s">
        <v>87</v>
      </c>
      <c r="E509" s="2" t="s">
        <v>78</v>
      </c>
      <c r="F509" s="45" t="str">
        <f>LEFT(C509,1)</f>
        <v>К</v>
      </c>
      <c r="G509" s="45" t="str">
        <f>LEFT(D509,1)</f>
        <v>К</v>
      </c>
      <c r="H509" s="45" t="str">
        <f>LEFT(E509,1)</f>
        <v>А</v>
      </c>
      <c r="I509" s="6" t="s">
        <v>760</v>
      </c>
      <c r="J509" s="46" t="s">
        <v>2207</v>
      </c>
      <c r="K509" s="2">
        <v>7</v>
      </c>
      <c r="L509" s="2" t="s">
        <v>99</v>
      </c>
      <c r="M509" s="9" t="s">
        <v>2230</v>
      </c>
      <c r="N509" s="47" t="str">
        <f>CONCATENATE(L509,M509)</f>
        <v>Р0702Ч</v>
      </c>
      <c r="O509" s="47" t="str">
        <f>CONCATENATE(B509,"-",F509,G509,H509,"-",I509)</f>
        <v>Ж-ККА-26022006</v>
      </c>
      <c r="P509" s="48">
        <v>2</v>
      </c>
      <c r="Q509" s="48">
        <v>4</v>
      </c>
      <c r="R509" s="48">
        <v>1</v>
      </c>
      <c r="S509" s="48">
        <v>3</v>
      </c>
      <c r="T509" s="48">
        <v>0</v>
      </c>
      <c r="U509" s="48">
        <v>1</v>
      </c>
      <c r="V509" s="48">
        <v>3</v>
      </c>
      <c r="W509" s="48">
        <v>1.5</v>
      </c>
      <c r="X509" s="48">
        <v>2</v>
      </c>
      <c r="Y509" s="48">
        <v>1</v>
      </c>
      <c r="Z509" s="49">
        <f>SUM(P509:Y509)</f>
        <v>18.5</v>
      </c>
      <c r="AA509" s="33">
        <v>50</v>
      </c>
      <c r="AB509" s="50">
        <f>Z509/AA509</f>
        <v>0.37</v>
      </c>
      <c r="AC509" s="51" t="str">
        <f>IF(Z509&gt;75%*AA509,"Победитель",IF(Z509&gt;50%*AA509,"Призёр","Участник"))</f>
        <v>Участник</v>
      </c>
    </row>
    <row r="510" spans="1:29" x14ac:dyDescent="0.3">
      <c r="A510" s="32">
        <v>496</v>
      </c>
      <c r="B510" s="2" t="s">
        <v>35</v>
      </c>
      <c r="C510" s="2" t="s">
        <v>1237</v>
      </c>
      <c r="D510" s="2" t="s">
        <v>276</v>
      </c>
      <c r="E510" s="2" t="s">
        <v>44</v>
      </c>
      <c r="F510" s="45" t="str">
        <f>LEFT(C510,1)</f>
        <v>А</v>
      </c>
      <c r="G510" s="45" t="str">
        <f>LEFT(D510,1)</f>
        <v>И</v>
      </c>
      <c r="H510" s="45" t="str">
        <f>LEFT(E510,1)</f>
        <v>А</v>
      </c>
      <c r="I510" s="6" t="s">
        <v>1238</v>
      </c>
      <c r="J510" s="2" t="s">
        <v>930</v>
      </c>
      <c r="K510" s="2">
        <v>7</v>
      </c>
      <c r="L510" s="2" t="s">
        <v>294</v>
      </c>
      <c r="M510" s="33" t="s">
        <v>45</v>
      </c>
      <c r="N510" s="47" t="str">
        <f>CONCATENATE(L510,M510)</f>
        <v>Р0705Г</v>
      </c>
      <c r="O510" s="47" t="str">
        <f>CONCATENATE(B510,"-",F510,G510,H510,"-",I510)</f>
        <v>М-АИА-11052006</v>
      </c>
      <c r="P510" s="48">
        <v>3</v>
      </c>
      <c r="Q510" s="48">
        <v>2</v>
      </c>
      <c r="R510" s="48">
        <v>3</v>
      </c>
      <c r="S510" s="48">
        <v>3</v>
      </c>
      <c r="T510" s="48">
        <v>2</v>
      </c>
      <c r="U510" s="48">
        <v>4</v>
      </c>
      <c r="V510" s="48">
        <v>0</v>
      </c>
      <c r="W510" s="48">
        <v>1</v>
      </c>
      <c r="X510" s="48">
        <v>0</v>
      </c>
      <c r="Y510" s="48">
        <v>0</v>
      </c>
      <c r="Z510" s="49">
        <f>SUM(P510:Y510)</f>
        <v>18</v>
      </c>
      <c r="AA510" s="33">
        <v>50</v>
      </c>
      <c r="AB510" s="50">
        <f>Z510/AA510</f>
        <v>0.36</v>
      </c>
      <c r="AC510" s="51" t="str">
        <f>IF(Z510&gt;75%*AA510,"Победитель",IF(Z510&gt;50%*AA510,"Призёр","Участник"))</f>
        <v>Участник</v>
      </c>
    </row>
    <row r="511" spans="1:29" x14ac:dyDescent="0.3">
      <c r="A511" s="32">
        <v>497</v>
      </c>
      <c r="B511" s="2" t="s">
        <v>14</v>
      </c>
      <c r="C511" s="2" t="s">
        <v>1398</v>
      </c>
      <c r="D511" s="2" t="s">
        <v>429</v>
      </c>
      <c r="E511" s="2" t="s">
        <v>217</v>
      </c>
      <c r="F511" s="45" t="str">
        <f>LEFT(C511,1)</f>
        <v>К</v>
      </c>
      <c r="G511" s="45" t="str">
        <f>LEFT(D511,1)</f>
        <v>В</v>
      </c>
      <c r="H511" s="45" t="str">
        <f>LEFT(E511,1)</f>
        <v>Д</v>
      </c>
      <c r="I511" s="6">
        <v>17012006</v>
      </c>
      <c r="J511" s="2" t="s">
        <v>1257</v>
      </c>
      <c r="K511" s="2">
        <v>7</v>
      </c>
      <c r="L511" s="2" t="s">
        <v>425</v>
      </c>
      <c r="M511" s="33" t="s">
        <v>143</v>
      </c>
      <c r="N511" s="47" t="str">
        <f>CONCATENATE(L511,M511)</f>
        <v>Р0709У</v>
      </c>
      <c r="O511" s="47" t="str">
        <f>CONCATENATE(B511,"-",F511,G511,H511,"-",I511)</f>
        <v>Ж-КВД-17012006</v>
      </c>
      <c r="P511" s="48">
        <v>4</v>
      </c>
      <c r="Q511" s="48">
        <v>2</v>
      </c>
      <c r="R511" s="48">
        <v>0</v>
      </c>
      <c r="S511" s="48">
        <v>3</v>
      </c>
      <c r="T511" s="48">
        <v>2</v>
      </c>
      <c r="U511" s="48">
        <v>1</v>
      </c>
      <c r="V511" s="48">
        <v>0</v>
      </c>
      <c r="W511" s="48">
        <v>3</v>
      </c>
      <c r="X511" s="48">
        <v>3</v>
      </c>
      <c r="Y511" s="48">
        <v>0</v>
      </c>
      <c r="Z511" s="49">
        <f>SUM(P511:Y511)</f>
        <v>18</v>
      </c>
      <c r="AA511" s="33">
        <v>50</v>
      </c>
      <c r="AB511" s="50">
        <f>Z511/AA511</f>
        <v>0.36</v>
      </c>
      <c r="AC511" s="51" t="str">
        <f>IF(Z511&gt;75%*AA511,"Победитель",IF(Z511&gt;50%*AA511,"Призёр","Участник"))</f>
        <v>Участник</v>
      </c>
    </row>
    <row r="512" spans="1:29" x14ac:dyDescent="0.3">
      <c r="A512" s="32">
        <v>498</v>
      </c>
      <c r="B512" s="2" t="s">
        <v>14</v>
      </c>
      <c r="C512" s="2" t="s">
        <v>1895</v>
      </c>
      <c r="D512" s="2" t="s">
        <v>221</v>
      </c>
      <c r="E512" s="2" t="s">
        <v>262</v>
      </c>
      <c r="F512" s="45" t="str">
        <f>LEFT(C512,1)</f>
        <v>К</v>
      </c>
      <c r="G512" s="45" t="str">
        <f>LEFT(D512,1)</f>
        <v>В</v>
      </c>
      <c r="H512" s="45" t="str">
        <f>LEFT(E512,1)</f>
        <v>Д</v>
      </c>
      <c r="I512" s="6" t="s">
        <v>1896</v>
      </c>
      <c r="J512" s="46" t="s">
        <v>1791</v>
      </c>
      <c r="K512" s="2">
        <v>7</v>
      </c>
      <c r="L512" s="2" t="s">
        <v>1897</v>
      </c>
      <c r="M512" s="33" t="s">
        <v>46</v>
      </c>
      <c r="N512" s="47" t="str">
        <f>CONCATENATE(L512,M512)</f>
        <v>р0722А</v>
      </c>
      <c r="O512" s="47" t="str">
        <f>CONCATENATE(B512,"-",F512,G512,H512,"-",I512)</f>
        <v>Ж-КВД-05012006</v>
      </c>
      <c r="P512" s="48">
        <v>0</v>
      </c>
      <c r="Q512" s="48">
        <v>3</v>
      </c>
      <c r="R512" s="48">
        <v>0</v>
      </c>
      <c r="S512" s="48">
        <v>5</v>
      </c>
      <c r="T512" s="48">
        <v>4</v>
      </c>
      <c r="U512" s="48">
        <v>4</v>
      </c>
      <c r="V512" s="48">
        <v>0</v>
      </c>
      <c r="W512" s="48">
        <v>1.5</v>
      </c>
      <c r="X512" s="48">
        <v>0</v>
      </c>
      <c r="Y512" s="48">
        <v>0</v>
      </c>
      <c r="Z512" s="49">
        <f>SUM(P512:Y512)</f>
        <v>17.5</v>
      </c>
      <c r="AA512" s="33">
        <v>50</v>
      </c>
      <c r="AB512" s="50">
        <f>Z512/AA512</f>
        <v>0.35</v>
      </c>
      <c r="AC512" s="51" t="str">
        <f>IF(Z512&gt;75%*AA512,"Победитель",IF(Z512&gt;50%*AA512,"Призёр","Участник"))</f>
        <v>Участник</v>
      </c>
    </row>
    <row r="513" spans="1:29" x14ac:dyDescent="0.3">
      <c r="A513" s="32">
        <v>499</v>
      </c>
      <c r="B513" s="2" t="s">
        <v>14</v>
      </c>
      <c r="C513" s="2" t="s">
        <v>280</v>
      </c>
      <c r="D513" s="2" t="s">
        <v>77</v>
      </c>
      <c r="E513" s="2" t="s">
        <v>281</v>
      </c>
      <c r="F513" s="45" t="str">
        <f>LEFT(C513,1)</f>
        <v>Л</v>
      </c>
      <c r="G513" s="45" t="str">
        <f>LEFT(D513,1)</f>
        <v>Е</v>
      </c>
      <c r="H513" s="45" t="str">
        <f>LEFT(E513,1)</f>
        <v>Я</v>
      </c>
      <c r="I513" s="2" t="s">
        <v>282</v>
      </c>
      <c r="J513" s="2" t="s">
        <v>197</v>
      </c>
      <c r="K513" s="1">
        <v>7</v>
      </c>
      <c r="L513" s="2" t="s">
        <v>94</v>
      </c>
      <c r="M513" s="33" t="s">
        <v>57</v>
      </c>
      <c r="N513" s="47" t="str">
        <f>CONCATENATE(L513,M513)</f>
        <v>Р0701В</v>
      </c>
      <c r="O513" s="47" t="str">
        <f>CONCATENATE(B513,"-",F513,G513,H513,"-",I513)</f>
        <v>Ж-ЛЕЯ-24042006</v>
      </c>
      <c r="P513" s="48">
        <v>2</v>
      </c>
      <c r="Q513" s="48">
        <v>2</v>
      </c>
      <c r="R513" s="48">
        <v>1</v>
      </c>
      <c r="S513" s="48">
        <v>5</v>
      </c>
      <c r="T513" s="48">
        <v>3</v>
      </c>
      <c r="U513" s="48">
        <v>3</v>
      </c>
      <c r="V513" s="48">
        <v>1</v>
      </c>
      <c r="W513" s="48">
        <v>0.5</v>
      </c>
      <c r="X513" s="48">
        <v>0</v>
      </c>
      <c r="Y513" s="48">
        <v>0</v>
      </c>
      <c r="Z513" s="49">
        <f>SUM(P513:Y513)</f>
        <v>17.5</v>
      </c>
      <c r="AA513" s="33">
        <v>50</v>
      </c>
      <c r="AB513" s="50">
        <f>Z513/AA513</f>
        <v>0.35</v>
      </c>
      <c r="AC513" s="51" t="str">
        <f>IF(Z513&gt;75%*AA513,"Победитель",IF(Z513&gt;50%*AA513,"Призёр","Участник"))</f>
        <v>Участник</v>
      </c>
    </row>
    <row r="514" spans="1:29" x14ac:dyDescent="0.3">
      <c r="A514" s="32">
        <v>500</v>
      </c>
      <c r="B514" s="2" t="s">
        <v>605</v>
      </c>
      <c r="C514" s="2" t="s">
        <v>2178</v>
      </c>
      <c r="D514" s="2" t="s">
        <v>1123</v>
      </c>
      <c r="E514" s="2" t="s">
        <v>172</v>
      </c>
      <c r="F514" s="45" t="str">
        <f>LEFT(C514,1)</f>
        <v>А</v>
      </c>
      <c r="G514" s="45" t="str">
        <f>LEFT(D514,1)</f>
        <v>Е</v>
      </c>
      <c r="H514" s="45" t="str">
        <f>LEFT(E514,1)</f>
        <v>Д</v>
      </c>
      <c r="I514" s="2" t="s">
        <v>2179</v>
      </c>
      <c r="J514" s="2" t="s">
        <v>2161</v>
      </c>
      <c r="K514" s="1">
        <v>7</v>
      </c>
      <c r="L514" s="2" t="s">
        <v>94</v>
      </c>
      <c r="M514" s="33" t="s">
        <v>2110</v>
      </c>
      <c r="N514" s="47" t="str">
        <f>CONCATENATE(L514,M514)</f>
        <v>Р0701З</v>
      </c>
      <c r="O514" s="47" t="str">
        <f>CONCATENATE(B514,"-",F514,G514,H514,"-",I514)</f>
        <v>м-АЕД-13.06.2007</v>
      </c>
      <c r="P514" s="48">
        <v>0</v>
      </c>
      <c r="Q514" s="48">
        <v>0</v>
      </c>
      <c r="R514" s="48">
        <v>0</v>
      </c>
      <c r="S514" s="48">
        <v>5</v>
      </c>
      <c r="T514" s="48">
        <v>4</v>
      </c>
      <c r="U514" s="48">
        <v>4</v>
      </c>
      <c r="V514" s="48">
        <v>3</v>
      </c>
      <c r="W514" s="48">
        <v>1.5</v>
      </c>
      <c r="X514" s="48">
        <v>0</v>
      </c>
      <c r="Y514" s="48">
        <v>0</v>
      </c>
      <c r="Z514" s="49">
        <f>SUM(P514:Y514)</f>
        <v>17.5</v>
      </c>
      <c r="AA514" s="33">
        <v>50</v>
      </c>
      <c r="AB514" s="50">
        <f>Z514/AA514</f>
        <v>0.35</v>
      </c>
      <c r="AC514" s="51" t="str">
        <f>IF(Z514&gt;75%*AA514,"Победитель",IF(Z514&gt;50%*AA514,"Призёр","Участник"))</f>
        <v>Участник</v>
      </c>
    </row>
    <row r="515" spans="1:29" x14ac:dyDescent="0.3">
      <c r="A515" s="32">
        <v>501</v>
      </c>
      <c r="B515" s="2" t="s">
        <v>35</v>
      </c>
      <c r="C515" s="2" t="s">
        <v>290</v>
      </c>
      <c r="D515" s="2" t="s">
        <v>291</v>
      </c>
      <c r="E515" s="2" t="s">
        <v>292</v>
      </c>
      <c r="F515" s="45" t="str">
        <f>LEFT(C515,1)</f>
        <v>П</v>
      </c>
      <c r="G515" s="45" t="str">
        <f>LEFT(D515,1)</f>
        <v>А</v>
      </c>
      <c r="H515" s="45" t="str">
        <f>LEFT(E515,1)</f>
        <v>А</v>
      </c>
      <c r="I515" s="2" t="s">
        <v>293</v>
      </c>
      <c r="J515" s="2" t="s">
        <v>197</v>
      </c>
      <c r="K515" s="1">
        <v>7</v>
      </c>
      <c r="L515" s="2" t="s">
        <v>294</v>
      </c>
      <c r="M515" s="33" t="s">
        <v>57</v>
      </c>
      <c r="N515" s="47" t="str">
        <f>CONCATENATE(L515,M515)</f>
        <v>Р0705В</v>
      </c>
      <c r="O515" s="47" t="str">
        <f>CONCATENATE(B515,"-",F515,G515,H515,"-",I515)</f>
        <v>М-ПАА-01082006</v>
      </c>
      <c r="P515" s="48">
        <v>1</v>
      </c>
      <c r="Q515" s="48">
        <v>4</v>
      </c>
      <c r="R515" s="48">
        <v>0</v>
      </c>
      <c r="S515" s="48">
        <v>5</v>
      </c>
      <c r="T515" s="48">
        <v>2</v>
      </c>
      <c r="U515" s="48">
        <v>0</v>
      </c>
      <c r="V515" s="48">
        <v>0</v>
      </c>
      <c r="W515" s="48">
        <v>0</v>
      </c>
      <c r="X515" s="48">
        <v>5</v>
      </c>
      <c r="Y515" s="48">
        <v>0</v>
      </c>
      <c r="Z515" s="49">
        <f>SUM(P515:Y515)</f>
        <v>17</v>
      </c>
      <c r="AA515" s="33">
        <v>50</v>
      </c>
      <c r="AB515" s="50">
        <f>Z515/AA515</f>
        <v>0.34</v>
      </c>
      <c r="AC515" s="51" t="str">
        <f>IF(Z515&gt;75%*AA515,"Победитель",IF(Z515&gt;50%*AA515,"Призёр","Участник"))</f>
        <v>Участник</v>
      </c>
    </row>
    <row r="516" spans="1:29" x14ac:dyDescent="0.3">
      <c r="A516" s="32">
        <v>502</v>
      </c>
      <c r="B516" s="66" t="s">
        <v>597</v>
      </c>
      <c r="C516" s="66" t="s">
        <v>2065</v>
      </c>
      <c r="D516" s="66" t="s">
        <v>40</v>
      </c>
      <c r="E516" s="66" t="s">
        <v>34</v>
      </c>
      <c r="F516" s="45" t="str">
        <f>LEFT(C516,1)</f>
        <v>М</v>
      </c>
      <c r="G516" s="45" t="str">
        <f>LEFT(D516,1)</f>
        <v>М</v>
      </c>
      <c r="H516" s="45" t="str">
        <f>LEFT(E516,1)</f>
        <v>Е</v>
      </c>
      <c r="I516" s="17" t="s">
        <v>1904</v>
      </c>
      <c r="J516" s="67" t="s">
        <v>2061</v>
      </c>
      <c r="K516" s="66">
        <v>7</v>
      </c>
      <c r="L516" s="67" t="s">
        <v>430</v>
      </c>
      <c r="M516" s="33" t="s">
        <v>92</v>
      </c>
      <c r="N516" s="47" t="str">
        <f>CONCATENATE(L516,M516)</f>
        <v>Р0711И</v>
      </c>
      <c r="O516" s="47" t="str">
        <f>CONCATENATE(B516,"-",F516,G516,H516,"-",I516)</f>
        <v>ж-ММЕ-05042006</v>
      </c>
      <c r="P516" s="48">
        <v>3</v>
      </c>
      <c r="Q516" s="48">
        <v>2</v>
      </c>
      <c r="R516" s="48">
        <v>1</v>
      </c>
      <c r="S516" s="48">
        <v>3</v>
      </c>
      <c r="T516" s="48">
        <v>1</v>
      </c>
      <c r="U516" s="48">
        <v>1</v>
      </c>
      <c r="V516" s="48">
        <v>1</v>
      </c>
      <c r="W516" s="48">
        <v>0</v>
      </c>
      <c r="X516" s="48">
        <v>5</v>
      </c>
      <c r="Y516" s="48">
        <v>0</v>
      </c>
      <c r="Z516" s="49">
        <f>SUM(P516:Y516)</f>
        <v>17</v>
      </c>
      <c r="AA516" s="33">
        <v>50</v>
      </c>
      <c r="AB516" s="50">
        <f>Z516/AA516</f>
        <v>0.34</v>
      </c>
      <c r="AC516" s="51" t="str">
        <f>IF(Z516&gt;75%*AA516,"Победитель",IF(Z516&gt;50%*AA516,"Призёр","Участник"))</f>
        <v>Участник</v>
      </c>
    </row>
    <row r="517" spans="1:29" x14ac:dyDescent="0.3">
      <c r="A517" s="32">
        <v>503</v>
      </c>
      <c r="B517" s="3" t="s">
        <v>35</v>
      </c>
      <c r="C517" s="3" t="s">
        <v>750</v>
      </c>
      <c r="D517" s="3" t="s">
        <v>341</v>
      </c>
      <c r="E517" s="3" t="s">
        <v>127</v>
      </c>
      <c r="F517" s="45" t="str">
        <f>LEFT(C517,1)</f>
        <v>А</v>
      </c>
      <c r="G517" s="45" t="str">
        <f>LEFT(D517,1)</f>
        <v>А</v>
      </c>
      <c r="H517" s="45" t="str">
        <f>LEFT(E517,1)</f>
        <v>В</v>
      </c>
      <c r="I517" s="13" t="s">
        <v>751</v>
      </c>
      <c r="J517" s="59" t="s">
        <v>925</v>
      </c>
      <c r="K517" s="3">
        <v>7</v>
      </c>
      <c r="L517" s="3" t="s">
        <v>752</v>
      </c>
      <c r="M517" s="33" t="s">
        <v>534</v>
      </c>
      <c r="N517" s="47" t="str">
        <f>CONCATENATE(L517,M517)</f>
        <v>Ру07-01О</v>
      </c>
      <c r="O517" s="47" t="str">
        <f>CONCATENATE(B517,"-",F517,G517,H517,"-",I517)</f>
        <v>М-ААВ-10042006</v>
      </c>
      <c r="P517" s="48">
        <v>2</v>
      </c>
      <c r="Q517" s="48">
        <v>4</v>
      </c>
      <c r="R517" s="48">
        <v>0</v>
      </c>
      <c r="S517" s="48">
        <v>5</v>
      </c>
      <c r="T517" s="48">
        <v>1</v>
      </c>
      <c r="U517" s="48">
        <v>3</v>
      </c>
      <c r="V517" s="48">
        <v>0</v>
      </c>
      <c r="W517" s="48">
        <v>2</v>
      </c>
      <c r="X517" s="48">
        <v>0</v>
      </c>
      <c r="Y517" s="48">
        <v>0</v>
      </c>
      <c r="Z517" s="49">
        <f>SUM(P517:Y517)</f>
        <v>17</v>
      </c>
      <c r="AA517" s="33">
        <v>50</v>
      </c>
      <c r="AB517" s="50">
        <f>Z517/AA517</f>
        <v>0.34</v>
      </c>
      <c r="AC517" s="51" t="str">
        <f>IF(Z517&gt;75%*AA517,"Победитель",IF(Z517&gt;50%*AA517,"Призёр","Участник"))</f>
        <v>Участник</v>
      </c>
    </row>
    <row r="518" spans="1:29" x14ac:dyDescent="0.3">
      <c r="A518" s="32">
        <v>504</v>
      </c>
      <c r="B518" s="2" t="s">
        <v>14</v>
      </c>
      <c r="C518" s="2" t="s">
        <v>422</v>
      </c>
      <c r="D518" s="2" t="s">
        <v>221</v>
      </c>
      <c r="E518" s="2" t="s">
        <v>97</v>
      </c>
      <c r="F518" s="45" t="str">
        <f>LEFT(C518,1)</f>
        <v>Н</v>
      </c>
      <c r="G518" s="45" t="str">
        <f>LEFT(D518,1)</f>
        <v>В</v>
      </c>
      <c r="H518" s="45" t="str">
        <f>LEFT(E518,1)</f>
        <v>А</v>
      </c>
      <c r="I518" s="6" t="s">
        <v>549</v>
      </c>
      <c r="J518" s="46" t="s">
        <v>346</v>
      </c>
      <c r="K518" s="2">
        <v>7</v>
      </c>
      <c r="L518" s="2" t="s">
        <v>423</v>
      </c>
      <c r="M518" s="33" t="s">
        <v>26</v>
      </c>
      <c r="N518" s="47" t="str">
        <f>CONCATENATE(L518,M518)</f>
        <v>Р0708С</v>
      </c>
      <c r="O518" s="47" t="str">
        <f>CONCATENATE(B518,"-",F518,G518,H518,"-",I518)</f>
        <v>Ж-НВА-18022006</v>
      </c>
      <c r="P518" s="48">
        <v>2</v>
      </c>
      <c r="Q518" s="48">
        <v>4</v>
      </c>
      <c r="R518" s="48">
        <v>0</v>
      </c>
      <c r="S518" s="48">
        <v>5</v>
      </c>
      <c r="T518" s="48">
        <v>2</v>
      </c>
      <c r="U518" s="48">
        <v>4</v>
      </c>
      <c r="V518" s="48">
        <v>0</v>
      </c>
      <c r="W518" s="48">
        <v>0</v>
      </c>
      <c r="X518" s="48">
        <v>0</v>
      </c>
      <c r="Y518" s="48">
        <v>0</v>
      </c>
      <c r="Z518" s="49">
        <f>SUM(P518:Y518)</f>
        <v>17</v>
      </c>
      <c r="AA518" s="33">
        <v>50</v>
      </c>
      <c r="AB518" s="50">
        <f>Z518/AA518</f>
        <v>0.34</v>
      </c>
      <c r="AC518" s="51" t="str">
        <f>IF(Z518&gt;75%*AA518,"Победитель",IF(Z518&gt;50%*AA518,"Призёр","Участник"))</f>
        <v>Участник</v>
      </c>
    </row>
    <row r="519" spans="1:29" x14ac:dyDescent="0.3">
      <c r="A519" s="32">
        <v>505</v>
      </c>
      <c r="B519" s="2" t="s">
        <v>14</v>
      </c>
      <c r="C519" s="2" t="s">
        <v>2086</v>
      </c>
      <c r="D519" s="2" t="s">
        <v>777</v>
      </c>
      <c r="E519" s="2" t="s">
        <v>627</v>
      </c>
      <c r="F519" s="45" t="str">
        <f>LEFT(C519,1)</f>
        <v>Д</v>
      </c>
      <c r="G519" s="45" t="str">
        <f>LEFT(D519,1)</f>
        <v>У</v>
      </c>
      <c r="H519" s="45" t="str">
        <f>LEFT(E519,1)</f>
        <v>О</v>
      </c>
      <c r="I519" s="2" t="s">
        <v>2350</v>
      </c>
      <c r="J519" s="2" t="s">
        <v>2323</v>
      </c>
      <c r="K519" s="1">
        <v>7</v>
      </c>
      <c r="L519" s="2" t="s">
        <v>99</v>
      </c>
      <c r="M519" s="33" t="s">
        <v>2212</v>
      </c>
      <c r="N519" s="47" t="str">
        <f>CONCATENATE(L519,M519)</f>
        <v>Р0702Ф</v>
      </c>
      <c r="O519" s="47" t="str">
        <f>CONCATENATE(B519,"-",F519,G519,H519,"-",I519)</f>
        <v>Ж-ДУО-15042006</v>
      </c>
      <c r="P519" s="48">
        <v>0</v>
      </c>
      <c r="Q519" s="48">
        <v>4</v>
      </c>
      <c r="R519" s="48">
        <v>0</v>
      </c>
      <c r="S519" s="48">
        <v>5</v>
      </c>
      <c r="T519" s="48">
        <v>1</v>
      </c>
      <c r="U519" s="48">
        <v>1</v>
      </c>
      <c r="V519" s="48">
        <v>0</v>
      </c>
      <c r="W519" s="48">
        <v>3</v>
      </c>
      <c r="X519" s="48">
        <v>3</v>
      </c>
      <c r="Y519" s="48">
        <v>0</v>
      </c>
      <c r="Z519" s="49">
        <f>SUM(P519:Y519)</f>
        <v>17</v>
      </c>
      <c r="AA519" s="33">
        <v>50</v>
      </c>
      <c r="AB519" s="50">
        <f>Z519/AA519</f>
        <v>0.34</v>
      </c>
      <c r="AC519" s="51" t="str">
        <f>IF(Z519&gt;75%*AA519,"Победитель",IF(Z519&gt;50%*AA519,"Призёр","Участник"))</f>
        <v>Участник</v>
      </c>
    </row>
    <row r="520" spans="1:29" x14ac:dyDescent="0.3">
      <c r="A520" s="32">
        <v>506</v>
      </c>
      <c r="B520" s="2" t="s">
        <v>14</v>
      </c>
      <c r="C520" s="2" t="s">
        <v>2221</v>
      </c>
      <c r="D520" s="2" t="s">
        <v>77</v>
      </c>
      <c r="E520" s="2" t="s">
        <v>601</v>
      </c>
      <c r="F520" s="45" t="str">
        <f>LEFT(C520,1)</f>
        <v>Ж</v>
      </c>
      <c r="G520" s="45" t="str">
        <f>LEFT(D520,1)</f>
        <v>Е</v>
      </c>
      <c r="H520" s="45" t="str">
        <f>LEFT(E520,1)</f>
        <v>А</v>
      </c>
      <c r="I520" s="6" t="s">
        <v>2222</v>
      </c>
      <c r="J520" s="46" t="s">
        <v>2207</v>
      </c>
      <c r="K520" s="2">
        <v>7</v>
      </c>
      <c r="L520" s="2" t="s">
        <v>94</v>
      </c>
      <c r="M520" s="9" t="s">
        <v>2230</v>
      </c>
      <c r="N520" s="47" t="str">
        <f>CONCATENATE(L520,M520)</f>
        <v>Р0701Ч</v>
      </c>
      <c r="O520" s="47" t="str">
        <f>CONCATENATE(B520,"-",F520,G520,H520,"-",I520)</f>
        <v>Ж-ЖЕА-10122005</v>
      </c>
      <c r="P520" s="48">
        <v>0</v>
      </c>
      <c r="Q520" s="48">
        <v>0</v>
      </c>
      <c r="R520" s="48">
        <v>0</v>
      </c>
      <c r="S520" s="48">
        <v>5</v>
      </c>
      <c r="T520" s="48">
        <v>2</v>
      </c>
      <c r="U520" s="48">
        <v>3</v>
      </c>
      <c r="V520" s="48">
        <v>2</v>
      </c>
      <c r="W520" s="48">
        <v>2</v>
      </c>
      <c r="X520" s="48">
        <v>2</v>
      </c>
      <c r="Y520" s="48">
        <v>1</v>
      </c>
      <c r="Z520" s="49">
        <f>SUM(P520:Y520)</f>
        <v>17</v>
      </c>
      <c r="AA520" s="33">
        <v>50</v>
      </c>
      <c r="AB520" s="50">
        <f>Z520/AA520</f>
        <v>0.34</v>
      </c>
      <c r="AC520" s="51" t="str">
        <f>IF(Z520&gt;75%*AA520,"Победитель",IF(Z520&gt;50%*AA520,"Призёр","Участник"))</f>
        <v>Участник</v>
      </c>
    </row>
    <row r="521" spans="1:29" x14ac:dyDescent="0.3">
      <c r="A521" s="32">
        <v>507</v>
      </c>
      <c r="B521" s="66" t="s">
        <v>597</v>
      </c>
      <c r="C521" s="66" t="s">
        <v>2059</v>
      </c>
      <c r="D521" s="66" t="s">
        <v>429</v>
      </c>
      <c r="E521" s="66" t="s">
        <v>262</v>
      </c>
      <c r="F521" s="45" t="str">
        <f>LEFT(C521,1)</f>
        <v>Б</v>
      </c>
      <c r="G521" s="45" t="str">
        <f>LEFT(D521,1)</f>
        <v>В</v>
      </c>
      <c r="H521" s="45" t="str">
        <f>LEFT(E521,1)</f>
        <v>Д</v>
      </c>
      <c r="I521" s="17" t="s">
        <v>2060</v>
      </c>
      <c r="J521" s="67" t="s">
        <v>2061</v>
      </c>
      <c r="K521" s="66">
        <v>7</v>
      </c>
      <c r="L521" s="67" t="s">
        <v>99</v>
      </c>
      <c r="M521" s="33" t="s">
        <v>92</v>
      </c>
      <c r="N521" s="47" t="str">
        <f>CONCATENATE(L521,M521)</f>
        <v>Р0702И</v>
      </c>
      <c r="O521" s="47" t="str">
        <f>CONCATENATE(B521,"-",F521,G521,H521,"-",I521)</f>
        <v>ж-БВД-02072006</v>
      </c>
      <c r="P521" s="48">
        <v>2</v>
      </c>
      <c r="Q521" s="48">
        <v>4</v>
      </c>
      <c r="R521" s="48">
        <v>0</v>
      </c>
      <c r="S521" s="48">
        <v>0</v>
      </c>
      <c r="T521" s="48">
        <v>3</v>
      </c>
      <c r="U521" s="48">
        <v>4</v>
      </c>
      <c r="V521" s="48">
        <v>3</v>
      </c>
      <c r="W521" s="48">
        <v>0</v>
      </c>
      <c r="X521" s="48">
        <v>0</v>
      </c>
      <c r="Y521" s="48">
        <v>0</v>
      </c>
      <c r="Z521" s="49">
        <f>SUM(P521:Y521)</f>
        <v>16</v>
      </c>
      <c r="AA521" s="33">
        <v>50</v>
      </c>
      <c r="AB521" s="50">
        <f>Z521/AA521</f>
        <v>0.32</v>
      </c>
      <c r="AC521" s="51" t="str">
        <f>IF(Z521&gt;75%*AA521,"Победитель",IF(Z521&gt;50%*AA521,"Призёр","Участник"))</f>
        <v>Участник</v>
      </c>
    </row>
    <row r="522" spans="1:29" x14ac:dyDescent="0.3">
      <c r="A522" s="32">
        <v>508</v>
      </c>
      <c r="B522" s="2" t="s">
        <v>35</v>
      </c>
      <c r="C522" s="12" t="s">
        <v>1401</v>
      </c>
      <c r="D522" s="12" t="s">
        <v>417</v>
      </c>
      <c r="E522" s="12" t="s">
        <v>489</v>
      </c>
      <c r="F522" s="45" t="str">
        <f>LEFT(C522,1)</f>
        <v>С</v>
      </c>
      <c r="G522" s="45" t="str">
        <f>LEFT(D522,1)</f>
        <v>А</v>
      </c>
      <c r="H522" s="45" t="str">
        <f>LEFT(E522,1)</f>
        <v>О</v>
      </c>
      <c r="I522" s="12">
        <v>19032006</v>
      </c>
      <c r="J522" s="46" t="s">
        <v>1587</v>
      </c>
      <c r="K522" s="2">
        <v>7</v>
      </c>
      <c r="L522" s="2" t="s">
        <v>1675</v>
      </c>
      <c r="M522" s="33" t="s">
        <v>35</v>
      </c>
      <c r="N522" s="47" t="str">
        <f>CONCATENATE(L522,M522)</f>
        <v>Р0777М</v>
      </c>
      <c r="O522" s="47" t="str">
        <f>CONCATENATE(B522,"-",F522,G522,H522,"-",I522)</f>
        <v>М-САО-19032006</v>
      </c>
      <c r="P522" s="48">
        <v>2</v>
      </c>
      <c r="Q522" s="48">
        <v>4</v>
      </c>
      <c r="R522" s="48">
        <v>0</v>
      </c>
      <c r="S522" s="48">
        <v>3</v>
      </c>
      <c r="T522" s="48">
        <v>3</v>
      </c>
      <c r="U522" s="48">
        <v>2</v>
      </c>
      <c r="V522" s="48">
        <v>0</v>
      </c>
      <c r="W522" s="48">
        <v>2</v>
      </c>
      <c r="X522" s="48">
        <v>0</v>
      </c>
      <c r="Y522" s="48">
        <v>0</v>
      </c>
      <c r="Z522" s="49">
        <f>SUM(P522:Y522)</f>
        <v>16</v>
      </c>
      <c r="AA522" s="33">
        <v>50</v>
      </c>
      <c r="AB522" s="50">
        <f>Z522/AA522</f>
        <v>0.32</v>
      </c>
      <c r="AC522" s="51" t="str">
        <f>IF(Z522&gt;75%*AA522,"Победитель",IF(Z522&gt;50%*AA522,"Призёр","Участник"))</f>
        <v>Участник</v>
      </c>
    </row>
    <row r="523" spans="1:29" x14ac:dyDescent="0.3">
      <c r="A523" s="32">
        <v>509</v>
      </c>
      <c r="B523" s="3" t="s">
        <v>14</v>
      </c>
      <c r="C523" s="3" t="s">
        <v>768</v>
      </c>
      <c r="D523" s="3" t="s">
        <v>156</v>
      </c>
      <c r="E523" s="3" t="s">
        <v>771</v>
      </c>
      <c r="F523" s="45" t="str">
        <f>LEFT(C523,1)</f>
        <v>К</v>
      </c>
      <c r="G523" s="45" t="str">
        <f>LEFT(D523,1)</f>
        <v>С</v>
      </c>
      <c r="H523" s="45" t="str">
        <f>LEFT(E523,1)</f>
        <v>М</v>
      </c>
      <c r="I523" s="13" t="s">
        <v>772</v>
      </c>
      <c r="J523" s="59" t="s">
        <v>925</v>
      </c>
      <c r="K523" s="3">
        <v>7</v>
      </c>
      <c r="L523" s="3" t="s">
        <v>773</v>
      </c>
      <c r="M523" s="33" t="s">
        <v>534</v>
      </c>
      <c r="N523" s="47" t="str">
        <f>CONCATENATE(L523,M523)</f>
        <v>Ру07-08О</v>
      </c>
      <c r="O523" s="47" t="str">
        <f>CONCATENATE(B523,"-",F523,G523,H523,"-",I523)</f>
        <v>Ж-КСМ-23082006</v>
      </c>
      <c r="P523" s="48">
        <v>4</v>
      </c>
      <c r="Q523" s="48">
        <v>4</v>
      </c>
      <c r="R523" s="48">
        <v>0</v>
      </c>
      <c r="S523" s="48">
        <v>4</v>
      </c>
      <c r="T523" s="48">
        <v>1</v>
      </c>
      <c r="U523" s="48">
        <v>3</v>
      </c>
      <c r="V523" s="48">
        <v>0</v>
      </c>
      <c r="W523" s="48">
        <v>0</v>
      </c>
      <c r="X523" s="48">
        <v>0</v>
      </c>
      <c r="Y523" s="48">
        <v>0</v>
      </c>
      <c r="Z523" s="49">
        <f>SUM(P523:Y523)</f>
        <v>16</v>
      </c>
      <c r="AA523" s="33">
        <v>50</v>
      </c>
      <c r="AB523" s="50">
        <f>Z523/AA523</f>
        <v>0.32</v>
      </c>
      <c r="AC523" s="51" t="str">
        <f>IF(Z523&gt;75%*AA523,"Победитель",IF(Z523&gt;50%*AA523,"Призёр","Участник"))</f>
        <v>Участник</v>
      </c>
    </row>
    <row r="524" spans="1:29" x14ac:dyDescent="0.3">
      <c r="A524" s="32">
        <v>510</v>
      </c>
      <c r="B524" s="2" t="s">
        <v>2057</v>
      </c>
      <c r="C524" s="2" t="s">
        <v>1399</v>
      </c>
      <c r="D524" s="2" t="s">
        <v>1133</v>
      </c>
      <c r="E524" s="2" t="s">
        <v>402</v>
      </c>
      <c r="F524" s="45" t="str">
        <f>LEFT(C524,1)</f>
        <v>Н</v>
      </c>
      <c r="G524" s="45" t="str">
        <f>LEFT(D524,1)</f>
        <v>А</v>
      </c>
      <c r="H524" s="45" t="str">
        <f>LEFT(E524,1)</f>
        <v>М</v>
      </c>
      <c r="I524" s="6" t="s">
        <v>1400</v>
      </c>
      <c r="J524" s="2" t="s">
        <v>1257</v>
      </c>
      <c r="K524" s="2">
        <v>7</v>
      </c>
      <c r="L524" s="2" t="s">
        <v>423</v>
      </c>
      <c r="M524" s="33" t="s">
        <v>143</v>
      </c>
      <c r="N524" s="47" t="str">
        <f>CONCATENATE(L524,M524)</f>
        <v>Р0708У</v>
      </c>
      <c r="O524" s="47" t="str">
        <f>CONCATENATE(B524,"-",F524,G524,H524,"-",I524)</f>
        <v>М -НАМ-01022006</v>
      </c>
      <c r="P524" s="48">
        <v>4</v>
      </c>
      <c r="Q524" s="48">
        <v>2</v>
      </c>
      <c r="R524" s="48">
        <v>0</v>
      </c>
      <c r="S524" s="48">
        <v>5</v>
      </c>
      <c r="T524" s="48">
        <v>2</v>
      </c>
      <c r="U524" s="48">
        <v>2</v>
      </c>
      <c r="V524" s="48">
        <v>1</v>
      </c>
      <c r="W524" s="48">
        <v>0</v>
      </c>
      <c r="X524" s="48">
        <v>0</v>
      </c>
      <c r="Y524" s="48">
        <v>0</v>
      </c>
      <c r="Z524" s="49">
        <f>SUM(P524:Y524)</f>
        <v>16</v>
      </c>
      <c r="AA524" s="33">
        <v>50</v>
      </c>
      <c r="AB524" s="50">
        <f>Z524/AA524</f>
        <v>0.32</v>
      </c>
      <c r="AC524" s="51" t="str">
        <f>IF(Z524&gt;75%*AA524,"Победитель",IF(Z524&gt;50%*AA524,"Призёр","Участник"))</f>
        <v>Участник</v>
      </c>
    </row>
    <row r="525" spans="1:29" x14ac:dyDescent="0.3">
      <c r="A525" s="32">
        <v>511</v>
      </c>
      <c r="B525" s="2" t="s">
        <v>14</v>
      </c>
      <c r="C525" s="2" t="s">
        <v>1910</v>
      </c>
      <c r="D525" s="2" t="s">
        <v>211</v>
      </c>
      <c r="E525" s="2" t="s">
        <v>97</v>
      </c>
      <c r="F525" s="45" t="str">
        <f>LEFT(C525,1)</f>
        <v>В</v>
      </c>
      <c r="G525" s="45" t="str">
        <f>LEFT(D525,1)</f>
        <v>П</v>
      </c>
      <c r="H525" s="45" t="str">
        <f>LEFT(E525,1)</f>
        <v>А</v>
      </c>
      <c r="I525" s="6" t="s">
        <v>1911</v>
      </c>
      <c r="J525" s="46" t="s">
        <v>1791</v>
      </c>
      <c r="K525" s="2">
        <v>7</v>
      </c>
      <c r="L525" s="2" t="s">
        <v>1912</v>
      </c>
      <c r="M525" s="33" t="s">
        <v>46</v>
      </c>
      <c r="N525" s="47" t="str">
        <f>CONCATENATE(L525,M525)</f>
        <v>р0765А</v>
      </c>
      <c r="O525" s="47" t="str">
        <f>CONCATENATE(B525,"-",F525,G525,H525,"-",I525)</f>
        <v>Ж-ВПА-15092006</v>
      </c>
      <c r="P525" s="48">
        <v>2</v>
      </c>
      <c r="Q525" s="48">
        <v>2</v>
      </c>
      <c r="R525" s="48">
        <v>0</v>
      </c>
      <c r="S525" s="48">
        <v>3</v>
      </c>
      <c r="T525" s="48">
        <v>3</v>
      </c>
      <c r="U525" s="48">
        <v>2</v>
      </c>
      <c r="V525" s="48">
        <v>2</v>
      </c>
      <c r="W525" s="48">
        <v>1.5</v>
      </c>
      <c r="X525" s="48">
        <v>0</v>
      </c>
      <c r="Y525" s="48">
        <v>0</v>
      </c>
      <c r="Z525" s="49">
        <f>SUM(P525:Y525)</f>
        <v>15.5</v>
      </c>
      <c r="AA525" s="33">
        <v>50</v>
      </c>
      <c r="AB525" s="50">
        <f>Z525/AA525</f>
        <v>0.31</v>
      </c>
      <c r="AC525" s="51" t="str">
        <f>IF(Z525&gt;75%*AA525,"Победитель",IF(Z525&gt;50%*AA525,"Призёр","Участник"))</f>
        <v>Участник</v>
      </c>
    </row>
    <row r="526" spans="1:29" x14ac:dyDescent="0.3">
      <c r="A526" s="32">
        <v>512</v>
      </c>
      <c r="B526" s="2" t="s">
        <v>35</v>
      </c>
      <c r="C526" s="12" t="s">
        <v>1660</v>
      </c>
      <c r="D526" s="12" t="s">
        <v>309</v>
      </c>
      <c r="E526" s="12" t="s">
        <v>44</v>
      </c>
      <c r="F526" s="45" t="str">
        <f>LEFT(C526,1)</f>
        <v>Г</v>
      </c>
      <c r="G526" s="45" t="str">
        <f>LEFT(D526,1)</f>
        <v>Н</v>
      </c>
      <c r="H526" s="45" t="str">
        <f>LEFT(E526,1)</f>
        <v>А</v>
      </c>
      <c r="I526" s="12">
        <v>2032006</v>
      </c>
      <c r="J526" s="46" t="s">
        <v>1587</v>
      </c>
      <c r="K526" s="2">
        <v>7</v>
      </c>
      <c r="L526" s="2" t="s">
        <v>1661</v>
      </c>
      <c r="M526" s="33" t="s">
        <v>35</v>
      </c>
      <c r="N526" s="47" t="str">
        <f>CONCATENATE(L526,M526)</f>
        <v>Р0763М</v>
      </c>
      <c r="O526" s="47" t="str">
        <f>CONCATENATE(B526,"-",F526,G526,H526,"-",I526)</f>
        <v>М-ГНА-2032006</v>
      </c>
      <c r="P526" s="48">
        <v>3</v>
      </c>
      <c r="Q526" s="48">
        <v>4</v>
      </c>
      <c r="R526" s="48">
        <v>1</v>
      </c>
      <c r="S526" s="48">
        <v>3</v>
      </c>
      <c r="T526" s="48">
        <v>1</v>
      </c>
      <c r="U526" s="48">
        <v>0</v>
      </c>
      <c r="V526" s="48">
        <v>1</v>
      </c>
      <c r="W526" s="48">
        <v>2</v>
      </c>
      <c r="X526" s="48">
        <v>0</v>
      </c>
      <c r="Y526" s="48">
        <v>0</v>
      </c>
      <c r="Z526" s="49">
        <f>SUM(P526:Y526)</f>
        <v>15</v>
      </c>
      <c r="AA526" s="33">
        <v>50</v>
      </c>
      <c r="AB526" s="50">
        <f>Z526/AA526</f>
        <v>0.3</v>
      </c>
      <c r="AC526" s="51" t="str">
        <f>IF(Z526&gt;75%*AA526,"Победитель",IF(Z526&gt;50%*AA526,"Призёр","Участник"))</f>
        <v>Участник</v>
      </c>
    </row>
    <row r="527" spans="1:29" x14ac:dyDescent="0.3">
      <c r="A527" s="32">
        <v>513</v>
      </c>
      <c r="B527" s="3" t="s">
        <v>14</v>
      </c>
      <c r="C527" s="3" t="s">
        <v>768</v>
      </c>
      <c r="D527" s="3" t="s">
        <v>429</v>
      </c>
      <c r="E527" s="3" t="s">
        <v>78</v>
      </c>
      <c r="F527" s="45" t="str">
        <f>LEFT(C527,1)</f>
        <v>К</v>
      </c>
      <c r="G527" s="45" t="str">
        <f>LEFT(D527,1)</f>
        <v>В</v>
      </c>
      <c r="H527" s="45" t="str">
        <f>LEFT(E527,1)</f>
        <v>А</v>
      </c>
      <c r="I527" s="13" t="s">
        <v>769</v>
      </c>
      <c r="J527" s="59" t="s">
        <v>925</v>
      </c>
      <c r="K527" s="3">
        <v>7</v>
      </c>
      <c r="L527" s="3" t="s">
        <v>770</v>
      </c>
      <c r="M527" s="33" t="s">
        <v>534</v>
      </c>
      <c r="N527" s="47" t="str">
        <f>CONCATENATE(L527,M527)</f>
        <v>Ру07-07О</v>
      </c>
      <c r="O527" s="47" t="str">
        <f>CONCATENATE(B527,"-",F527,G527,H527,"-",I527)</f>
        <v>Ж-КВА-08122006</v>
      </c>
      <c r="P527" s="48">
        <v>4</v>
      </c>
      <c r="Q527" s="48">
        <v>2</v>
      </c>
      <c r="R527" s="48">
        <v>2</v>
      </c>
      <c r="S527" s="48">
        <v>3</v>
      </c>
      <c r="T527" s="48">
        <v>1</v>
      </c>
      <c r="U527" s="48">
        <v>3</v>
      </c>
      <c r="V527" s="48">
        <v>0</v>
      </c>
      <c r="W527" s="48">
        <v>0</v>
      </c>
      <c r="X527" s="48">
        <v>0</v>
      </c>
      <c r="Y527" s="48">
        <v>0</v>
      </c>
      <c r="Z527" s="49">
        <f>SUM(P527:Y527)</f>
        <v>15</v>
      </c>
      <c r="AA527" s="33">
        <v>50</v>
      </c>
      <c r="AB527" s="50">
        <f>Z527/AA527</f>
        <v>0.3</v>
      </c>
      <c r="AC527" s="51" t="str">
        <f>IF(Z527&gt;75%*AA527,"Победитель",IF(Z527&gt;50%*AA527,"Призёр","Участник"))</f>
        <v>Участник</v>
      </c>
    </row>
    <row r="528" spans="1:29" x14ac:dyDescent="0.3">
      <c r="A528" s="32">
        <v>514</v>
      </c>
      <c r="B528" s="3" t="s">
        <v>35</v>
      </c>
      <c r="C528" s="3" t="s">
        <v>774</v>
      </c>
      <c r="D528" s="3" t="s">
        <v>341</v>
      </c>
      <c r="E528" s="3" t="s">
        <v>434</v>
      </c>
      <c r="F528" s="45" t="str">
        <f>LEFT(C528,1)</f>
        <v>Л</v>
      </c>
      <c r="G528" s="45" t="str">
        <f>LEFT(D528,1)</f>
        <v>А</v>
      </c>
      <c r="H528" s="45" t="str">
        <f>LEFT(E528,1)</f>
        <v>Д</v>
      </c>
      <c r="I528" s="13" t="s">
        <v>551</v>
      </c>
      <c r="J528" s="59" t="s">
        <v>925</v>
      </c>
      <c r="K528" s="3">
        <v>7</v>
      </c>
      <c r="L528" s="3" t="s">
        <v>775</v>
      </c>
      <c r="M528" s="33" t="s">
        <v>534</v>
      </c>
      <c r="N528" s="47" t="str">
        <f>CONCATENATE(L528,M528)</f>
        <v>Ру07-09О</v>
      </c>
      <c r="O528" s="47" t="str">
        <f>CONCATENATE(B528,"-",F528,G528,H528,"-",I528)</f>
        <v>М-ЛАД-21062006</v>
      </c>
      <c r="P528" s="48">
        <v>1</v>
      </c>
      <c r="Q528" s="48">
        <v>2</v>
      </c>
      <c r="R528" s="48">
        <v>0</v>
      </c>
      <c r="S528" s="48">
        <v>3</v>
      </c>
      <c r="T528" s="48">
        <v>2</v>
      </c>
      <c r="U528" s="48">
        <v>3</v>
      </c>
      <c r="V528" s="48">
        <v>3</v>
      </c>
      <c r="W528" s="48">
        <v>1</v>
      </c>
      <c r="X528" s="48">
        <v>0</v>
      </c>
      <c r="Y528" s="48">
        <v>0</v>
      </c>
      <c r="Z528" s="49">
        <f>SUM(P528:Y528)</f>
        <v>15</v>
      </c>
      <c r="AA528" s="33">
        <v>50</v>
      </c>
      <c r="AB528" s="50">
        <f>Z528/AA528</f>
        <v>0.3</v>
      </c>
      <c r="AC528" s="51" t="str">
        <f>IF(Z528&gt;75%*AA528,"Победитель",IF(Z528&gt;50%*AA528,"Призёр","Участник"))</f>
        <v>Участник</v>
      </c>
    </row>
    <row r="529" spans="1:29" x14ac:dyDescent="0.3">
      <c r="A529" s="32">
        <v>515</v>
      </c>
      <c r="B529" s="2" t="s">
        <v>35</v>
      </c>
      <c r="C529" s="2" t="s">
        <v>416</v>
      </c>
      <c r="D529" s="2" t="s">
        <v>417</v>
      </c>
      <c r="E529" s="2" t="s">
        <v>56</v>
      </c>
      <c r="F529" s="45" t="str">
        <f>LEFT(C529,1)</f>
        <v>А</v>
      </c>
      <c r="G529" s="45" t="str">
        <f>LEFT(D529,1)</f>
        <v>А</v>
      </c>
      <c r="H529" s="45" t="str">
        <f>LEFT(E529,1)</f>
        <v>А</v>
      </c>
      <c r="I529" s="6" t="s">
        <v>547</v>
      </c>
      <c r="J529" s="46" t="s">
        <v>346</v>
      </c>
      <c r="K529" s="2">
        <v>7</v>
      </c>
      <c r="L529" s="2" t="s">
        <v>418</v>
      </c>
      <c r="M529" s="33" t="s">
        <v>26</v>
      </c>
      <c r="N529" s="47" t="str">
        <f>CONCATENATE(L529,M529)</f>
        <v>Р0706С</v>
      </c>
      <c r="O529" s="47" t="str">
        <f>CONCATENATE(B529,"-",F529,G529,H529,"-",I529)</f>
        <v>М-ААА-23072006</v>
      </c>
      <c r="P529" s="48">
        <v>3</v>
      </c>
      <c r="Q529" s="48">
        <v>0</v>
      </c>
      <c r="R529" s="48">
        <v>1</v>
      </c>
      <c r="S529" s="48">
        <v>5</v>
      </c>
      <c r="T529" s="48">
        <v>2</v>
      </c>
      <c r="U529" s="48">
        <v>4</v>
      </c>
      <c r="V529" s="48">
        <v>0</v>
      </c>
      <c r="W529" s="48">
        <v>0</v>
      </c>
      <c r="X529" s="48">
        <v>0</v>
      </c>
      <c r="Y529" s="48">
        <v>0</v>
      </c>
      <c r="Z529" s="49">
        <f>SUM(P529:Y529)</f>
        <v>15</v>
      </c>
      <c r="AA529" s="33">
        <v>50</v>
      </c>
      <c r="AB529" s="50">
        <f>Z529/AA529</f>
        <v>0.3</v>
      </c>
      <c r="AC529" s="51" t="str">
        <f>IF(Z529&gt;75%*AA529,"Победитель",IF(Z529&gt;50%*AA529,"Призёр","Участник"))</f>
        <v>Участник</v>
      </c>
    </row>
    <row r="530" spans="1:29" x14ac:dyDescent="0.3">
      <c r="A530" s="32">
        <v>516</v>
      </c>
      <c r="B530" s="2" t="s">
        <v>35</v>
      </c>
      <c r="C530" s="2" t="s">
        <v>2354</v>
      </c>
      <c r="D530" s="2" t="s">
        <v>1627</v>
      </c>
      <c r="E530" s="2" t="s">
        <v>437</v>
      </c>
      <c r="F530" s="45" t="str">
        <f>LEFT(C530,1)</f>
        <v>Ш</v>
      </c>
      <c r="G530" s="45" t="str">
        <f>LEFT(D530,1)</f>
        <v>Д</v>
      </c>
      <c r="H530" s="45" t="str">
        <f>LEFT(E530,1)</f>
        <v>Р</v>
      </c>
      <c r="I530" s="2" t="s">
        <v>2355</v>
      </c>
      <c r="J530" s="2" t="s">
        <v>2323</v>
      </c>
      <c r="K530" s="1">
        <v>7</v>
      </c>
      <c r="L530" s="2" t="s">
        <v>294</v>
      </c>
      <c r="M530" s="33" t="s">
        <v>2212</v>
      </c>
      <c r="N530" s="47" t="str">
        <f>CONCATENATE(L530,M530)</f>
        <v>Р0705Ф</v>
      </c>
      <c r="O530" s="47" t="str">
        <f>CONCATENATE(B530,"-",F530,G530,H530,"-",I530)</f>
        <v>М-ШДР-02112006</v>
      </c>
      <c r="P530" s="48">
        <v>5</v>
      </c>
      <c r="Q530" s="48">
        <v>2</v>
      </c>
      <c r="R530" s="48">
        <v>0</v>
      </c>
      <c r="S530" s="48">
        <v>4</v>
      </c>
      <c r="T530" s="48">
        <v>2</v>
      </c>
      <c r="U530" s="48">
        <v>0</v>
      </c>
      <c r="V530" s="48">
        <v>0</v>
      </c>
      <c r="W530" s="48">
        <v>1.5</v>
      </c>
      <c r="X530" s="48">
        <v>0</v>
      </c>
      <c r="Y530" s="48">
        <v>0</v>
      </c>
      <c r="Z530" s="49">
        <f>SUM(P530:Y530)</f>
        <v>14.5</v>
      </c>
      <c r="AA530" s="33">
        <v>50</v>
      </c>
      <c r="AB530" s="50">
        <f>Z530/AA530</f>
        <v>0.28999999999999998</v>
      </c>
      <c r="AC530" s="51" t="str">
        <f>IF(Z530&gt;75%*AA530,"Победитель",IF(Z530&gt;50%*AA530,"Призёр","Участник"))</f>
        <v>Участник</v>
      </c>
    </row>
    <row r="531" spans="1:29" x14ac:dyDescent="0.3">
      <c r="A531" s="32">
        <v>517</v>
      </c>
      <c r="B531" s="2" t="s">
        <v>35</v>
      </c>
      <c r="C531" s="2" t="s">
        <v>1233</v>
      </c>
      <c r="D531" s="2" t="s">
        <v>183</v>
      </c>
      <c r="E531" s="2" t="s">
        <v>306</v>
      </c>
      <c r="F531" s="45" t="str">
        <f>LEFT(C531,1)</f>
        <v>М</v>
      </c>
      <c r="G531" s="45" t="str">
        <f>LEFT(D531,1)</f>
        <v>М</v>
      </c>
      <c r="H531" s="45" t="str">
        <f>LEFT(E531,1)</f>
        <v>С</v>
      </c>
      <c r="I531" s="6" t="s">
        <v>1234</v>
      </c>
      <c r="J531" s="2" t="s">
        <v>930</v>
      </c>
      <c r="K531" s="2">
        <v>7</v>
      </c>
      <c r="L531" s="2" t="s">
        <v>99</v>
      </c>
      <c r="M531" s="33" t="s">
        <v>45</v>
      </c>
      <c r="N531" s="47" t="str">
        <f>CONCATENATE(L531,M531)</f>
        <v>Р0702Г</v>
      </c>
      <c r="O531" s="47" t="str">
        <f>CONCATENATE(B531,"-",F531,G531,H531,"-",I531)</f>
        <v>М-ММС-19032006</v>
      </c>
      <c r="P531" s="48">
        <v>2</v>
      </c>
      <c r="Q531" s="48">
        <v>2</v>
      </c>
      <c r="R531" s="48">
        <v>0</v>
      </c>
      <c r="S531" s="48">
        <v>4</v>
      </c>
      <c r="T531" s="48">
        <v>1</v>
      </c>
      <c r="U531" s="48">
        <v>3</v>
      </c>
      <c r="V531" s="48">
        <v>0</v>
      </c>
      <c r="W531" s="48">
        <v>2</v>
      </c>
      <c r="X531" s="48">
        <v>0</v>
      </c>
      <c r="Y531" s="48">
        <v>0</v>
      </c>
      <c r="Z531" s="49">
        <f>SUM(P531:Y531)</f>
        <v>14</v>
      </c>
      <c r="AA531" s="33">
        <v>50</v>
      </c>
      <c r="AB531" s="50">
        <f>Z531/AA531</f>
        <v>0.28000000000000003</v>
      </c>
      <c r="AC531" s="51" t="str">
        <f>IF(Z531&gt;75%*AA531,"Победитель",IF(Z531&gt;50%*AA531,"Призёр","Участник"))</f>
        <v>Участник</v>
      </c>
    </row>
    <row r="532" spans="1:29" x14ac:dyDescent="0.3">
      <c r="A532" s="32">
        <v>518</v>
      </c>
      <c r="B532" s="66" t="s">
        <v>597</v>
      </c>
      <c r="C532" s="66" t="s">
        <v>2063</v>
      </c>
      <c r="D532" s="66" t="s">
        <v>949</v>
      </c>
      <c r="E532" s="66" t="s">
        <v>848</v>
      </c>
      <c r="F532" s="45" t="str">
        <f>LEFT(C532,1)</f>
        <v>Л</v>
      </c>
      <c r="G532" s="45" t="str">
        <f>LEFT(D532,1)</f>
        <v>М</v>
      </c>
      <c r="H532" s="45" t="str">
        <f>LEFT(E532,1)</f>
        <v>В</v>
      </c>
      <c r="I532" s="17" t="s">
        <v>2064</v>
      </c>
      <c r="J532" s="67" t="s">
        <v>2061</v>
      </c>
      <c r="K532" s="66">
        <v>7</v>
      </c>
      <c r="L532" s="67" t="s">
        <v>427</v>
      </c>
      <c r="M532" s="33" t="s">
        <v>92</v>
      </c>
      <c r="N532" s="47" t="str">
        <f>CONCATENATE(L532,M532)</f>
        <v>Р0710И</v>
      </c>
      <c r="O532" s="47" t="str">
        <f>CONCATENATE(B532,"-",F532,G532,H532,"-",I532)</f>
        <v>ж-ЛМВ-11112005</v>
      </c>
      <c r="P532" s="48">
        <v>0</v>
      </c>
      <c r="Q532" s="48">
        <v>2</v>
      </c>
      <c r="R532" s="48">
        <v>1</v>
      </c>
      <c r="S532" s="48">
        <v>3</v>
      </c>
      <c r="T532" s="48">
        <v>3</v>
      </c>
      <c r="U532" s="48">
        <v>5</v>
      </c>
      <c r="V532" s="48">
        <v>0</v>
      </c>
      <c r="W532" s="48">
        <v>0</v>
      </c>
      <c r="X532" s="48">
        <v>0</v>
      </c>
      <c r="Y532" s="48"/>
      <c r="Z532" s="49">
        <f>SUM(P532:Y532)</f>
        <v>14</v>
      </c>
      <c r="AA532" s="33">
        <v>50</v>
      </c>
      <c r="AB532" s="50">
        <f>Z532/AA532</f>
        <v>0.28000000000000003</v>
      </c>
      <c r="AC532" s="51" t="str">
        <f>IF(Z532&gt;75%*AA532,"Победитель",IF(Z532&gt;50%*AA532,"Призёр","Участник"))</f>
        <v>Участник</v>
      </c>
    </row>
    <row r="533" spans="1:29" x14ac:dyDescent="0.3">
      <c r="A533" s="32">
        <v>519</v>
      </c>
      <c r="B533" s="66" t="s">
        <v>597</v>
      </c>
      <c r="C533" s="66" t="s">
        <v>2068</v>
      </c>
      <c r="D533" s="66" t="s">
        <v>73</v>
      </c>
      <c r="E533" s="66" t="s">
        <v>351</v>
      </c>
      <c r="F533" s="45" t="str">
        <f>LEFT(C533,1)</f>
        <v>Т</v>
      </c>
      <c r="G533" s="45" t="str">
        <f>LEFT(D533,1)</f>
        <v>А</v>
      </c>
      <c r="H533" s="45" t="str">
        <f>LEFT(E533,1)</f>
        <v>Ю</v>
      </c>
      <c r="I533" s="16" t="s">
        <v>89</v>
      </c>
      <c r="J533" s="67" t="s">
        <v>2061</v>
      </c>
      <c r="K533" s="66">
        <v>7</v>
      </c>
      <c r="L533" s="66" t="s">
        <v>1392</v>
      </c>
      <c r="M533" s="33" t="s">
        <v>92</v>
      </c>
      <c r="N533" s="47" t="str">
        <f>CONCATENATE(L533,M533)</f>
        <v>Р0714И</v>
      </c>
      <c r="O533" s="47" t="str">
        <f>CONCATENATE(B533,"-",F533,G533,H533,"-",I533)</f>
        <v>ж-ТАЮ-30052006</v>
      </c>
      <c r="P533" s="48">
        <v>2</v>
      </c>
      <c r="Q533" s="48">
        <v>2</v>
      </c>
      <c r="R533" s="48">
        <v>0</v>
      </c>
      <c r="S533" s="48">
        <v>3</v>
      </c>
      <c r="T533" s="48">
        <v>1</v>
      </c>
      <c r="U533" s="48">
        <v>3</v>
      </c>
      <c r="V533" s="48">
        <v>1</v>
      </c>
      <c r="W533" s="48">
        <v>2</v>
      </c>
      <c r="X533" s="48">
        <v>0</v>
      </c>
      <c r="Y533" s="48">
        <v>0</v>
      </c>
      <c r="Z533" s="49">
        <f>SUM(P533:Y533)</f>
        <v>14</v>
      </c>
      <c r="AA533" s="33">
        <v>50</v>
      </c>
      <c r="AB533" s="50">
        <f>Z533/AA533</f>
        <v>0.28000000000000003</v>
      </c>
      <c r="AC533" s="51" t="str">
        <f>IF(Z533&gt;75%*AA533,"Победитель",IF(Z533&gt;50%*AA533,"Призёр","Участник"))</f>
        <v>Участник</v>
      </c>
    </row>
    <row r="534" spans="1:29" x14ac:dyDescent="0.3">
      <c r="A534" s="32">
        <v>520</v>
      </c>
      <c r="B534" s="2" t="s">
        <v>35</v>
      </c>
      <c r="C534" s="2" t="s">
        <v>1032</v>
      </c>
      <c r="D534" s="2" t="s">
        <v>932</v>
      </c>
      <c r="E534" s="2" t="s">
        <v>1005</v>
      </c>
      <c r="F534" s="45" t="str">
        <f>LEFT(C534,1)</f>
        <v>Т</v>
      </c>
      <c r="G534" s="45" t="str">
        <f>LEFT(D534,1)</f>
        <v>А</v>
      </c>
      <c r="H534" s="45" t="str">
        <f>LEFT(E534,1)</f>
        <v>М</v>
      </c>
      <c r="I534" s="6" t="s">
        <v>1239</v>
      </c>
      <c r="J534" s="2" t="s">
        <v>930</v>
      </c>
      <c r="K534" s="2">
        <v>7</v>
      </c>
      <c r="L534" s="2" t="s">
        <v>418</v>
      </c>
      <c r="M534" s="33" t="s">
        <v>45</v>
      </c>
      <c r="N534" s="47" t="str">
        <f>CONCATENATE(L534,M534)</f>
        <v>Р0706Г</v>
      </c>
      <c r="O534" s="47" t="str">
        <f>CONCATENATE(B534,"-",F534,G534,H534,"-",I534)</f>
        <v>М-ТАМ-13012006</v>
      </c>
      <c r="P534" s="48">
        <v>3</v>
      </c>
      <c r="Q534" s="48">
        <v>1</v>
      </c>
      <c r="R534" s="48">
        <v>0</v>
      </c>
      <c r="S534" s="48">
        <v>3</v>
      </c>
      <c r="T534" s="48">
        <v>2</v>
      </c>
      <c r="U534" s="48">
        <v>1</v>
      </c>
      <c r="V534" s="48">
        <v>3</v>
      </c>
      <c r="W534" s="48">
        <v>0</v>
      </c>
      <c r="X534" s="48">
        <v>0</v>
      </c>
      <c r="Y534" s="48">
        <v>0</v>
      </c>
      <c r="Z534" s="49">
        <f>SUM(P534:Y534)</f>
        <v>13</v>
      </c>
      <c r="AA534" s="33">
        <v>50</v>
      </c>
      <c r="AB534" s="50">
        <f>Z534/AA534</f>
        <v>0.26</v>
      </c>
      <c r="AC534" s="51" t="str">
        <f>IF(Z534&gt;75%*AA534,"Победитель",IF(Z534&gt;50%*AA534,"Призёр","Участник"))</f>
        <v>Участник</v>
      </c>
    </row>
    <row r="535" spans="1:29" x14ac:dyDescent="0.3">
      <c r="A535" s="32">
        <v>521</v>
      </c>
      <c r="B535" s="3" t="s">
        <v>14</v>
      </c>
      <c r="C535" s="3" t="s">
        <v>762</v>
      </c>
      <c r="D535" s="3" t="s">
        <v>763</v>
      </c>
      <c r="E535" s="3" t="s">
        <v>195</v>
      </c>
      <c r="F535" s="45" t="str">
        <f>LEFT(C535,1)</f>
        <v>З</v>
      </c>
      <c r="G535" s="45" t="str">
        <f>LEFT(D535,1)</f>
        <v>Л</v>
      </c>
      <c r="H535" s="45" t="str">
        <f>LEFT(E535,1)</f>
        <v>С</v>
      </c>
      <c r="I535" s="13" t="s">
        <v>760</v>
      </c>
      <c r="J535" s="59" t="s">
        <v>925</v>
      </c>
      <c r="K535" s="3">
        <v>7</v>
      </c>
      <c r="L535" s="3" t="s">
        <v>764</v>
      </c>
      <c r="M535" s="33" t="s">
        <v>534</v>
      </c>
      <c r="N535" s="47" t="str">
        <f>CONCATENATE(L535,M535)</f>
        <v>Ру07-05О</v>
      </c>
      <c r="O535" s="47" t="str">
        <f>CONCATENATE(B535,"-",F535,G535,H535,"-",I535)</f>
        <v>Ж-ЗЛС-26022006</v>
      </c>
      <c r="P535" s="48">
        <v>0</v>
      </c>
      <c r="Q535" s="48">
        <v>0</v>
      </c>
      <c r="R535" s="48">
        <v>0</v>
      </c>
      <c r="S535" s="48">
        <v>5</v>
      </c>
      <c r="T535" s="48">
        <v>2</v>
      </c>
      <c r="U535" s="48">
        <v>3</v>
      </c>
      <c r="V535" s="48">
        <v>0</v>
      </c>
      <c r="W535" s="48">
        <v>2</v>
      </c>
      <c r="X535" s="48">
        <v>0</v>
      </c>
      <c r="Y535" s="48">
        <v>0</v>
      </c>
      <c r="Z535" s="49">
        <f>SUM(P535:Y535)</f>
        <v>12</v>
      </c>
      <c r="AA535" s="33">
        <v>50</v>
      </c>
      <c r="AB535" s="50">
        <f>Z535/AA535</f>
        <v>0.24</v>
      </c>
      <c r="AC535" s="51" t="str">
        <f>IF(Z535&gt;75%*AA535,"Победитель",IF(Z535&gt;50%*AA535,"Призёр","Участник"))</f>
        <v>Участник</v>
      </c>
    </row>
    <row r="536" spans="1:29" x14ac:dyDescent="0.3">
      <c r="A536" s="32">
        <v>522</v>
      </c>
      <c r="B536" s="3" t="s">
        <v>14</v>
      </c>
      <c r="C536" s="3" t="s">
        <v>765</v>
      </c>
      <c r="D536" s="3" t="s">
        <v>147</v>
      </c>
      <c r="E536" s="3" t="s">
        <v>369</v>
      </c>
      <c r="F536" s="45" t="str">
        <f>LEFT(C536,1)</f>
        <v>К</v>
      </c>
      <c r="G536" s="45" t="str">
        <f>LEFT(D536,1)</f>
        <v>К</v>
      </c>
      <c r="H536" s="45" t="str">
        <f>LEFT(E536,1)</f>
        <v>Н</v>
      </c>
      <c r="I536" s="13" t="s">
        <v>766</v>
      </c>
      <c r="J536" s="59" t="s">
        <v>925</v>
      </c>
      <c r="K536" s="3">
        <v>7</v>
      </c>
      <c r="L536" s="3" t="s">
        <v>767</v>
      </c>
      <c r="M536" s="33" t="s">
        <v>534</v>
      </c>
      <c r="N536" s="47" t="str">
        <f>CONCATENATE(L536,M536)</f>
        <v>Ру07-06О</v>
      </c>
      <c r="O536" s="47" t="str">
        <f>CONCATENATE(B536,"-",F536,G536,H536,"-",I536)</f>
        <v>Ж-ККН-22022006</v>
      </c>
      <c r="P536" s="48">
        <v>3</v>
      </c>
      <c r="Q536" s="48">
        <v>2</v>
      </c>
      <c r="R536" s="48">
        <v>2</v>
      </c>
      <c r="S536" s="48">
        <v>3</v>
      </c>
      <c r="T536" s="48">
        <v>1</v>
      </c>
      <c r="U536" s="48">
        <v>1</v>
      </c>
      <c r="V536" s="48">
        <v>0</v>
      </c>
      <c r="W536" s="48">
        <v>0</v>
      </c>
      <c r="X536" s="48">
        <v>0</v>
      </c>
      <c r="Y536" s="48">
        <v>0</v>
      </c>
      <c r="Z536" s="49">
        <f>SUM(P536:Y536)</f>
        <v>12</v>
      </c>
      <c r="AA536" s="33">
        <v>50</v>
      </c>
      <c r="AB536" s="50">
        <f>Z536/AA536</f>
        <v>0.24</v>
      </c>
      <c r="AC536" s="51" t="str">
        <f>IF(Z536&gt;75%*AA536,"Победитель",IF(Z536&gt;50%*AA536,"Призёр","Участник"))</f>
        <v>Участник</v>
      </c>
    </row>
    <row r="537" spans="1:29" x14ac:dyDescent="0.3">
      <c r="A537" s="32">
        <v>523</v>
      </c>
      <c r="B537" s="3" t="s">
        <v>14</v>
      </c>
      <c r="C537" s="3" t="s">
        <v>779</v>
      </c>
      <c r="D537" s="3" t="s">
        <v>246</v>
      </c>
      <c r="E537" s="3" t="s">
        <v>88</v>
      </c>
      <c r="F537" s="45" t="str">
        <f>LEFT(C537,1)</f>
        <v>М</v>
      </c>
      <c r="G537" s="45" t="str">
        <f>LEFT(D537,1)</f>
        <v>А</v>
      </c>
      <c r="H537" s="45" t="str">
        <f>LEFT(E537,1)</f>
        <v>А</v>
      </c>
      <c r="I537" s="13" t="s">
        <v>780</v>
      </c>
      <c r="J537" s="59" t="s">
        <v>925</v>
      </c>
      <c r="K537" s="3">
        <v>7</v>
      </c>
      <c r="L537" s="3" t="s">
        <v>781</v>
      </c>
      <c r="M537" s="33" t="s">
        <v>534</v>
      </c>
      <c r="N537" s="47" t="str">
        <f>CONCATENATE(L537,M537)</f>
        <v>Ру07-11О</v>
      </c>
      <c r="O537" s="47" t="str">
        <f>CONCATENATE(B537,"-",F537,G537,H537,"-",I537)</f>
        <v>Ж-МАА-09072006</v>
      </c>
      <c r="P537" s="48">
        <v>2</v>
      </c>
      <c r="Q537" s="48">
        <v>4</v>
      </c>
      <c r="R537" s="48">
        <v>0</v>
      </c>
      <c r="S537" s="48">
        <v>3</v>
      </c>
      <c r="T537" s="48">
        <v>0</v>
      </c>
      <c r="U537" s="48">
        <v>2</v>
      </c>
      <c r="V537" s="48">
        <v>0</v>
      </c>
      <c r="W537" s="48">
        <v>1</v>
      </c>
      <c r="X537" s="48">
        <v>0</v>
      </c>
      <c r="Y537" s="48">
        <v>0</v>
      </c>
      <c r="Z537" s="49">
        <f>SUM(P537:Y537)</f>
        <v>12</v>
      </c>
      <c r="AA537" s="33">
        <v>50</v>
      </c>
      <c r="AB537" s="50">
        <f>Z537/AA537</f>
        <v>0.24</v>
      </c>
      <c r="AC537" s="51" t="str">
        <f>IF(Z537&gt;75%*AA537,"Победитель",IF(Z537&gt;50%*AA537,"Призёр","Участник"))</f>
        <v>Участник</v>
      </c>
    </row>
    <row r="538" spans="1:29" x14ac:dyDescent="0.3">
      <c r="A538" s="32">
        <v>524</v>
      </c>
      <c r="B538" s="2" t="s">
        <v>2057</v>
      </c>
      <c r="C538" s="2" t="s">
        <v>634</v>
      </c>
      <c r="D538" s="2" t="s">
        <v>614</v>
      </c>
      <c r="E538" s="2" t="s">
        <v>696</v>
      </c>
      <c r="F538" s="45" t="str">
        <f>LEFT(C538,1)</f>
        <v>О</v>
      </c>
      <c r="G538" s="45" t="str">
        <f>LEFT(D538,1)</f>
        <v>Д</v>
      </c>
      <c r="H538" s="45" t="str">
        <f>LEFT(E538,1)</f>
        <v>Н</v>
      </c>
      <c r="I538" s="6" t="s">
        <v>1395</v>
      </c>
      <c r="J538" s="2" t="s">
        <v>1257</v>
      </c>
      <c r="K538" s="2">
        <v>7</v>
      </c>
      <c r="L538" s="2" t="s">
        <v>99</v>
      </c>
      <c r="M538" s="33" t="s">
        <v>143</v>
      </c>
      <c r="N538" s="47" t="str">
        <f>CONCATENATE(L538,M538)</f>
        <v>Р0702У</v>
      </c>
      <c r="O538" s="47" t="str">
        <f>CONCATENATE(B538,"-",F538,G538,H538,"-",I538)</f>
        <v>М -ОДН-25012007</v>
      </c>
      <c r="P538" s="48">
        <v>2</v>
      </c>
      <c r="Q538" s="48">
        <v>0</v>
      </c>
      <c r="R538" s="48">
        <v>0</v>
      </c>
      <c r="S538" s="48">
        <v>5</v>
      </c>
      <c r="T538" s="48">
        <v>1</v>
      </c>
      <c r="U538" s="48">
        <v>2</v>
      </c>
      <c r="V538" s="48">
        <v>0</v>
      </c>
      <c r="W538" s="48">
        <v>1</v>
      </c>
      <c r="X538" s="48">
        <v>1</v>
      </c>
      <c r="Y538" s="48">
        <v>0</v>
      </c>
      <c r="Z538" s="49">
        <f>SUM(P538:Y538)</f>
        <v>12</v>
      </c>
      <c r="AA538" s="33">
        <v>50</v>
      </c>
      <c r="AB538" s="50">
        <f>Z538/AA538</f>
        <v>0.24</v>
      </c>
      <c r="AC538" s="51" t="str">
        <f>IF(Z538&gt;75%*AA538,"Победитель",IF(Z538&gt;50%*AA538,"Призёр","Участник"))</f>
        <v>Участник</v>
      </c>
    </row>
    <row r="539" spans="1:29" x14ac:dyDescent="0.3">
      <c r="A539" s="32">
        <v>525</v>
      </c>
      <c r="B539" s="2" t="s">
        <v>14</v>
      </c>
      <c r="C539" s="2" t="s">
        <v>249</v>
      </c>
      <c r="D539" s="2" t="s">
        <v>40</v>
      </c>
      <c r="E539" s="2" t="s">
        <v>848</v>
      </c>
      <c r="F539" s="45" t="str">
        <f>LEFT(C539,1)</f>
        <v>Б</v>
      </c>
      <c r="G539" s="45" t="str">
        <f>LEFT(D539,1)</f>
        <v>М</v>
      </c>
      <c r="H539" s="45" t="str">
        <f>LEFT(E539,1)</f>
        <v>В</v>
      </c>
      <c r="I539" s="6" t="s">
        <v>545</v>
      </c>
      <c r="J539" s="2" t="s">
        <v>1257</v>
      </c>
      <c r="K539" s="2">
        <v>7</v>
      </c>
      <c r="L539" s="2" t="s">
        <v>108</v>
      </c>
      <c r="M539" s="33" t="s">
        <v>143</v>
      </c>
      <c r="N539" s="47" t="str">
        <f>CONCATENATE(L539,M539)</f>
        <v>Р0704У</v>
      </c>
      <c r="O539" s="47" t="str">
        <f>CONCATENATE(B539,"-",F539,G539,H539,"-",I539)</f>
        <v>Ж-БМВ-25042006</v>
      </c>
      <c r="P539" s="48">
        <v>3</v>
      </c>
      <c r="Q539" s="48">
        <v>2</v>
      </c>
      <c r="R539" s="48">
        <v>0</v>
      </c>
      <c r="S539" s="48">
        <v>5</v>
      </c>
      <c r="T539" s="48">
        <v>2</v>
      </c>
      <c r="U539" s="48">
        <v>0</v>
      </c>
      <c r="V539" s="48">
        <v>0</v>
      </c>
      <c r="W539" s="48">
        <v>0</v>
      </c>
      <c r="X539" s="48">
        <v>0</v>
      </c>
      <c r="Y539" s="48">
        <v>0</v>
      </c>
      <c r="Z539" s="49">
        <f>SUM(P539:Y539)</f>
        <v>12</v>
      </c>
      <c r="AA539" s="33">
        <v>50</v>
      </c>
      <c r="AB539" s="50">
        <f>Z539/AA539</f>
        <v>0.24</v>
      </c>
      <c r="AC539" s="51" t="str">
        <f>IF(Z539&gt;75%*AA539,"Победитель",IF(Z539&gt;50%*AA539,"Призёр","Участник"))</f>
        <v>Участник</v>
      </c>
    </row>
    <row r="540" spans="1:29" x14ac:dyDescent="0.3">
      <c r="A540" s="32">
        <v>526</v>
      </c>
      <c r="B540" s="2" t="s">
        <v>14</v>
      </c>
      <c r="C540" s="2" t="s">
        <v>1928</v>
      </c>
      <c r="D540" s="2" t="s">
        <v>1929</v>
      </c>
      <c r="E540" s="2" t="s">
        <v>969</v>
      </c>
      <c r="F540" s="45" t="str">
        <f>LEFT(C540,1)</f>
        <v>П</v>
      </c>
      <c r="G540" s="45" t="str">
        <f>LEFT(D540,1)</f>
        <v>Э</v>
      </c>
      <c r="H540" s="45" t="str">
        <f>LEFT(E540,1)</f>
        <v>А</v>
      </c>
      <c r="I540" s="6" t="s">
        <v>1930</v>
      </c>
      <c r="J540" s="46" t="s">
        <v>1791</v>
      </c>
      <c r="K540" s="2">
        <v>7</v>
      </c>
      <c r="L540" s="2" t="s">
        <v>1931</v>
      </c>
      <c r="M540" s="33" t="s">
        <v>46</v>
      </c>
      <c r="N540" s="47" t="str">
        <f>CONCATENATE(L540,M540)</f>
        <v>р0769А</v>
      </c>
      <c r="O540" s="47" t="str">
        <f>CONCATENATE(B540,"-",F540,G540,H540,"-",I540)</f>
        <v>Ж-ПЭА-13062006</v>
      </c>
      <c r="P540" s="48">
        <v>0</v>
      </c>
      <c r="Q540" s="48">
        <v>2</v>
      </c>
      <c r="R540" s="48">
        <v>0</v>
      </c>
      <c r="S540" s="48">
        <v>3</v>
      </c>
      <c r="T540" s="48">
        <v>3</v>
      </c>
      <c r="U540" s="48">
        <v>0</v>
      </c>
      <c r="V540" s="48">
        <v>0</v>
      </c>
      <c r="W540" s="48">
        <v>1</v>
      </c>
      <c r="X540" s="48">
        <v>2</v>
      </c>
      <c r="Y540" s="48">
        <v>0</v>
      </c>
      <c r="Z540" s="49">
        <f>SUM(P540:Y540)</f>
        <v>11</v>
      </c>
      <c r="AA540" s="33">
        <v>50</v>
      </c>
      <c r="AB540" s="50">
        <f>Z540/AA540</f>
        <v>0.22</v>
      </c>
      <c r="AC540" s="51" t="str">
        <f>IF(Z540&gt;75%*AA540,"Победитель",IF(Z540&gt;50%*AA540,"Призёр","Участник"))</f>
        <v>Участник</v>
      </c>
    </row>
    <row r="541" spans="1:29" x14ac:dyDescent="0.3">
      <c r="A541" s="32">
        <v>527</v>
      </c>
      <c r="B541" s="2" t="s">
        <v>35</v>
      </c>
      <c r="C541" s="12" t="s">
        <v>1668</v>
      </c>
      <c r="D541" s="12" t="s">
        <v>1669</v>
      </c>
      <c r="E541" s="12" t="s">
        <v>172</v>
      </c>
      <c r="F541" s="45" t="str">
        <f>LEFT(C541,1)</f>
        <v>С</v>
      </c>
      <c r="G541" s="45" t="str">
        <f>LEFT(D541,1)</f>
        <v>А</v>
      </c>
      <c r="H541" s="45" t="str">
        <f>LEFT(E541,1)</f>
        <v>Д</v>
      </c>
      <c r="I541" s="12">
        <v>7072006</v>
      </c>
      <c r="J541" s="46" t="s">
        <v>1587</v>
      </c>
      <c r="K541" s="2">
        <v>7</v>
      </c>
      <c r="L541" s="2" t="s">
        <v>1670</v>
      </c>
      <c r="M541" s="33" t="s">
        <v>35</v>
      </c>
      <c r="N541" s="47" t="str">
        <f>CONCATENATE(L541,M541)</f>
        <v>Р0770М</v>
      </c>
      <c r="O541" s="47" t="str">
        <f>CONCATENATE(B541,"-",F541,G541,H541,"-",I541)</f>
        <v>М-САД-7072006</v>
      </c>
      <c r="P541" s="48">
        <v>1</v>
      </c>
      <c r="Q541" s="48">
        <v>2</v>
      </c>
      <c r="R541" s="48">
        <v>2</v>
      </c>
      <c r="S541" s="48">
        <v>5</v>
      </c>
      <c r="T541" s="48">
        <v>1</v>
      </c>
      <c r="U541" s="48">
        <v>0</v>
      </c>
      <c r="V541" s="48">
        <v>0</v>
      </c>
      <c r="W541" s="48">
        <v>0</v>
      </c>
      <c r="X541" s="48">
        <v>0</v>
      </c>
      <c r="Y541" s="48">
        <v>0</v>
      </c>
      <c r="Z541" s="49">
        <f>SUM(P541:Y541)</f>
        <v>11</v>
      </c>
      <c r="AA541" s="33">
        <v>50</v>
      </c>
      <c r="AB541" s="50">
        <f>Z541/AA541</f>
        <v>0.22</v>
      </c>
      <c r="AC541" s="51" t="str">
        <f>IF(Z541&gt;75%*AA541,"Победитель",IF(Z541&gt;50%*AA541,"Призёр","Участник"))</f>
        <v>Участник</v>
      </c>
    </row>
    <row r="542" spans="1:29" x14ac:dyDescent="0.3">
      <c r="A542" s="32">
        <v>528</v>
      </c>
      <c r="B542" s="66" t="s">
        <v>597</v>
      </c>
      <c r="C542" s="66" t="s">
        <v>2066</v>
      </c>
      <c r="D542" s="66" t="s">
        <v>50</v>
      </c>
      <c r="E542" s="66" t="s">
        <v>88</v>
      </c>
      <c r="F542" s="45" t="str">
        <f>LEFT(C542,1)</f>
        <v>М</v>
      </c>
      <c r="G542" s="45" t="str">
        <f>LEFT(D542,1)</f>
        <v>А</v>
      </c>
      <c r="H542" s="45" t="str">
        <f>LEFT(E542,1)</f>
        <v>А</v>
      </c>
      <c r="I542" s="17" t="s">
        <v>93</v>
      </c>
      <c r="J542" s="67" t="s">
        <v>2061</v>
      </c>
      <c r="K542" s="66">
        <v>7</v>
      </c>
      <c r="L542" s="67" t="s">
        <v>432</v>
      </c>
      <c r="M542" s="33" t="s">
        <v>92</v>
      </c>
      <c r="N542" s="47" t="str">
        <f>CONCATENATE(L542,M542)</f>
        <v>Р0712И</v>
      </c>
      <c r="O542" s="47" t="str">
        <f>CONCATENATE(B542,"-",F542,G542,H542,"-",I542)</f>
        <v>ж-МАА-07072006</v>
      </c>
      <c r="P542" s="48">
        <v>2</v>
      </c>
      <c r="Q542" s="48">
        <v>2</v>
      </c>
      <c r="R542" s="48">
        <v>0</v>
      </c>
      <c r="S542" s="48">
        <v>2</v>
      </c>
      <c r="T542" s="48">
        <v>0</v>
      </c>
      <c r="U542" s="48">
        <v>3</v>
      </c>
      <c r="V542" s="48">
        <v>1</v>
      </c>
      <c r="W542" s="48">
        <v>0</v>
      </c>
      <c r="X542" s="48">
        <v>0</v>
      </c>
      <c r="Y542" s="48">
        <v>0</v>
      </c>
      <c r="Z542" s="49">
        <f>SUM(P542:Y542)</f>
        <v>10</v>
      </c>
      <c r="AA542" s="33">
        <v>50</v>
      </c>
      <c r="AB542" s="50">
        <f>Z542/AA542</f>
        <v>0.2</v>
      </c>
      <c r="AC542" s="51" t="str">
        <f>IF(Z542&gt;75%*AA542,"Победитель",IF(Z542&gt;50%*AA542,"Призёр","Участник"))</f>
        <v>Участник</v>
      </c>
    </row>
    <row r="543" spans="1:29" x14ac:dyDescent="0.3">
      <c r="A543" s="32">
        <v>529</v>
      </c>
      <c r="B543" s="3" t="s">
        <v>14</v>
      </c>
      <c r="C543" s="3" t="s">
        <v>776</v>
      </c>
      <c r="D543" s="3" t="s">
        <v>777</v>
      </c>
      <c r="E543" s="3" t="s">
        <v>443</v>
      </c>
      <c r="F543" s="45" t="str">
        <f>LEFT(C543,1)</f>
        <v>Л</v>
      </c>
      <c r="G543" s="45" t="str">
        <f>LEFT(D543,1)</f>
        <v>У</v>
      </c>
      <c r="H543" s="45" t="str">
        <f>LEFT(E543,1)</f>
        <v>В</v>
      </c>
      <c r="I543" s="13" t="s">
        <v>760</v>
      </c>
      <c r="J543" s="59" t="s">
        <v>925</v>
      </c>
      <c r="K543" s="3">
        <v>7</v>
      </c>
      <c r="L543" s="3" t="s">
        <v>778</v>
      </c>
      <c r="M543" s="33" t="s">
        <v>534</v>
      </c>
      <c r="N543" s="47" t="str">
        <f>CONCATENATE(L543,M543)</f>
        <v>Ру07-10О</v>
      </c>
      <c r="O543" s="47" t="str">
        <f>CONCATENATE(B543,"-",F543,G543,H543,"-",I543)</f>
        <v>Ж-ЛУВ-26022006</v>
      </c>
      <c r="P543" s="48">
        <v>2</v>
      </c>
      <c r="Q543" s="48">
        <v>2</v>
      </c>
      <c r="R543" s="48">
        <v>0</v>
      </c>
      <c r="S543" s="48">
        <v>5</v>
      </c>
      <c r="T543" s="48">
        <v>0</v>
      </c>
      <c r="U543" s="48">
        <v>0</v>
      </c>
      <c r="V543" s="48">
        <v>0</v>
      </c>
      <c r="W543" s="48">
        <v>1</v>
      </c>
      <c r="X543" s="48">
        <v>0</v>
      </c>
      <c r="Y543" s="48">
        <v>0</v>
      </c>
      <c r="Z543" s="49">
        <f>SUM(P543:Y543)</f>
        <v>10</v>
      </c>
      <c r="AA543" s="33">
        <v>50</v>
      </c>
      <c r="AB543" s="50">
        <f>Z543/AA543</f>
        <v>0.2</v>
      </c>
      <c r="AC543" s="51" t="str">
        <f>IF(Z543&gt;75%*AA543,"Победитель",IF(Z543&gt;50%*AA543,"Призёр","Участник"))</f>
        <v>Участник</v>
      </c>
    </row>
    <row r="544" spans="1:29" x14ac:dyDescent="0.3">
      <c r="A544" s="32">
        <v>530</v>
      </c>
      <c r="B544" s="2" t="s">
        <v>2057</v>
      </c>
      <c r="C544" s="2" t="s">
        <v>1388</v>
      </c>
      <c r="D544" s="2" t="s">
        <v>291</v>
      </c>
      <c r="E544" s="2" t="s">
        <v>56</v>
      </c>
      <c r="F544" s="45" t="str">
        <f>LEFT(C544,1)</f>
        <v>Ф</v>
      </c>
      <c r="G544" s="45" t="str">
        <f>LEFT(D544,1)</f>
        <v>А</v>
      </c>
      <c r="H544" s="45" t="str">
        <f>LEFT(E544,1)</f>
        <v>А</v>
      </c>
      <c r="I544" s="6">
        <v>28042006</v>
      </c>
      <c r="J544" s="2" t="s">
        <v>1257</v>
      </c>
      <c r="K544" s="2">
        <v>7</v>
      </c>
      <c r="L544" s="2" t="s">
        <v>432</v>
      </c>
      <c r="M544" s="33" t="s">
        <v>143</v>
      </c>
      <c r="N544" s="47" t="str">
        <f>CONCATENATE(L544,M544)</f>
        <v>Р0712У</v>
      </c>
      <c r="O544" s="47" t="str">
        <f>CONCATENATE(B544,"-",F544,G544,H544,"-",I544)</f>
        <v>М -ФАА-28042006</v>
      </c>
      <c r="P544" s="48">
        <v>2</v>
      </c>
      <c r="Q544" s="48">
        <v>2</v>
      </c>
      <c r="R544" s="48">
        <v>0</v>
      </c>
      <c r="S544" s="48">
        <v>3</v>
      </c>
      <c r="T544" s="48">
        <v>3</v>
      </c>
      <c r="U544" s="48">
        <v>0</v>
      </c>
      <c r="V544" s="48">
        <v>0</v>
      </c>
      <c r="W544" s="48">
        <v>0</v>
      </c>
      <c r="X544" s="48">
        <v>0</v>
      </c>
      <c r="Y544" s="48">
        <v>0</v>
      </c>
      <c r="Z544" s="49">
        <f>SUM(P544:Y544)</f>
        <v>10</v>
      </c>
      <c r="AA544" s="33">
        <v>50</v>
      </c>
      <c r="AB544" s="50">
        <f>Z544/AA544</f>
        <v>0.2</v>
      </c>
      <c r="AC544" s="51" t="str">
        <f>IF(Z544&gt;75%*AA544,"Победитель",IF(Z544&gt;50%*AA544,"Призёр","Участник"))</f>
        <v>Участник</v>
      </c>
    </row>
    <row r="545" spans="1:29" x14ac:dyDescent="0.3">
      <c r="A545" s="32">
        <v>531</v>
      </c>
      <c r="B545" s="3" t="s">
        <v>14</v>
      </c>
      <c r="C545" s="3" t="s">
        <v>783</v>
      </c>
      <c r="D545" s="3" t="s">
        <v>132</v>
      </c>
      <c r="E545" s="3" t="s">
        <v>624</v>
      </c>
      <c r="F545" s="45" t="str">
        <f>LEFT(C545,1)</f>
        <v>О</v>
      </c>
      <c r="G545" s="45" t="str">
        <f>LEFT(D545,1)</f>
        <v>С</v>
      </c>
      <c r="H545" s="45" t="str">
        <f>LEFT(E545,1)</f>
        <v>Р</v>
      </c>
      <c r="I545" s="13" t="s">
        <v>784</v>
      </c>
      <c r="J545" s="59" t="s">
        <v>925</v>
      </c>
      <c r="K545" s="3">
        <v>7</v>
      </c>
      <c r="L545" s="3" t="s">
        <v>785</v>
      </c>
      <c r="M545" s="33" t="s">
        <v>534</v>
      </c>
      <c r="N545" s="47" t="str">
        <f>CONCATENATE(L545,M545)</f>
        <v>Ру07-13О</v>
      </c>
      <c r="O545" s="47" t="str">
        <f>CONCATENATE(B545,"-",F545,G545,H545,"-",I545)</f>
        <v>Ж-ОСР-30012006</v>
      </c>
      <c r="P545" s="48">
        <v>1</v>
      </c>
      <c r="Q545" s="48">
        <v>4</v>
      </c>
      <c r="R545" s="48">
        <v>0</v>
      </c>
      <c r="S545" s="48">
        <v>3</v>
      </c>
      <c r="T545" s="48">
        <v>0</v>
      </c>
      <c r="U545" s="48">
        <v>0</v>
      </c>
      <c r="V545" s="48">
        <v>0</v>
      </c>
      <c r="W545" s="48">
        <v>1</v>
      </c>
      <c r="X545" s="48">
        <v>0</v>
      </c>
      <c r="Y545" s="48">
        <v>0</v>
      </c>
      <c r="Z545" s="49">
        <f>SUM(P545:Y545)</f>
        <v>9</v>
      </c>
      <c r="AA545" s="33">
        <v>50</v>
      </c>
      <c r="AB545" s="50">
        <f>Z545/AA545</f>
        <v>0.18</v>
      </c>
      <c r="AC545" s="51" t="str">
        <f>IF(Z545&gt;75%*AA545,"Победитель",IF(Z545&gt;50%*AA545,"Призёр","Участник"))</f>
        <v>Участник</v>
      </c>
    </row>
    <row r="546" spans="1:29" x14ac:dyDescent="0.3">
      <c r="A546" s="32">
        <v>532</v>
      </c>
      <c r="B546" s="3" t="s">
        <v>35</v>
      </c>
      <c r="C546" s="3" t="s">
        <v>786</v>
      </c>
      <c r="D546" s="3" t="s">
        <v>787</v>
      </c>
      <c r="E546" s="3" t="s">
        <v>788</v>
      </c>
      <c r="F546" s="45" t="str">
        <f>LEFT(C546,1)</f>
        <v>П</v>
      </c>
      <c r="G546" s="45" t="str">
        <f>LEFT(D546,1)</f>
        <v>А</v>
      </c>
      <c r="H546" s="45" t="str">
        <f>LEFT(E546,1)</f>
        <v>С</v>
      </c>
      <c r="I546" s="13" t="s">
        <v>789</v>
      </c>
      <c r="J546" s="59" t="s">
        <v>925</v>
      </c>
      <c r="K546" s="3">
        <v>7</v>
      </c>
      <c r="L546" s="3" t="s">
        <v>790</v>
      </c>
      <c r="M546" s="33" t="s">
        <v>534</v>
      </c>
      <c r="N546" s="47" t="str">
        <f>CONCATENATE(L546,M546)</f>
        <v>Ру07-14О</v>
      </c>
      <c r="O546" s="47" t="str">
        <f>CONCATENATE(B546,"-",F546,G546,H546,"-",I546)</f>
        <v>М-ПАС-31032006</v>
      </c>
      <c r="P546" s="48">
        <v>2</v>
      </c>
      <c r="Q546" s="48">
        <v>2</v>
      </c>
      <c r="R546" s="48">
        <v>0</v>
      </c>
      <c r="S546" s="48">
        <v>2</v>
      </c>
      <c r="T546" s="48">
        <v>1</v>
      </c>
      <c r="U546" s="48">
        <v>0</v>
      </c>
      <c r="V546" s="48">
        <v>0</v>
      </c>
      <c r="W546" s="48">
        <v>2</v>
      </c>
      <c r="X546" s="48">
        <v>0</v>
      </c>
      <c r="Y546" s="48">
        <v>0</v>
      </c>
      <c r="Z546" s="49">
        <f>SUM(P546:Y546)</f>
        <v>9</v>
      </c>
      <c r="AA546" s="33">
        <v>50</v>
      </c>
      <c r="AB546" s="50">
        <f>Z546/AA546</f>
        <v>0.18</v>
      </c>
      <c r="AC546" s="51" t="str">
        <f>IF(Z546&gt;75%*AA546,"Победитель",IF(Z546&gt;50%*AA546,"Призёр","Участник"))</f>
        <v>Участник</v>
      </c>
    </row>
    <row r="547" spans="1:29" x14ac:dyDescent="0.3">
      <c r="A547" s="32">
        <v>533</v>
      </c>
      <c r="B547" s="3" t="s">
        <v>14</v>
      </c>
      <c r="C547" s="3" t="s">
        <v>797</v>
      </c>
      <c r="D547" s="3" t="s">
        <v>96</v>
      </c>
      <c r="E547" s="3" t="s">
        <v>195</v>
      </c>
      <c r="F547" s="45" t="str">
        <f>LEFT(C547,1)</f>
        <v>Т</v>
      </c>
      <c r="G547" s="45" t="str">
        <f>LEFT(D547,1)</f>
        <v>А</v>
      </c>
      <c r="H547" s="45" t="str">
        <f>LEFT(E547,1)</f>
        <v>С</v>
      </c>
      <c r="I547" s="13" t="s">
        <v>798</v>
      </c>
      <c r="J547" s="59" t="s">
        <v>925</v>
      </c>
      <c r="K547" s="3">
        <v>7</v>
      </c>
      <c r="L547" s="3" t="s">
        <v>799</v>
      </c>
      <c r="M547" s="33" t="s">
        <v>534</v>
      </c>
      <c r="N547" s="47" t="str">
        <f>CONCATENATE(L547,M547)</f>
        <v>Ру07-17О</v>
      </c>
      <c r="O547" s="47" t="str">
        <f>CONCATENATE(B547,"-",F547,G547,H547,"-",I547)</f>
        <v>Ж-ТАС-15072006</v>
      </c>
      <c r="P547" s="48">
        <v>2</v>
      </c>
      <c r="Q547" s="48">
        <v>0</v>
      </c>
      <c r="R547" s="48">
        <v>0</v>
      </c>
      <c r="S547" s="48">
        <v>3</v>
      </c>
      <c r="T547" s="48">
        <v>1</v>
      </c>
      <c r="U547" s="48">
        <v>3</v>
      </c>
      <c r="V547" s="48">
        <v>0</v>
      </c>
      <c r="W547" s="48">
        <v>0</v>
      </c>
      <c r="X547" s="48">
        <v>0</v>
      </c>
      <c r="Y547" s="48">
        <v>0</v>
      </c>
      <c r="Z547" s="49">
        <f>SUM(P547:Y547)</f>
        <v>9</v>
      </c>
      <c r="AA547" s="33">
        <v>50</v>
      </c>
      <c r="AB547" s="50">
        <f>Z547/AA547</f>
        <v>0.18</v>
      </c>
      <c r="AC547" s="51" t="str">
        <f>IF(Z547&gt;75%*AA547,"Победитель",IF(Z547&gt;50%*AA547,"Призёр","Участник"))</f>
        <v>Участник</v>
      </c>
    </row>
    <row r="548" spans="1:29" x14ac:dyDescent="0.3">
      <c r="A548" s="32">
        <v>534</v>
      </c>
      <c r="B548" s="2" t="s">
        <v>14</v>
      </c>
      <c r="C548" s="2" t="s">
        <v>1387</v>
      </c>
      <c r="D548" s="2" t="s">
        <v>132</v>
      </c>
      <c r="E548" s="2" t="s">
        <v>97</v>
      </c>
      <c r="F548" s="45" t="str">
        <f>LEFT(C548,1)</f>
        <v>У</v>
      </c>
      <c r="G548" s="45" t="str">
        <f>LEFT(D548,1)</f>
        <v>С</v>
      </c>
      <c r="H548" s="45" t="str">
        <f>LEFT(E548,1)</f>
        <v>А</v>
      </c>
      <c r="I548" s="6">
        <v>14042006</v>
      </c>
      <c r="J548" s="2" t="s">
        <v>1257</v>
      </c>
      <c r="K548" s="2">
        <v>7</v>
      </c>
      <c r="L548" s="2" t="s">
        <v>427</v>
      </c>
      <c r="M548" s="33" t="s">
        <v>143</v>
      </c>
      <c r="N548" s="47" t="str">
        <f>CONCATENATE(L548,M548)</f>
        <v>Р0710У</v>
      </c>
      <c r="O548" s="47" t="str">
        <f>CONCATENATE(B548,"-",F548,G548,H548,"-",I548)</f>
        <v>Ж-УСА-14042006</v>
      </c>
      <c r="P548" s="48">
        <v>2</v>
      </c>
      <c r="Q548" s="48">
        <v>2</v>
      </c>
      <c r="R548" s="48">
        <v>0</v>
      </c>
      <c r="S548" s="48">
        <v>2</v>
      </c>
      <c r="T548" s="48">
        <v>2</v>
      </c>
      <c r="U548" s="48">
        <v>0</v>
      </c>
      <c r="V548" s="48">
        <v>0</v>
      </c>
      <c r="W548" s="48">
        <v>1</v>
      </c>
      <c r="X548" s="48">
        <v>0</v>
      </c>
      <c r="Y548" s="48">
        <v>0</v>
      </c>
      <c r="Z548" s="49">
        <f>SUM(P548:Y548)</f>
        <v>9</v>
      </c>
      <c r="AA548" s="33">
        <v>50</v>
      </c>
      <c r="AB548" s="50">
        <f>Z548/AA548</f>
        <v>0.18</v>
      </c>
      <c r="AC548" s="51" t="str">
        <f>IF(Z548&gt;75%*AA548,"Победитель",IF(Z548&gt;50%*AA548,"Призёр","Участник"))</f>
        <v>Участник</v>
      </c>
    </row>
    <row r="549" spans="1:29" x14ac:dyDescent="0.3">
      <c r="A549" s="32">
        <v>535</v>
      </c>
      <c r="B549" s="2" t="s">
        <v>35</v>
      </c>
      <c r="C549" s="12" t="s">
        <v>1662</v>
      </c>
      <c r="D549" s="12" t="s">
        <v>417</v>
      </c>
      <c r="E549" s="12" t="s">
        <v>306</v>
      </c>
      <c r="F549" s="45" t="str">
        <f>LEFT(C549,1)</f>
        <v>П</v>
      </c>
      <c r="G549" s="45" t="str">
        <f>LEFT(D549,1)</f>
        <v>А</v>
      </c>
      <c r="H549" s="45" t="str">
        <f>LEFT(E549,1)</f>
        <v>С</v>
      </c>
      <c r="I549" s="12">
        <v>5082006</v>
      </c>
      <c r="J549" s="46" t="s">
        <v>1587</v>
      </c>
      <c r="K549" s="2">
        <v>7</v>
      </c>
      <c r="L549" s="2" t="s">
        <v>1663</v>
      </c>
      <c r="M549" s="33" t="s">
        <v>35</v>
      </c>
      <c r="N549" s="47" t="str">
        <f>CONCATENATE(L549,M549)</f>
        <v>Р0764М</v>
      </c>
      <c r="O549" s="47" t="str">
        <f>CONCATENATE(B549,"-",F549,G549,H549,"-",I549)</f>
        <v>М-ПАС-5082006</v>
      </c>
      <c r="P549" s="48">
        <v>2</v>
      </c>
      <c r="Q549" s="48">
        <v>0</v>
      </c>
      <c r="R549" s="48">
        <v>0</v>
      </c>
      <c r="S549" s="48">
        <v>3</v>
      </c>
      <c r="T549" s="48">
        <v>1</v>
      </c>
      <c r="U549" s="48">
        <v>1</v>
      </c>
      <c r="V549" s="48">
        <v>1</v>
      </c>
      <c r="W549" s="48">
        <v>0</v>
      </c>
      <c r="X549" s="48">
        <v>0</v>
      </c>
      <c r="Y549" s="48">
        <v>0</v>
      </c>
      <c r="Z549" s="49">
        <f>SUM(P549:Y549)</f>
        <v>8</v>
      </c>
      <c r="AA549" s="33">
        <v>50</v>
      </c>
      <c r="AB549" s="50">
        <f>Z549/AA549</f>
        <v>0.16</v>
      </c>
      <c r="AC549" s="51" t="str">
        <f>IF(Z549&gt;75%*AA549,"Победитель",IF(Z549&gt;50%*AA549,"Призёр","Участник"))</f>
        <v>Участник</v>
      </c>
    </row>
    <row r="550" spans="1:29" x14ac:dyDescent="0.3">
      <c r="A550" s="32">
        <v>536</v>
      </c>
      <c r="B550" s="2" t="s">
        <v>14</v>
      </c>
      <c r="C550" s="2" t="s">
        <v>1265</v>
      </c>
      <c r="D550" s="2" t="s">
        <v>266</v>
      </c>
      <c r="E550" s="2" t="s">
        <v>88</v>
      </c>
      <c r="F550" s="45" t="str">
        <f>LEFT(C550,1)</f>
        <v>Н</v>
      </c>
      <c r="G550" s="45" t="str">
        <f>LEFT(D550,1)</f>
        <v>Д</v>
      </c>
      <c r="H550" s="45" t="str">
        <f>LEFT(E550,1)</f>
        <v>А</v>
      </c>
      <c r="I550" s="6" t="s">
        <v>1934</v>
      </c>
      <c r="J550" s="46" t="s">
        <v>1791</v>
      </c>
      <c r="K550" s="2">
        <v>7</v>
      </c>
      <c r="L550" s="2" t="s">
        <v>1935</v>
      </c>
      <c r="M550" s="33" t="s">
        <v>46</v>
      </c>
      <c r="N550" s="47" t="str">
        <f>CONCATENATE(L550,M550)</f>
        <v>р0774А</v>
      </c>
      <c r="O550" s="47" t="str">
        <f>CONCATENATE(B550,"-",F550,G550,H550,"-",I550)</f>
        <v>Ж-НДА-28052006</v>
      </c>
      <c r="P550" s="48">
        <v>1</v>
      </c>
      <c r="Q550" s="48">
        <v>2</v>
      </c>
      <c r="R550" s="48">
        <v>0</v>
      </c>
      <c r="S550" s="48">
        <v>2</v>
      </c>
      <c r="T550" s="48">
        <v>1</v>
      </c>
      <c r="U550" s="48">
        <v>0</v>
      </c>
      <c r="V550" s="48">
        <v>0</v>
      </c>
      <c r="W550" s="48">
        <v>1</v>
      </c>
      <c r="X550" s="48">
        <v>0</v>
      </c>
      <c r="Y550" s="48">
        <v>0</v>
      </c>
      <c r="Z550" s="49">
        <f>SUM(P550:Y550)</f>
        <v>7</v>
      </c>
      <c r="AA550" s="33">
        <v>50</v>
      </c>
      <c r="AB550" s="50">
        <f>Z550/AA550</f>
        <v>0.14000000000000001</v>
      </c>
      <c r="AC550" s="51" t="str">
        <f>IF(Z550&gt;75%*AA550,"Победитель",IF(Z550&gt;50%*AA550,"Призёр","Участник"))</f>
        <v>Участник</v>
      </c>
    </row>
    <row r="551" spans="1:29" x14ac:dyDescent="0.3">
      <c r="A551" s="32">
        <v>537</v>
      </c>
      <c r="B551" s="2" t="s">
        <v>14</v>
      </c>
      <c r="C551" s="2" t="s">
        <v>408</v>
      </c>
      <c r="D551" s="2" t="s">
        <v>409</v>
      </c>
      <c r="E551" s="2" t="s">
        <v>247</v>
      </c>
      <c r="F551" s="45" t="str">
        <f>LEFT(C551,1)</f>
        <v>Ш</v>
      </c>
      <c r="G551" s="45" t="str">
        <f>LEFT(D551,1)</f>
        <v>С</v>
      </c>
      <c r="H551" s="45" t="str">
        <f>LEFT(E551,1)</f>
        <v>В</v>
      </c>
      <c r="I551" s="6" t="s">
        <v>542</v>
      </c>
      <c r="J551" s="46" t="s">
        <v>346</v>
      </c>
      <c r="K551" s="2">
        <v>7</v>
      </c>
      <c r="L551" s="2" t="s">
        <v>94</v>
      </c>
      <c r="M551" s="33" t="s">
        <v>26</v>
      </c>
      <c r="N551" s="47" t="str">
        <f>CONCATENATE(L551,M551)</f>
        <v>Р0701С</v>
      </c>
      <c r="O551" s="47" t="str">
        <f>CONCATENATE(B551,"-",F551,G551,H551,"-",I551)</f>
        <v>Ж-ШСВ-23042006</v>
      </c>
      <c r="P551" s="48">
        <v>0</v>
      </c>
      <c r="Q551" s="48">
        <v>2</v>
      </c>
      <c r="R551" s="48">
        <v>0</v>
      </c>
      <c r="S551" s="48">
        <v>1</v>
      </c>
      <c r="T551" s="48">
        <v>2</v>
      </c>
      <c r="U551" s="48">
        <v>2</v>
      </c>
      <c r="V551" s="48">
        <v>0</v>
      </c>
      <c r="W551" s="48">
        <v>0</v>
      </c>
      <c r="X551" s="48">
        <v>0</v>
      </c>
      <c r="Y551" s="48">
        <v>0</v>
      </c>
      <c r="Z551" s="49">
        <f>SUM(P551:Y551)</f>
        <v>7</v>
      </c>
      <c r="AA551" s="33">
        <v>50</v>
      </c>
      <c r="AB551" s="50">
        <f>Z551/AA551</f>
        <v>0.14000000000000001</v>
      </c>
      <c r="AC551" s="51" t="str">
        <f>IF(Z551&gt;75%*AA551,"Победитель",IF(Z551&gt;50%*AA551,"Призёр","Участник"))</f>
        <v>Участник</v>
      </c>
    </row>
    <row r="552" spans="1:29" x14ac:dyDescent="0.3">
      <c r="A552" s="32">
        <v>538</v>
      </c>
      <c r="B552" s="2" t="s">
        <v>35</v>
      </c>
      <c r="C552" s="2" t="s">
        <v>2375</v>
      </c>
      <c r="D552" s="2" t="s">
        <v>1123</v>
      </c>
      <c r="E552" s="2" t="s">
        <v>240</v>
      </c>
      <c r="F552" s="45" t="str">
        <f>LEFT(C552,1)</f>
        <v>П</v>
      </c>
      <c r="G552" s="45" t="str">
        <f>LEFT(D552,1)</f>
        <v>Е</v>
      </c>
      <c r="H552" s="45" t="str">
        <f>LEFT(E552,1)</f>
        <v>И</v>
      </c>
      <c r="I552" s="2">
        <v>21062006</v>
      </c>
      <c r="J552" s="2" t="s">
        <v>2370</v>
      </c>
      <c r="K552" s="1">
        <v>7</v>
      </c>
      <c r="L552" s="2" t="s">
        <v>108</v>
      </c>
      <c r="M552" s="33" t="s">
        <v>2138</v>
      </c>
      <c r="N552" s="47" t="str">
        <f>CONCATENATE(L552,M552)</f>
        <v>Р0704Х</v>
      </c>
      <c r="O552" s="47" t="str">
        <f>CONCATENATE(B552,"-",F552,G552,H552,"-",I552)</f>
        <v>М-ПЕИ-21062006</v>
      </c>
      <c r="P552" s="48">
        <v>0</v>
      </c>
      <c r="Q552" s="48">
        <v>0</v>
      </c>
      <c r="R552" s="48">
        <v>0</v>
      </c>
      <c r="S552" s="48">
        <v>0</v>
      </c>
      <c r="T552" s="48">
        <v>0</v>
      </c>
      <c r="U552" s="48">
        <v>1</v>
      </c>
      <c r="V552" s="48">
        <v>4</v>
      </c>
      <c r="W552" s="48">
        <v>0</v>
      </c>
      <c r="X552" s="48">
        <v>1.5</v>
      </c>
      <c r="Y552" s="48">
        <v>0</v>
      </c>
      <c r="Z552" s="49">
        <f>SUM(P552:Y552)</f>
        <v>6.5</v>
      </c>
      <c r="AA552" s="33">
        <v>50</v>
      </c>
      <c r="AB552" s="50">
        <f>Z552/AA552</f>
        <v>0.13</v>
      </c>
      <c r="AC552" s="51" t="str">
        <f>IF(Z552&gt;75%*AA552,"Победитель",IF(Z552&gt;50%*AA552,"Призёр","Участник"))</f>
        <v>Участник</v>
      </c>
    </row>
    <row r="553" spans="1:29" x14ac:dyDescent="0.3">
      <c r="A553" s="32">
        <v>539</v>
      </c>
      <c r="B553" s="3" t="s">
        <v>14</v>
      </c>
      <c r="C553" s="3" t="s">
        <v>753</v>
      </c>
      <c r="D553" s="3" t="s">
        <v>211</v>
      </c>
      <c r="E553" s="3" t="s">
        <v>97</v>
      </c>
      <c r="F553" s="45" t="str">
        <f>LEFT(C553,1)</f>
        <v>Г</v>
      </c>
      <c r="G553" s="45" t="str">
        <f>LEFT(D553,1)</f>
        <v>П</v>
      </c>
      <c r="H553" s="45" t="str">
        <f>LEFT(E553,1)</f>
        <v>А</v>
      </c>
      <c r="I553" s="13" t="s">
        <v>754</v>
      </c>
      <c r="J553" s="59" t="s">
        <v>925</v>
      </c>
      <c r="K553" s="3">
        <v>7</v>
      </c>
      <c r="L553" s="3" t="s">
        <v>755</v>
      </c>
      <c r="M553" s="33" t="s">
        <v>534</v>
      </c>
      <c r="N553" s="47" t="str">
        <f>CONCATENATE(L553,M553)</f>
        <v>Ру07-02О</v>
      </c>
      <c r="O553" s="47" t="str">
        <f>CONCATENATE(B553,"-",F553,G553,H553,"-",I553)</f>
        <v>Ж-ГПА-18052006</v>
      </c>
      <c r="P553" s="48">
        <v>3</v>
      </c>
      <c r="Q553" s="48">
        <v>0</v>
      </c>
      <c r="R553" s="48">
        <v>0</v>
      </c>
      <c r="S553" s="48">
        <v>3</v>
      </c>
      <c r="T553" s="48">
        <v>0</v>
      </c>
      <c r="U553" s="48">
        <v>0</v>
      </c>
      <c r="V553" s="48">
        <v>0</v>
      </c>
      <c r="W553" s="48">
        <v>0</v>
      </c>
      <c r="X553" s="48">
        <v>0</v>
      </c>
      <c r="Y553" s="48">
        <v>0</v>
      </c>
      <c r="Z553" s="49">
        <f>SUM(P553:Y553)</f>
        <v>6</v>
      </c>
      <c r="AA553" s="33">
        <v>50</v>
      </c>
      <c r="AB553" s="50">
        <f>Z553/AA553</f>
        <v>0.12</v>
      </c>
      <c r="AC553" s="51" t="str">
        <f>IF(Z553&gt;75%*AA553,"Победитель",IF(Z553&gt;50%*AA553,"Призёр","Участник"))</f>
        <v>Участник</v>
      </c>
    </row>
    <row r="554" spans="1:29" x14ac:dyDescent="0.3">
      <c r="A554" s="32">
        <v>540</v>
      </c>
      <c r="B554" s="3" t="s">
        <v>14</v>
      </c>
      <c r="C554" s="3" t="s">
        <v>676</v>
      </c>
      <c r="D554" s="3" t="s">
        <v>147</v>
      </c>
      <c r="E554" s="3" t="s">
        <v>247</v>
      </c>
      <c r="F554" s="45" t="str">
        <f>LEFT(C554,1)</f>
        <v>Ю</v>
      </c>
      <c r="G554" s="45" t="str">
        <f>LEFT(D554,1)</f>
        <v>К</v>
      </c>
      <c r="H554" s="45" t="str">
        <f>LEFT(E554,1)</f>
        <v>В</v>
      </c>
      <c r="I554" s="13" t="s">
        <v>800</v>
      </c>
      <c r="J554" s="59" t="s">
        <v>925</v>
      </c>
      <c r="K554" s="3">
        <v>7</v>
      </c>
      <c r="L554" s="3" t="s">
        <v>801</v>
      </c>
      <c r="M554" s="33" t="s">
        <v>534</v>
      </c>
      <c r="N554" s="47" t="str">
        <f>CONCATENATE(L554,M554)</f>
        <v>Ру07-18О</v>
      </c>
      <c r="O554" s="47" t="str">
        <f>CONCATENATE(B554,"-",F554,G554,H554,"-",I554)</f>
        <v>Ж-ЮКВ-03042006</v>
      </c>
      <c r="P554" s="48">
        <v>3</v>
      </c>
      <c r="Q554" s="48">
        <v>2</v>
      </c>
      <c r="R554" s="48">
        <v>0</v>
      </c>
      <c r="S554" s="48">
        <v>0</v>
      </c>
      <c r="T554" s="48">
        <v>1</v>
      </c>
      <c r="U554" s="48">
        <v>0</v>
      </c>
      <c r="V554" s="48">
        <v>0</v>
      </c>
      <c r="W554" s="48">
        <v>0</v>
      </c>
      <c r="X554" s="48">
        <v>0</v>
      </c>
      <c r="Y554" s="48">
        <v>0</v>
      </c>
      <c r="Z554" s="49">
        <f>SUM(P554:Y554)</f>
        <v>6</v>
      </c>
      <c r="AA554" s="33">
        <v>50</v>
      </c>
      <c r="AB554" s="50">
        <f>Z554/AA554</f>
        <v>0.12</v>
      </c>
      <c r="AC554" s="51" t="str">
        <f>IF(Z554&gt;75%*AA554,"Победитель",IF(Z554&gt;50%*AA554,"Призёр","Участник"))</f>
        <v>Участник</v>
      </c>
    </row>
    <row r="555" spans="1:29" x14ac:dyDescent="0.3">
      <c r="A555" s="32">
        <v>541</v>
      </c>
      <c r="B555" s="2" t="s">
        <v>14</v>
      </c>
      <c r="C555" s="2" t="s">
        <v>1890</v>
      </c>
      <c r="D555" s="2" t="s">
        <v>414</v>
      </c>
      <c r="E555" s="2" t="s">
        <v>97</v>
      </c>
      <c r="F555" s="45" t="str">
        <f>LEFT(C555,1)</f>
        <v>М</v>
      </c>
      <c r="G555" s="45" t="str">
        <f>LEFT(D555,1)</f>
        <v>Ю</v>
      </c>
      <c r="H555" s="45" t="str">
        <f>LEFT(E555,1)</f>
        <v>А</v>
      </c>
      <c r="I555" s="6" t="s">
        <v>1891</v>
      </c>
      <c r="J555" s="46" t="s">
        <v>1791</v>
      </c>
      <c r="K555" s="2">
        <v>7</v>
      </c>
      <c r="L555" s="2" t="s">
        <v>1892</v>
      </c>
      <c r="M555" s="33" t="s">
        <v>46</v>
      </c>
      <c r="N555" s="47" t="str">
        <f>CONCATENATE(L555,M555)</f>
        <v>р0775А</v>
      </c>
      <c r="O555" s="47" t="str">
        <f>CONCATENATE(B555,"-",F555,G555,H555,"-",I555)</f>
        <v>Ж-МЮА-03062006</v>
      </c>
      <c r="P555" s="48">
        <v>2</v>
      </c>
      <c r="Q555" s="48">
        <v>2</v>
      </c>
      <c r="R555" s="48">
        <v>0</v>
      </c>
      <c r="S555" s="48">
        <v>0</v>
      </c>
      <c r="T555" s="48">
        <v>1</v>
      </c>
      <c r="U555" s="48">
        <v>0</v>
      </c>
      <c r="V555" s="48">
        <v>0</v>
      </c>
      <c r="W555" s="48">
        <v>0</v>
      </c>
      <c r="X555" s="48">
        <v>0</v>
      </c>
      <c r="Y555" s="48">
        <v>0</v>
      </c>
      <c r="Z555" s="49">
        <f>SUM(P555:Y555)</f>
        <v>5</v>
      </c>
      <c r="AA555" s="33">
        <v>50</v>
      </c>
      <c r="AB555" s="50">
        <f>Z555/AA555</f>
        <v>0.1</v>
      </c>
      <c r="AC555" s="51" t="str">
        <f>IF(Z555&gt;75%*AA555,"Победитель",IF(Z555&gt;50%*AA555,"Призёр","Участник"))</f>
        <v>Участник</v>
      </c>
    </row>
    <row r="556" spans="1:29" x14ac:dyDescent="0.3">
      <c r="A556" s="32">
        <v>542</v>
      </c>
      <c r="B556" s="3" t="s">
        <v>14</v>
      </c>
      <c r="C556" s="3" t="s">
        <v>756</v>
      </c>
      <c r="D556" s="3" t="s">
        <v>494</v>
      </c>
      <c r="E556" s="3" t="s">
        <v>34</v>
      </c>
      <c r="F556" s="45" t="str">
        <f>LEFT(C556,1)</f>
        <v>Г</v>
      </c>
      <c r="G556" s="45" t="str">
        <f>LEFT(D556,1)</f>
        <v>Е</v>
      </c>
      <c r="H556" s="45" t="str">
        <f>LEFT(E556,1)</f>
        <v>Е</v>
      </c>
      <c r="I556" s="13" t="s">
        <v>757</v>
      </c>
      <c r="J556" s="59" t="s">
        <v>925</v>
      </c>
      <c r="K556" s="3">
        <v>7</v>
      </c>
      <c r="L556" s="3" t="s">
        <v>758</v>
      </c>
      <c r="M556" s="33" t="s">
        <v>534</v>
      </c>
      <c r="N556" s="47" t="str">
        <f>CONCATENATE(L556,M556)</f>
        <v>Ру07-03О</v>
      </c>
      <c r="O556" s="47" t="str">
        <f>CONCATENATE(B556,"-",F556,G556,H556,"-",I556)</f>
        <v>Ж-ГЕЕ-06102006</v>
      </c>
      <c r="P556" s="48">
        <v>0</v>
      </c>
      <c r="Q556" s="48">
        <v>0</v>
      </c>
      <c r="R556" s="48">
        <v>0</v>
      </c>
      <c r="S556" s="48">
        <v>0</v>
      </c>
      <c r="T556" s="48">
        <v>1</v>
      </c>
      <c r="U556" s="48">
        <v>2</v>
      </c>
      <c r="V556" s="48">
        <v>0</v>
      </c>
      <c r="W556" s="48">
        <v>1</v>
      </c>
      <c r="X556" s="48">
        <v>0</v>
      </c>
      <c r="Y556" s="48">
        <v>0</v>
      </c>
      <c r="Z556" s="49">
        <f>SUM(P556:Y556)</f>
        <v>4</v>
      </c>
      <c r="AA556" s="33">
        <v>50</v>
      </c>
      <c r="AB556" s="50">
        <f>Z556/AA556</f>
        <v>0.08</v>
      </c>
      <c r="AC556" s="51" t="str">
        <f>IF(Z556&gt;75%*AA556,"Победитель",IF(Z556&gt;50%*AA556,"Призёр","Участник"))</f>
        <v>Участник</v>
      </c>
    </row>
    <row r="557" spans="1:29" x14ac:dyDescent="0.3">
      <c r="A557" s="32">
        <v>543</v>
      </c>
      <c r="B557" s="2" t="s">
        <v>14</v>
      </c>
      <c r="C557" s="2" t="s">
        <v>2358</v>
      </c>
      <c r="D557" s="2" t="s">
        <v>2359</v>
      </c>
      <c r="E557" s="2" t="s">
        <v>247</v>
      </c>
      <c r="F557" s="45" t="str">
        <f>LEFT(C557,1)</f>
        <v>П</v>
      </c>
      <c r="G557" s="45" t="str">
        <f>LEFT(D557,1)</f>
        <v>А</v>
      </c>
      <c r="H557" s="45" t="str">
        <f>LEFT(E557,1)</f>
        <v>В</v>
      </c>
      <c r="I557" s="2" t="s">
        <v>2360</v>
      </c>
      <c r="J557" s="2" t="s">
        <v>2323</v>
      </c>
      <c r="K557" s="1">
        <v>8</v>
      </c>
      <c r="L557" s="2" t="s">
        <v>117</v>
      </c>
      <c r="M557" s="33" t="s">
        <v>2212</v>
      </c>
      <c r="N557" s="47" t="str">
        <f>CONCATENATE(L557,M557)</f>
        <v>Р0802Ф</v>
      </c>
      <c r="O557" s="47" t="str">
        <f>CONCATENATE(B557,"-",F557,G557,H557,"-",I557)</f>
        <v>Ж-ПАВ-21122005</v>
      </c>
      <c r="P557" s="48">
        <v>4</v>
      </c>
      <c r="Q557" s="48">
        <v>3</v>
      </c>
      <c r="R557" s="48">
        <v>5</v>
      </c>
      <c r="S557" s="48">
        <v>2.5</v>
      </c>
      <c r="T557" s="48">
        <v>5</v>
      </c>
      <c r="U557" s="48">
        <v>1</v>
      </c>
      <c r="V557" s="48">
        <v>0</v>
      </c>
      <c r="W557" s="48">
        <v>5</v>
      </c>
      <c r="X557" s="48">
        <v>5</v>
      </c>
      <c r="Y557" s="48">
        <v>5</v>
      </c>
      <c r="Z557" s="49">
        <f>SUM(P557:Y557)</f>
        <v>35.5</v>
      </c>
      <c r="AA557" s="33">
        <v>50</v>
      </c>
      <c r="AB557" s="50">
        <f>Z557/AA557</f>
        <v>0.71</v>
      </c>
      <c r="AC557" s="68" t="str">
        <f>IF(Z557&gt;75%*AA557,"Победитель",IF(Z557&gt;50%*AA557,"Призёр","Участник"))</f>
        <v>Призёр</v>
      </c>
    </row>
    <row r="558" spans="1:29" x14ac:dyDescent="0.3">
      <c r="A558" s="32">
        <v>544</v>
      </c>
      <c r="B558" s="2" t="s">
        <v>35</v>
      </c>
      <c r="C558" s="2" t="s">
        <v>2277</v>
      </c>
      <c r="D558" s="2" t="s">
        <v>301</v>
      </c>
      <c r="E558" s="2" t="s">
        <v>437</v>
      </c>
      <c r="F558" s="45" t="str">
        <f>LEFT(C558,1)</f>
        <v>Х</v>
      </c>
      <c r="G558" s="45" t="str">
        <f>LEFT(D558,1)</f>
        <v>И</v>
      </c>
      <c r="H558" s="45" t="str">
        <f>LEFT(E558,1)</f>
        <v>Р</v>
      </c>
      <c r="I558" s="2" t="s">
        <v>2278</v>
      </c>
      <c r="J558" s="2" t="s">
        <v>2276</v>
      </c>
      <c r="K558" s="1">
        <v>8</v>
      </c>
      <c r="L558" s="2" t="s">
        <v>112</v>
      </c>
      <c r="M558" s="33" t="s">
        <v>2142</v>
      </c>
      <c r="N558" s="47" t="str">
        <f>CONCATENATE(L558,M558)</f>
        <v>Р0801Р</v>
      </c>
      <c r="O558" s="47" t="str">
        <f>CONCATENATE(B558,"-",F558,G558,H558,"-",I558)</f>
        <v>М-ХИР-02082005</v>
      </c>
      <c r="P558" s="48">
        <v>5</v>
      </c>
      <c r="Q558" s="48">
        <v>5</v>
      </c>
      <c r="R558" s="48">
        <v>5</v>
      </c>
      <c r="S558" s="48">
        <v>5</v>
      </c>
      <c r="T558" s="48">
        <v>5</v>
      </c>
      <c r="U558" s="48">
        <v>1</v>
      </c>
      <c r="V558" s="48">
        <v>0</v>
      </c>
      <c r="W558" s="48">
        <v>0</v>
      </c>
      <c r="X558" s="48">
        <v>4</v>
      </c>
      <c r="Y558" s="48">
        <v>5</v>
      </c>
      <c r="Z558" s="49">
        <f>SUM(P558:Y558)</f>
        <v>35</v>
      </c>
      <c r="AA558" s="33">
        <v>50</v>
      </c>
      <c r="AB558" s="50">
        <f>Z558/AA558</f>
        <v>0.7</v>
      </c>
      <c r="AC558" s="68" t="str">
        <f>IF(Z558&gt;75%*AA558,"Победитель",IF(Z558&gt;50%*AA558,"Призёр","Участник"))</f>
        <v>Призёр</v>
      </c>
    </row>
    <row r="559" spans="1:29" x14ac:dyDescent="0.3">
      <c r="A559" s="32">
        <v>545</v>
      </c>
      <c r="B559" s="2" t="s">
        <v>14</v>
      </c>
      <c r="C559" s="2" t="s">
        <v>1939</v>
      </c>
      <c r="D559" s="2" t="s">
        <v>266</v>
      </c>
      <c r="E559" s="2" t="s">
        <v>78</v>
      </c>
      <c r="F559" s="45" t="str">
        <f>LEFT(C559,1)</f>
        <v>Р</v>
      </c>
      <c r="G559" s="45" t="str">
        <f>LEFT(D559,1)</f>
        <v>Д</v>
      </c>
      <c r="H559" s="45" t="str">
        <f>LEFT(E559,1)</f>
        <v>А</v>
      </c>
      <c r="I559" s="6" t="s">
        <v>1940</v>
      </c>
      <c r="J559" s="46" t="s">
        <v>1791</v>
      </c>
      <c r="K559" s="2">
        <v>8</v>
      </c>
      <c r="L559" s="2" t="s">
        <v>1941</v>
      </c>
      <c r="M559" s="33" t="s">
        <v>46</v>
      </c>
      <c r="N559" s="47" t="str">
        <f>CONCATENATE(L559,M559)</f>
        <v>р0826А</v>
      </c>
      <c r="O559" s="47" t="str">
        <f>CONCATENATE(B559,"-",F559,G559,H559,"-",I559)</f>
        <v>Ж-РДА-30062005</v>
      </c>
      <c r="P559" s="48">
        <v>5</v>
      </c>
      <c r="Q559" s="48">
        <v>3</v>
      </c>
      <c r="R559" s="48">
        <v>4</v>
      </c>
      <c r="S559" s="48">
        <v>0</v>
      </c>
      <c r="T559" s="48">
        <v>4</v>
      </c>
      <c r="U559" s="48">
        <v>0</v>
      </c>
      <c r="V559" s="48">
        <v>5</v>
      </c>
      <c r="W559" s="48">
        <v>2</v>
      </c>
      <c r="X559" s="48">
        <v>5</v>
      </c>
      <c r="Y559" s="48">
        <v>4</v>
      </c>
      <c r="Z559" s="49">
        <f>SUM(P559:Y559)</f>
        <v>32</v>
      </c>
      <c r="AA559" s="33">
        <v>50</v>
      </c>
      <c r="AB559" s="50">
        <f>Z559/AA559</f>
        <v>0.64</v>
      </c>
      <c r="AC559" s="68" t="str">
        <f>IF(Z559&gt;75%*AA559,"Победитель",IF(Z559&gt;50%*AA559,"Призёр","Участник"))</f>
        <v>Призёр</v>
      </c>
    </row>
    <row r="560" spans="1:29" x14ac:dyDescent="0.3">
      <c r="A560" s="32">
        <v>546</v>
      </c>
      <c r="B560" s="2" t="s">
        <v>14</v>
      </c>
      <c r="C560" s="2" t="s">
        <v>783</v>
      </c>
      <c r="D560" s="2" t="s">
        <v>40</v>
      </c>
      <c r="E560" s="2" t="s">
        <v>88</v>
      </c>
      <c r="F560" s="45" t="str">
        <f>LEFT(C560,1)</f>
        <v>О</v>
      </c>
      <c r="G560" s="45" t="str">
        <f>LEFT(D560,1)</f>
        <v>М</v>
      </c>
      <c r="H560" s="45" t="str">
        <f>LEFT(E560,1)</f>
        <v>А</v>
      </c>
      <c r="I560" s="14" t="s">
        <v>1011</v>
      </c>
      <c r="J560" s="46" t="s">
        <v>930</v>
      </c>
      <c r="K560" s="2">
        <v>8</v>
      </c>
      <c r="L560" s="56" t="s">
        <v>130</v>
      </c>
      <c r="M560" s="33" t="s">
        <v>45</v>
      </c>
      <c r="N560" s="47" t="str">
        <f>CONCATENATE(L560,M560)</f>
        <v>Р0805Г</v>
      </c>
      <c r="O560" s="47" t="str">
        <f>CONCATENATE(B560,"-",F560,G560,H560,"-",I560)</f>
        <v>Ж-ОМА-05102005</v>
      </c>
      <c r="P560" s="48">
        <v>4</v>
      </c>
      <c r="Q560" s="48">
        <v>3</v>
      </c>
      <c r="R560" s="48">
        <v>2</v>
      </c>
      <c r="S560" s="48">
        <v>1</v>
      </c>
      <c r="T560" s="48">
        <v>5</v>
      </c>
      <c r="U560" s="48">
        <v>1</v>
      </c>
      <c r="V560" s="48">
        <v>5</v>
      </c>
      <c r="W560" s="48">
        <v>0</v>
      </c>
      <c r="X560" s="48">
        <v>5</v>
      </c>
      <c r="Y560" s="48">
        <v>5</v>
      </c>
      <c r="Z560" s="49">
        <f>SUM(P560:Y560)</f>
        <v>31</v>
      </c>
      <c r="AA560" s="33">
        <v>50</v>
      </c>
      <c r="AB560" s="50">
        <f>Z560/AA560</f>
        <v>0.62</v>
      </c>
      <c r="AC560" s="68" t="str">
        <f>IF(Z560&gt;75%*AA560,"Победитель",IF(Z560&gt;50%*AA560,"Призёр","Участник"))</f>
        <v>Призёр</v>
      </c>
    </row>
    <row r="561" spans="1:29" x14ac:dyDescent="0.3">
      <c r="A561" s="32">
        <v>547</v>
      </c>
      <c r="B561" s="2" t="s">
        <v>35</v>
      </c>
      <c r="C561" s="2" t="s">
        <v>1960</v>
      </c>
      <c r="D561" s="2" t="s">
        <v>374</v>
      </c>
      <c r="E561" s="2" t="s">
        <v>62</v>
      </c>
      <c r="F561" s="45" t="str">
        <f>LEFT(C561,1)</f>
        <v>Н</v>
      </c>
      <c r="G561" s="45" t="str">
        <f>LEFT(D561,1)</f>
        <v>Д</v>
      </c>
      <c r="H561" s="45" t="str">
        <f>LEFT(E561,1)</f>
        <v>Е</v>
      </c>
      <c r="I561" s="6" t="s">
        <v>1961</v>
      </c>
      <c r="J561" s="46" t="s">
        <v>1791</v>
      </c>
      <c r="K561" s="2">
        <v>8</v>
      </c>
      <c r="L561" s="2" t="s">
        <v>1962</v>
      </c>
      <c r="M561" s="33" t="s">
        <v>46</v>
      </c>
      <c r="N561" s="47" t="str">
        <f>CONCATENATE(L561,M561)</f>
        <v>р0825А</v>
      </c>
      <c r="O561" s="47" t="str">
        <f>CONCATENATE(B561,"-",F561,G561,H561,"-",I561)</f>
        <v>М-НДЕ-14072005</v>
      </c>
      <c r="P561" s="48">
        <v>4</v>
      </c>
      <c r="Q561" s="48">
        <v>3</v>
      </c>
      <c r="R561" s="48">
        <v>4</v>
      </c>
      <c r="S561" s="48">
        <v>0</v>
      </c>
      <c r="T561" s="48">
        <v>1</v>
      </c>
      <c r="U561" s="48">
        <v>1</v>
      </c>
      <c r="V561" s="48">
        <v>5</v>
      </c>
      <c r="W561" s="48">
        <v>3</v>
      </c>
      <c r="X561" s="48">
        <v>5</v>
      </c>
      <c r="Y561" s="48">
        <v>4</v>
      </c>
      <c r="Z561" s="49">
        <f>SUM(P561:Y561)</f>
        <v>30</v>
      </c>
      <c r="AA561" s="33">
        <v>50</v>
      </c>
      <c r="AB561" s="50">
        <f>Z561/AA561</f>
        <v>0.6</v>
      </c>
      <c r="AC561" s="68" t="str">
        <f>IF(Z561&gt;75%*AA561,"Победитель",IF(Z561&gt;50%*AA561,"Призёр","Участник"))</f>
        <v>Призёр</v>
      </c>
    </row>
    <row r="562" spans="1:29" x14ac:dyDescent="0.3">
      <c r="A562" s="32">
        <v>548</v>
      </c>
      <c r="B562" s="2" t="s">
        <v>14</v>
      </c>
      <c r="C562" s="2" t="s">
        <v>1942</v>
      </c>
      <c r="D562" s="2" t="s">
        <v>1943</v>
      </c>
      <c r="E562" s="2" t="s">
        <v>1944</v>
      </c>
      <c r="F562" s="45" t="str">
        <f>LEFT(C562,1)</f>
        <v>С</v>
      </c>
      <c r="G562" s="45" t="str">
        <f>LEFT(D562,1)</f>
        <v>Л</v>
      </c>
      <c r="H562" s="45" t="str">
        <f>LEFT(E562,1)</f>
        <v>А</v>
      </c>
      <c r="I562" s="6" t="s">
        <v>1945</v>
      </c>
      <c r="J562" s="46" t="s">
        <v>1791</v>
      </c>
      <c r="K562" s="2">
        <v>8</v>
      </c>
      <c r="L562" s="2" t="s">
        <v>1946</v>
      </c>
      <c r="M562" s="33" t="s">
        <v>46</v>
      </c>
      <c r="N562" s="47" t="str">
        <f>CONCATENATE(L562,M562)</f>
        <v>р0828А</v>
      </c>
      <c r="O562" s="47" t="str">
        <f>CONCATENATE(B562,"-",F562,G562,H562,"-",I562)</f>
        <v>Ж-СЛА-27012005</v>
      </c>
      <c r="P562" s="48">
        <v>4</v>
      </c>
      <c r="Q562" s="48">
        <v>2</v>
      </c>
      <c r="R562" s="48">
        <v>5</v>
      </c>
      <c r="S562" s="48">
        <v>0</v>
      </c>
      <c r="T562" s="48">
        <v>4</v>
      </c>
      <c r="U562" s="48">
        <v>0</v>
      </c>
      <c r="V562" s="48">
        <v>5</v>
      </c>
      <c r="W562" s="48">
        <v>3</v>
      </c>
      <c r="X562" s="48">
        <v>2</v>
      </c>
      <c r="Y562" s="48">
        <v>5</v>
      </c>
      <c r="Z562" s="49">
        <f>SUM(P562:Y562)</f>
        <v>30</v>
      </c>
      <c r="AA562" s="33">
        <v>50</v>
      </c>
      <c r="AB562" s="50">
        <f>Z562/AA562</f>
        <v>0.6</v>
      </c>
      <c r="AC562" s="68" t="str">
        <f>IF(Z562&gt;75%*AA562,"Победитель",IF(Z562&gt;50%*AA562,"Призёр","Участник"))</f>
        <v>Призёр</v>
      </c>
    </row>
    <row r="563" spans="1:29" x14ac:dyDescent="0.3">
      <c r="A563" s="32">
        <v>549</v>
      </c>
      <c r="B563" s="2" t="s">
        <v>14</v>
      </c>
      <c r="C563" s="2" t="s">
        <v>1020</v>
      </c>
      <c r="D563" s="2" t="s">
        <v>207</v>
      </c>
      <c r="E563" s="2" t="s">
        <v>195</v>
      </c>
      <c r="F563" s="45" t="str">
        <f>LEFT(C563,1)</f>
        <v>Л</v>
      </c>
      <c r="G563" s="45" t="str">
        <f>LEFT(D563,1)</f>
        <v>Т</v>
      </c>
      <c r="H563" s="45" t="str">
        <f>LEFT(E563,1)</f>
        <v>С</v>
      </c>
      <c r="I563" s="14" t="s">
        <v>1021</v>
      </c>
      <c r="J563" s="46" t="s">
        <v>930</v>
      </c>
      <c r="K563" s="2">
        <v>8</v>
      </c>
      <c r="L563" s="2" t="s">
        <v>324</v>
      </c>
      <c r="M563" s="33" t="s">
        <v>45</v>
      </c>
      <c r="N563" s="47" t="str">
        <f>CONCATENATE(L563,M563)</f>
        <v>Р0809Г</v>
      </c>
      <c r="O563" s="47" t="str">
        <f>CONCATENATE(B563,"-",F563,G563,H563,"-",I563)</f>
        <v>Ж-ЛТС-07072005</v>
      </c>
      <c r="P563" s="48">
        <v>4</v>
      </c>
      <c r="Q563" s="48">
        <v>3</v>
      </c>
      <c r="R563" s="48">
        <v>3</v>
      </c>
      <c r="S563" s="48">
        <v>1</v>
      </c>
      <c r="T563" s="48">
        <v>4</v>
      </c>
      <c r="U563" s="48">
        <v>1</v>
      </c>
      <c r="V563" s="48">
        <v>5</v>
      </c>
      <c r="W563" s="48">
        <v>0</v>
      </c>
      <c r="X563" s="48">
        <v>4</v>
      </c>
      <c r="Y563" s="48">
        <v>5</v>
      </c>
      <c r="Z563" s="49">
        <f>SUM(P563:Y563)</f>
        <v>30</v>
      </c>
      <c r="AA563" s="33">
        <v>50</v>
      </c>
      <c r="AB563" s="50">
        <f>Z563/AA563</f>
        <v>0.6</v>
      </c>
      <c r="AC563" s="68" t="str">
        <f>IF(Z563&gt;75%*AA563,"Победитель",IF(Z563&gt;50%*AA563,"Призёр","Участник"))</f>
        <v>Призёр</v>
      </c>
    </row>
    <row r="564" spans="1:29" x14ac:dyDescent="0.3">
      <c r="A564" s="32">
        <v>550</v>
      </c>
      <c r="B564" s="2" t="s">
        <v>14</v>
      </c>
      <c r="C564" s="2" t="s">
        <v>1002</v>
      </c>
      <c r="D564" s="2" t="s">
        <v>1003</v>
      </c>
      <c r="E564" s="2" t="s">
        <v>969</v>
      </c>
      <c r="F564" s="45" t="str">
        <f>LEFT(C564,1)</f>
        <v>С</v>
      </c>
      <c r="G564" s="45" t="str">
        <f>LEFT(D564,1)</f>
        <v>Л</v>
      </c>
      <c r="H564" s="45" t="str">
        <f>LEFT(E564,1)</f>
        <v>А</v>
      </c>
      <c r="I564" s="14" t="s">
        <v>1004</v>
      </c>
      <c r="J564" s="46" t="s">
        <v>930</v>
      </c>
      <c r="K564" s="2">
        <v>8</v>
      </c>
      <c r="L564" s="46" t="s">
        <v>112</v>
      </c>
      <c r="M564" s="33" t="s">
        <v>45</v>
      </c>
      <c r="N564" s="47" t="str">
        <f>CONCATENATE(L564,M564)</f>
        <v>Р0801Г</v>
      </c>
      <c r="O564" s="47" t="str">
        <f>CONCATENATE(B564,"-",F564,G564,H564,"-",I564)</f>
        <v>Ж-СЛА-11022005</v>
      </c>
      <c r="P564" s="48">
        <v>4</v>
      </c>
      <c r="Q564" s="48">
        <v>2</v>
      </c>
      <c r="R564" s="48">
        <v>3</v>
      </c>
      <c r="S564" s="48">
        <v>1</v>
      </c>
      <c r="T564" s="48">
        <v>4</v>
      </c>
      <c r="U564" s="48">
        <v>1</v>
      </c>
      <c r="V564" s="48">
        <v>5</v>
      </c>
      <c r="W564" s="48">
        <v>0</v>
      </c>
      <c r="X564" s="48">
        <v>3</v>
      </c>
      <c r="Y564" s="48">
        <v>4</v>
      </c>
      <c r="Z564" s="49">
        <f>SUM(P564:Y564)</f>
        <v>27</v>
      </c>
      <c r="AA564" s="33">
        <v>50</v>
      </c>
      <c r="AB564" s="50">
        <f>Z564/AA564</f>
        <v>0.54</v>
      </c>
      <c r="AC564" s="51" t="str">
        <f>IF(Z564&gt;75%*AA564,"Победитель",IF(Z564&gt;50%*AA564,"Призёр","Участник"))</f>
        <v>Призёр</v>
      </c>
    </row>
    <row r="565" spans="1:29" x14ac:dyDescent="0.3">
      <c r="A565" s="32">
        <v>551</v>
      </c>
      <c r="B565" s="2" t="s">
        <v>14</v>
      </c>
      <c r="C565" s="2" t="s">
        <v>1044</v>
      </c>
      <c r="D565" s="2" t="s">
        <v>366</v>
      </c>
      <c r="E565" s="2" t="s">
        <v>212</v>
      </c>
      <c r="F565" s="45" t="str">
        <f>LEFT(C565,1)</f>
        <v>Л</v>
      </c>
      <c r="G565" s="45" t="str">
        <f>LEFT(D565,1)</f>
        <v>А</v>
      </c>
      <c r="H565" s="45" t="str">
        <f>LEFT(E565,1)</f>
        <v>И</v>
      </c>
      <c r="I565" s="6" t="s">
        <v>1045</v>
      </c>
      <c r="J565" s="46" t="s">
        <v>930</v>
      </c>
      <c r="K565" s="2">
        <v>8</v>
      </c>
      <c r="L565" s="2" t="s">
        <v>1046</v>
      </c>
      <c r="M565" s="33" t="s">
        <v>45</v>
      </c>
      <c r="N565" s="47" t="str">
        <f>CONCATENATE(L565,M565)</f>
        <v>Р0818Г</v>
      </c>
      <c r="O565" s="47" t="str">
        <f>CONCATENATE(B565,"-",F565,G565,H565,"-",I565)</f>
        <v>Ж-ЛАИ-25012006</v>
      </c>
      <c r="P565" s="48">
        <v>4</v>
      </c>
      <c r="Q565" s="48">
        <v>4</v>
      </c>
      <c r="R565" s="48">
        <v>5</v>
      </c>
      <c r="S565" s="48">
        <v>1</v>
      </c>
      <c r="T565" s="48">
        <v>4</v>
      </c>
      <c r="U565" s="48">
        <v>1</v>
      </c>
      <c r="V565" s="48">
        <v>0</v>
      </c>
      <c r="W565" s="48">
        <v>2</v>
      </c>
      <c r="X565" s="48">
        <v>3</v>
      </c>
      <c r="Y565" s="48">
        <v>3</v>
      </c>
      <c r="Z565" s="49">
        <f>SUM(P565:Y565)</f>
        <v>27</v>
      </c>
      <c r="AA565" s="33">
        <v>50</v>
      </c>
      <c r="AB565" s="50">
        <f>Z565/AA565</f>
        <v>0.54</v>
      </c>
      <c r="AC565" s="51" t="str">
        <f>IF(Z565&gt;75%*AA565,"Победитель",IF(Z565&gt;50%*AA565,"Призёр","Участник"))</f>
        <v>Призёр</v>
      </c>
    </row>
    <row r="566" spans="1:29" x14ac:dyDescent="0.3">
      <c r="A566" s="32">
        <v>552</v>
      </c>
      <c r="B566" s="2" t="s">
        <v>35</v>
      </c>
      <c r="C566" s="2" t="s">
        <v>1059</v>
      </c>
      <c r="D566" s="2" t="s">
        <v>1060</v>
      </c>
      <c r="E566" s="2" t="s">
        <v>115</v>
      </c>
      <c r="F566" s="45" t="str">
        <f>LEFT(C566,1)</f>
        <v>О</v>
      </c>
      <c r="G566" s="45" t="str">
        <f>LEFT(D566,1)</f>
        <v>К</v>
      </c>
      <c r="H566" s="45" t="str">
        <f>LEFT(E566,1)</f>
        <v>И</v>
      </c>
      <c r="I566" s="6" t="s">
        <v>1061</v>
      </c>
      <c r="J566" s="46" t="s">
        <v>930</v>
      </c>
      <c r="K566" s="2">
        <v>8</v>
      </c>
      <c r="L566" s="2" t="s">
        <v>1062</v>
      </c>
      <c r="M566" s="33" t="s">
        <v>45</v>
      </c>
      <c r="N566" s="47" t="str">
        <f>CONCATENATE(L566,M566)</f>
        <v>Р0823Г</v>
      </c>
      <c r="O566" s="47" t="str">
        <f>CONCATENATE(B566,"-",F566,G566,H566,"-",I566)</f>
        <v>М-ОКИ-31052005</v>
      </c>
      <c r="P566" s="48">
        <v>3</v>
      </c>
      <c r="Q566" s="48">
        <v>4</v>
      </c>
      <c r="R566" s="48">
        <v>3</v>
      </c>
      <c r="S566" s="48">
        <v>1</v>
      </c>
      <c r="T566" s="48">
        <v>4</v>
      </c>
      <c r="U566" s="48">
        <v>1</v>
      </c>
      <c r="V566" s="48">
        <v>5</v>
      </c>
      <c r="W566" s="48">
        <v>2</v>
      </c>
      <c r="X566" s="48">
        <v>1</v>
      </c>
      <c r="Y566" s="48">
        <v>3</v>
      </c>
      <c r="Z566" s="49">
        <f>SUM(P566:Y566)</f>
        <v>27</v>
      </c>
      <c r="AA566" s="33">
        <v>50</v>
      </c>
      <c r="AB566" s="50">
        <f>Z566/AA566</f>
        <v>0.54</v>
      </c>
      <c r="AC566" s="51" t="str">
        <f>IF(Z566&gt;75%*AA566,"Победитель",IF(Z566&gt;50%*AA566,"Призёр","Участник"))</f>
        <v>Призёр</v>
      </c>
    </row>
    <row r="567" spans="1:29" x14ac:dyDescent="0.3">
      <c r="A567" s="32">
        <v>553</v>
      </c>
      <c r="B567" s="2" t="s">
        <v>14</v>
      </c>
      <c r="C567" s="12" t="s">
        <v>1698</v>
      </c>
      <c r="D567" s="12" t="s">
        <v>87</v>
      </c>
      <c r="E567" s="12" t="s">
        <v>247</v>
      </c>
      <c r="F567" s="45" t="str">
        <f>LEFT(C567,1)</f>
        <v>Л</v>
      </c>
      <c r="G567" s="45" t="str">
        <f>LEFT(D567,1)</f>
        <v>К</v>
      </c>
      <c r="H567" s="45" t="str">
        <f>LEFT(E567,1)</f>
        <v>В</v>
      </c>
      <c r="I567" s="12">
        <v>29012005</v>
      </c>
      <c r="J567" s="46" t="s">
        <v>1587</v>
      </c>
      <c r="K567" s="2">
        <v>8</v>
      </c>
      <c r="L567" s="2" t="s">
        <v>1699</v>
      </c>
      <c r="M567" s="33" t="s">
        <v>35</v>
      </c>
      <c r="N567" s="47" t="str">
        <f>CONCATENATE(L567,M567)</f>
        <v>Р0889М</v>
      </c>
      <c r="O567" s="47" t="str">
        <f>CONCATENATE(B567,"-",F567,G567,H567,"-",I567)</f>
        <v>Ж-ЛКВ-29012005</v>
      </c>
      <c r="P567" s="48">
        <v>5</v>
      </c>
      <c r="Q567" s="48">
        <v>0</v>
      </c>
      <c r="R567" s="48">
        <v>5</v>
      </c>
      <c r="S567" s="48">
        <v>2</v>
      </c>
      <c r="T567" s="48">
        <v>5</v>
      </c>
      <c r="U567" s="48">
        <v>1</v>
      </c>
      <c r="V567" s="48">
        <v>5</v>
      </c>
      <c r="W567" s="48">
        <v>0</v>
      </c>
      <c r="X567" s="48">
        <v>1</v>
      </c>
      <c r="Y567" s="48">
        <v>3</v>
      </c>
      <c r="Z567" s="49">
        <f>SUM(P567:Y567)</f>
        <v>27</v>
      </c>
      <c r="AA567" s="33">
        <v>50</v>
      </c>
      <c r="AB567" s="50">
        <f>Z567/AA567</f>
        <v>0.54</v>
      </c>
      <c r="AC567" s="51" t="str">
        <f>IF(Z567&gt;75%*AA567,"Победитель",IF(Z567&gt;50%*AA567,"Призёр","Участник"))</f>
        <v>Призёр</v>
      </c>
    </row>
    <row r="568" spans="1:29" x14ac:dyDescent="0.3">
      <c r="A568" s="32">
        <v>554</v>
      </c>
      <c r="B568" s="2" t="s">
        <v>14</v>
      </c>
      <c r="C568" s="2" t="s">
        <v>1053</v>
      </c>
      <c r="D568" s="2" t="s">
        <v>221</v>
      </c>
      <c r="E568" s="2" t="s">
        <v>88</v>
      </c>
      <c r="F568" s="45" t="str">
        <f>LEFT(C568,1)</f>
        <v>Б</v>
      </c>
      <c r="G568" s="45" t="str">
        <f>LEFT(D568,1)</f>
        <v>В</v>
      </c>
      <c r="H568" s="45" t="str">
        <f>LEFT(E568,1)</f>
        <v>А</v>
      </c>
      <c r="I568" s="6" t="s">
        <v>1054</v>
      </c>
      <c r="J568" s="46" t="s">
        <v>930</v>
      </c>
      <c r="K568" s="2">
        <v>8</v>
      </c>
      <c r="L568" s="2" t="s">
        <v>1055</v>
      </c>
      <c r="M568" s="33" t="s">
        <v>45</v>
      </c>
      <c r="N568" s="47" t="str">
        <f>CONCATENATE(L568,M568)</f>
        <v>Р0821Г</v>
      </c>
      <c r="O568" s="47" t="str">
        <f>CONCATENATE(B568,"-",F568,G568,H568,"-",I568)</f>
        <v>Ж-БВА-20012005</v>
      </c>
      <c r="P568" s="48">
        <v>3</v>
      </c>
      <c r="Q568" s="48">
        <v>4</v>
      </c>
      <c r="R568" s="48">
        <v>3</v>
      </c>
      <c r="S568" s="48">
        <v>4</v>
      </c>
      <c r="T568" s="48">
        <v>1</v>
      </c>
      <c r="U568" s="48">
        <v>1</v>
      </c>
      <c r="V568" s="48">
        <v>1.5</v>
      </c>
      <c r="W568" s="48">
        <v>1</v>
      </c>
      <c r="X568" s="48">
        <v>5</v>
      </c>
      <c r="Y568" s="48">
        <v>3</v>
      </c>
      <c r="Z568" s="49">
        <f>SUM(P568:Y568)</f>
        <v>26.5</v>
      </c>
      <c r="AA568" s="33">
        <v>50</v>
      </c>
      <c r="AB568" s="50">
        <f>Z568/AA568</f>
        <v>0.53</v>
      </c>
      <c r="AC568" s="51" t="str">
        <f>IF(Z568&gt;75%*AA568,"Победитель",IF(Z568&gt;50%*AA568,"Призёр","Участник"))</f>
        <v>Призёр</v>
      </c>
    </row>
    <row r="569" spans="1:29" x14ac:dyDescent="0.3">
      <c r="A569" s="32">
        <v>555</v>
      </c>
      <c r="B569" s="2" t="s">
        <v>35</v>
      </c>
      <c r="C569" s="2" t="s">
        <v>1947</v>
      </c>
      <c r="D569" s="2" t="s">
        <v>309</v>
      </c>
      <c r="E569" s="2" t="s">
        <v>62</v>
      </c>
      <c r="F569" s="45" t="str">
        <f>LEFT(C569,1)</f>
        <v>Р</v>
      </c>
      <c r="G569" s="45" t="str">
        <f>LEFT(D569,1)</f>
        <v>Н</v>
      </c>
      <c r="H569" s="45" t="str">
        <f>LEFT(E569,1)</f>
        <v>Е</v>
      </c>
      <c r="I569" s="6" t="s">
        <v>1948</v>
      </c>
      <c r="J569" s="46" t="s">
        <v>1791</v>
      </c>
      <c r="K569" s="2">
        <v>8</v>
      </c>
      <c r="L569" s="2" t="s">
        <v>1949</v>
      </c>
      <c r="M569" s="33" t="s">
        <v>46</v>
      </c>
      <c r="N569" s="47" t="str">
        <f>CONCATENATE(L569,M569)</f>
        <v>р0827А</v>
      </c>
      <c r="O569" s="47" t="str">
        <f>CONCATENATE(B569,"-",F569,G569,H569,"-",I569)</f>
        <v>М-РНЕ-23052005</v>
      </c>
      <c r="P569" s="48">
        <v>4</v>
      </c>
      <c r="Q569" s="48">
        <v>2</v>
      </c>
      <c r="R569" s="48">
        <v>4</v>
      </c>
      <c r="S569" s="48">
        <v>0</v>
      </c>
      <c r="T569" s="48">
        <v>1</v>
      </c>
      <c r="U569" s="48">
        <v>0</v>
      </c>
      <c r="V569" s="48">
        <v>5</v>
      </c>
      <c r="W569" s="48">
        <v>3</v>
      </c>
      <c r="X569" s="48">
        <v>2</v>
      </c>
      <c r="Y569" s="48">
        <v>5</v>
      </c>
      <c r="Z569" s="49">
        <f>SUM(P569:Y569)</f>
        <v>26</v>
      </c>
      <c r="AA569" s="33">
        <v>50</v>
      </c>
      <c r="AB569" s="50">
        <f>Z569/AA569</f>
        <v>0.52</v>
      </c>
      <c r="AC569" s="51" t="str">
        <f>IF(Z569&gt;75%*AA569,"Победитель",IF(Z569&gt;50%*AA569,"Призёр","Участник"))</f>
        <v>Призёр</v>
      </c>
    </row>
    <row r="570" spans="1:29" x14ac:dyDescent="0.3">
      <c r="A570" s="32">
        <v>556</v>
      </c>
      <c r="B570" s="2" t="s">
        <v>35</v>
      </c>
      <c r="C570" s="2" t="s">
        <v>1047</v>
      </c>
      <c r="D570" s="2" t="s">
        <v>457</v>
      </c>
      <c r="E570" s="2" t="s">
        <v>172</v>
      </c>
      <c r="F570" s="45" t="str">
        <f>LEFT(C570,1)</f>
        <v>К</v>
      </c>
      <c r="G570" s="45" t="str">
        <f>LEFT(D570,1)</f>
        <v>П</v>
      </c>
      <c r="H570" s="45" t="str">
        <f>LEFT(E570,1)</f>
        <v>Д</v>
      </c>
      <c r="I570" s="6" t="s">
        <v>1048</v>
      </c>
      <c r="J570" s="46" t="s">
        <v>930</v>
      </c>
      <c r="K570" s="2">
        <v>8</v>
      </c>
      <c r="L570" s="2" t="s">
        <v>1049</v>
      </c>
      <c r="M570" s="33" t="s">
        <v>45</v>
      </c>
      <c r="N570" s="47" t="str">
        <f>CONCATENATE(L570,M570)</f>
        <v>Р0819Г</v>
      </c>
      <c r="O570" s="47" t="str">
        <f>CONCATENATE(B570,"-",F570,G570,H570,"-",I570)</f>
        <v>М-КПД-05052006</v>
      </c>
      <c r="P570" s="48">
        <v>2</v>
      </c>
      <c r="Q570" s="48">
        <v>4</v>
      </c>
      <c r="R570" s="48">
        <v>3</v>
      </c>
      <c r="S570" s="48">
        <v>1</v>
      </c>
      <c r="T570" s="48">
        <v>3</v>
      </c>
      <c r="U570" s="48">
        <v>1</v>
      </c>
      <c r="V570" s="48">
        <v>0</v>
      </c>
      <c r="W570" s="48">
        <v>5</v>
      </c>
      <c r="X570" s="48">
        <v>4</v>
      </c>
      <c r="Y570" s="48">
        <v>3</v>
      </c>
      <c r="Z570" s="49">
        <f>SUM(P570:Y570)</f>
        <v>26</v>
      </c>
      <c r="AA570" s="33">
        <v>50</v>
      </c>
      <c r="AB570" s="50">
        <f>Z570/AA570</f>
        <v>0.52</v>
      </c>
      <c r="AC570" s="51" t="str">
        <f>IF(Z570&gt;75%*AA570,"Победитель",IF(Z570&gt;50%*AA570,"Призёр","Участник"))</f>
        <v>Призёр</v>
      </c>
    </row>
    <row r="571" spans="1:29" x14ac:dyDescent="0.3">
      <c r="A571" s="32">
        <v>557</v>
      </c>
      <c r="B571" s="2" t="s">
        <v>35</v>
      </c>
      <c r="C571" s="2" t="s">
        <v>611</v>
      </c>
      <c r="D571" s="2" t="s">
        <v>385</v>
      </c>
      <c r="E571" s="2" t="s">
        <v>1005</v>
      </c>
      <c r="F571" s="45" t="str">
        <f>LEFT(C571,1)</f>
        <v>В</v>
      </c>
      <c r="G571" s="45" t="str">
        <f>LEFT(D571,1)</f>
        <v>В</v>
      </c>
      <c r="H571" s="45" t="str">
        <f>LEFT(E571,1)</f>
        <v>М</v>
      </c>
      <c r="I571" s="14" t="s">
        <v>1006</v>
      </c>
      <c r="J571" s="46" t="s">
        <v>930</v>
      </c>
      <c r="K571" s="2">
        <v>8</v>
      </c>
      <c r="L571" s="46" t="s">
        <v>117</v>
      </c>
      <c r="M571" s="33" t="s">
        <v>45</v>
      </c>
      <c r="N571" s="47" t="str">
        <f>CONCATENATE(L571,M571)</f>
        <v>Р0802Г</v>
      </c>
      <c r="O571" s="47" t="str">
        <f>CONCATENATE(B571,"-",F571,G571,H571,"-",I571)</f>
        <v>М-ВВМ-01092005</v>
      </c>
      <c r="P571" s="48">
        <v>4</v>
      </c>
      <c r="Q571" s="48">
        <v>2</v>
      </c>
      <c r="R571" s="48">
        <v>3</v>
      </c>
      <c r="S571" s="48">
        <v>1</v>
      </c>
      <c r="T571" s="48">
        <v>4</v>
      </c>
      <c r="U571" s="48">
        <v>1</v>
      </c>
      <c r="V571" s="48">
        <v>5</v>
      </c>
      <c r="W571" s="48">
        <v>0</v>
      </c>
      <c r="X571" s="48">
        <v>0</v>
      </c>
      <c r="Y571" s="48">
        <v>5</v>
      </c>
      <c r="Z571" s="49">
        <f>SUM(P571:Y571)</f>
        <v>25</v>
      </c>
      <c r="AA571" s="33">
        <v>50</v>
      </c>
      <c r="AB571" s="50">
        <f>Z571/AA571</f>
        <v>0.5</v>
      </c>
      <c r="AC571" s="51" t="s">
        <v>2391</v>
      </c>
    </row>
    <row r="572" spans="1:29" x14ac:dyDescent="0.3">
      <c r="A572" s="32">
        <v>558</v>
      </c>
      <c r="B572" s="2" t="s">
        <v>14</v>
      </c>
      <c r="C572" s="2" t="s">
        <v>1009</v>
      </c>
      <c r="D572" s="2" t="s">
        <v>266</v>
      </c>
      <c r="E572" s="2" t="s">
        <v>262</v>
      </c>
      <c r="F572" s="45" t="str">
        <f>LEFT(C572,1)</f>
        <v>И</v>
      </c>
      <c r="G572" s="45" t="str">
        <f>LEFT(D572,1)</f>
        <v>Д</v>
      </c>
      <c r="H572" s="45" t="str">
        <f>LEFT(E572,1)</f>
        <v>Д</v>
      </c>
      <c r="I572" s="14" t="s">
        <v>1010</v>
      </c>
      <c r="J572" s="46" t="s">
        <v>930</v>
      </c>
      <c r="K572" s="2">
        <v>8</v>
      </c>
      <c r="L572" s="56" t="s">
        <v>124</v>
      </c>
      <c r="M572" s="33" t="s">
        <v>45</v>
      </c>
      <c r="N572" s="47" t="str">
        <f>CONCATENATE(L572,M572)</f>
        <v>Р0804Г</v>
      </c>
      <c r="O572" s="47" t="str">
        <f>CONCATENATE(B572,"-",F572,G572,H572,"-",I572)</f>
        <v>Ж-ИДД-09082005</v>
      </c>
      <c r="P572" s="48">
        <v>5</v>
      </c>
      <c r="Q572" s="48">
        <v>0</v>
      </c>
      <c r="R572" s="48">
        <v>2</v>
      </c>
      <c r="S572" s="48">
        <v>0</v>
      </c>
      <c r="T572" s="48">
        <v>4</v>
      </c>
      <c r="U572" s="48">
        <v>1</v>
      </c>
      <c r="V572" s="48">
        <v>5</v>
      </c>
      <c r="W572" s="48">
        <v>0</v>
      </c>
      <c r="X572" s="48">
        <v>3</v>
      </c>
      <c r="Y572" s="48">
        <v>5</v>
      </c>
      <c r="Z572" s="49">
        <f>SUM(P572:Y572)</f>
        <v>25</v>
      </c>
      <c r="AA572" s="33">
        <v>50</v>
      </c>
      <c r="AB572" s="50">
        <f>Z572/AA572</f>
        <v>0.5</v>
      </c>
      <c r="AC572" s="51" t="s">
        <v>2391</v>
      </c>
    </row>
    <row r="573" spans="1:29" x14ac:dyDescent="0.3">
      <c r="A573" s="32">
        <v>559</v>
      </c>
      <c r="B573" s="2" t="s">
        <v>14</v>
      </c>
      <c r="C573" s="2" t="s">
        <v>1050</v>
      </c>
      <c r="D573" s="2" t="s">
        <v>266</v>
      </c>
      <c r="E573" s="2" t="s">
        <v>88</v>
      </c>
      <c r="F573" s="45" t="str">
        <f>LEFT(C573,1)</f>
        <v>П</v>
      </c>
      <c r="G573" s="45" t="str">
        <f>LEFT(D573,1)</f>
        <v>Д</v>
      </c>
      <c r="H573" s="45" t="str">
        <f>LEFT(E573,1)</f>
        <v>А</v>
      </c>
      <c r="I573" s="6" t="s">
        <v>1051</v>
      </c>
      <c r="J573" s="46" t="s">
        <v>930</v>
      </c>
      <c r="K573" s="2">
        <v>8</v>
      </c>
      <c r="L573" s="2" t="s">
        <v>1052</v>
      </c>
      <c r="M573" s="33" t="s">
        <v>45</v>
      </c>
      <c r="N573" s="47" t="str">
        <f>CONCATENATE(L573,M573)</f>
        <v>Р0820Г</v>
      </c>
      <c r="O573" s="47" t="str">
        <f>CONCATENATE(B573,"-",F573,G573,H573,"-",I573)</f>
        <v>Ж-ПДА-19032005</v>
      </c>
      <c r="P573" s="48">
        <v>4</v>
      </c>
      <c r="Q573" s="48">
        <v>4</v>
      </c>
      <c r="R573" s="48">
        <v>2</v>
      </c>
      <c r="S573" s="48">
        <v>0</v>
      </c>
      <c r="T573" s="48">
        <v>4</v>
      </c>
      <c r="U573" s="48">
        <v>1</v>
      </c>
      <c r="V573" s="48">
        <v>5</v>
      </c>
      <c r="W573" s="48">
        <v>1</v>
      </c>
      <c r="X573" s="48">
        <v>1</v>
      </c>
      <c r="Y573" s="48">
        <v>3</v>
      </c>
      <c r="Z573" s="49">
        <f>SUM(P573:Y573)</f>
        <v>25</v>
      </c>
      <c r="AA573" s="33">
        <v>50</v>
      </c>
      <c r="AB573" s="50">
        <f>Z573/AA573</f>
        <v>0.5</v>
      </c>
      <c r="AC573" s="51" t="s">
        <v>2391</v>
      </c>
    </row>
    <row r="574" spans="1:29" x14ac:dyDescent="0.3">
      <c r="A574" s="32">
        <v>560</v>
      </c>
      <c r="B574" s="2" t="s">
        <v>35</v>
      </c>
      <c r="C574" s="2" t="s">
        <v>1012</v>
      </c>
      <c r="D574" s="2" t="s">
        <v>286</v>
      </c>
      <c r="E574" s="2" t="s">
        <v>1013</v>
      </c>
      <c r="F574" s="45" t="str">
        <f>LEFT(C574,1)</f>
        <v>М</v>
      </c>
      <c r="G574" s="45" t="str">
        <f>LEFT(D574,1)</f>
        <v>В</v>
      </c>
      <c r="H574" s="45" t="str">
        <f>LEFT(E574,1)</f>
        <v>А</v>
      </c>
      <c r="I574" s="14" t="s">
        <v>1014</v>
      </c>
      <c r="J574" s="46" t="s">
        <v>930</v>
      </c>
      <c r="K574" s="2">
        <v>8</v>
      </c>
      <c r="L574" s="56" t="s">
        <v>314</v>
      </c>
      <c r="M574" s="33" t="s">
        <v>45</v>
      </c>
      <c r="N574" s="47" t="str">
        <f>CONCATENATE(L574,M574)</f>
        <v>Р0806Г</v>
      </c>
      <c r="O574" s="47" t="str">
        <f>CONCATENATE(B574,"-",F574,G574,H574,"-",I574)</f>
        <v>М-МВА-09072005</v>
      </c>
      <c r="P574" s="48">
        <v>4</v>
      </c>
      <c r="Q574" s="48">
        <v>2</v>
      </c>
      <c r="R574" s="48">
        <v>0</v>
      </c>
      <c r="S574" s="48">
        <v>1</v>
      </c>
      <c r="T574" s="48">
        <v>2</v>
      </c>
      <c r="U574" s="48">
        <v>1</v>
      </c>
      <c r="V574" s="48">
        <v>5</v>
      </c>
      <c r="W574" s="48">
        <v>0</v>
      </c>
      <c r="X574" s="48">
        <v>4</v>
      </c>
      <c r="Y574" s="48">
        <v>5</v>
      </c>
      <c r="Z574" s="49">
        <f>SUM(P574:Y574)</f>
        <v>24</v>
      </c>
      <c r="AA574" s="33">
        <v>50</v>
      </c>
      <c r="AB574" s="50">
        <f>Z574/AA574</f>
        <v>0.48</v>
      </c>
      <c r="AC574" s="51" t="str">
        <f>IF(Z574&gt;75%*AA574,"Победитель",IF(Z574&gt;50%*AA574,"Призёр","Участник"))</f>
        <v>Участник</v>
      </c>
    </row>
    <row r="575" spans="1:29" x14ac:dyDescent="0.3">
      <c r="A575" s="32">
        <v>561</v>
      </c>
      <c r="B575" s="2" t="s">
        <v>14</v>
      </c>
      <c r="C575" s="2" t="s">
        <v>1038</v>
      </c>
      <c r="D575" s="2" t="s">
        <v>326</v>
      </c>
      <c r="E575" s="2" t="s">
        <v>627</v>
      </c>
      <c r="F575" s="45" t="str">
        <f>LEFT(C575,1)</f>
        <v>П</v>
      </c>
      <c r="G575" s="45" t="str">
        <f>LEFT(D575,1)</f>
        <v>К</v>
      </c>
      <c r="H575" s="45" t="str">
        <f>LEFT(E575,1)</f>
        <v>О</v>
      </c>
      <c r="I575" s="6" t="s">
        <v>1039</v>
      </c>
      <c r="J575" s="46" t="s">
        <v>930</v>
      </c>
      <c r="K575" s="2">
        <v>8</v>
      </c>
      <c r="L575" s="2" t="s">
        <v>1040</v>
      </c>
      <c r="M575" s="33" t="s">
        <v>45</v>
      </c>
      <c r="N575" s="47" t="str">
        <f>CONCATENATE(L575,M575)</f>
        <v>Р0816Г</v>
      </c>
      <c r="O575" s="47" t="str">
        <f>CONCATENATE(B575,"-",F575,G575,H575,"-",I575)</f>
        <v>Ж-ПКО-10062005</v>
      </c>
      <c r="P575" s="48">
        <v>4</v>
      </c>
      <c r="Q575" s="48">
        <v>4</v>
      </c>
      <c r="R575" s="48">
        <v>5</v>
      </c>
      <c r="S575" s="48">
        <v>1</v>
      </c>
      <c r="T575" s="48">
        <v>4</v>
      </c>
      <c r="U575" s="48">
        <v>0</v>
      </c>
      <c r="V575" s="48">
        <v>0</v>
      </c>
      <c r="W575" s="48">
        <v>0</v>
      </c>
      <c r="X575" s="48">
        <v>3</v>
      </c>
      <c r="Y575" s="48">
        <v>3</v>
      </c>
      <c r="Z575" s="49">
        <f>SUM(P575:Y575)</f>
        <v>24</v>
      </c>
      <c r="AA575" s="33">
        <v>50</v>
      </c>
      <c r="AB575" s="50">
        <f>Z575/AA575</f>
        <v>0.48</v>
      </c>
      <c r="AC575" s="51" t="str">
        <f>IF(Z575&gt;75%*AA575,"Победитель",IF(Z575&gt;50%*AA575,"Призёр","Участник"))</f>
        <v>Участник</v>
      </c>
    </row>
    <row r="576" spans="1:29" x14ac:dyDescent="0.3">
      <c r="A576" s="32">
        <v>562</v>
      </c>
      <c r="B576" s="2" t="s">
        <v>14</v>
      </c>
      <c r="C576" s="2" t="s">
        <v>1018</v>
      </c>
      <c r="D576" s="2" t="s">
        <v>777</v>
      </c>
      <c r="E576" s="2" t="s">
        <v>356</v>
      </c>
      <c r="F576" s="45" t="str">
        <f>LEFT(C576,1)</f>
        <v>О</v>
      </c>
      <c r="G576" s="45" t="str">
        <f>LEFT(D576,1)</f>
        <v>У</v>
      </c>
      <c r="H576" s="45" t="str">
        <f>LEFT(E576,1)</f>
        <v>М</v>
      </c>
      <c r="I576" s="6" t="s">
        <v>1019</v>
      </c>
      <c r="J576" s="46" t="s">
        <v>930</v>
      </c>
      <c r="K576" s="2">
        <v>8</v>
      </c>
      <c r="L576" s="2" t="s">
        <v>321</v>
      </c>
      <c r="M576" s="33" t="s">
        <v>45</v>
      </c>
      <c r="N576" s="47" t="str">
        <f>CONCATENATE(L576,M576)</f>
        <v>Р0808Г</v>
      </c>
      <c r="O576" s="47" t="str">
        <f>CONCATENATE(B576,"-",F576,G576,H576,"-",I576)</f>
        <v>Ж-ОУМ-29082006</v>
      </c>
      <c r="P576" s="48">
        <v>4</v>
      </c>
      <c r="Q576" s="48">
        <v>2</v>
      </c>
      <c r="R576" s="48">
        <v>5</v>
      </c>
      <c r="S576" s="48">
        <v>1</v>
      </c>
      <c r="T576" s="48">
        <v>4</v>
      </c>
      <c r="U576" s="48">
        <v>1</v>
      </c>
      <c r="V576" s="48">
        <v>0</v>
      </c>
      <c r="W576" s="48">
        <v>0</v>
      </c>
      <c r="X576" s="48">
        <v>4</v>
      </c>
      <c r="Y576" s="48">
        <v>2</v>
      </c>
      <c r="Z576" s="49">
        <f>SUM(P576:Y576)</f>
        <v>23</v>
      </c>
      <c r="AA576" s="33">
        <v>50</v>
      </c>
      <c r="AB576" s="50">
        <f>Z576/AA576</f>
        <v>0.46</v>
      </c>
      <c r="AC576" s="51" t="str">
        <f>IF(Z576&gt;75%*AA576,"Победитель",IF(Z576&gt;50%*AA576,"Призёр","Участник"))</f>
        <v>Участник</v>
      </c>
    </row>
    <row r="577" spans="1:29" x14ac:dyDescent="0.3">
      <c r="A577" s="32">
        <v>563</v>
      </c>
      <c r="B577" s="2" t="s">
        <v>35</v>
      </c>
      <c r="C577" s="2" t="s">
        <v>1022</v>
      </c>
      <c r="D577" s="2" t="s">
        <v>1023</v>
      </c>
      <c r="E577" s="2" t="s">
        <v>306</v>
      </c>
      <c r="F577" s="45" t="str">
        <f>LEFT(C577,1)</f>
        <v>Ж</v>
      </c>
      <c r="G577" s="45" t="str">
        <f>LEFT(D577,1)</f>
        <v>М</v>
      </c>
      <c r="H577" s="45" t="str">
        <f>LEFT(E577,1)</f>
        <v>С</v>
      </c>
      <c r="I577" s="14" t="s">
        <v>1024</v>
      </c>
      <c r="J577" s="46" t="s">
        <v>930</v>
      </c>
      <c r="K577" s="2">
        <v>8</v>
      </c>
      <c r="L577" s="2" t="s">
        <v>450</v>
      </c>
      <c r="M577" s="33" t="s">
        <v>45</v>
      </c>
      <c r="N577" s="47" t="str">
        <f>CONCATENATE(L577,M577)</f>
        <v>Р0810Г</v>
      </c>
      <c r="O577" s="47" t="str">
        <f>CONCATENATE(B577,"-",F577,G577,H577,"-",I577)</f>
        <v>М-ЖМС-02032005</v>
      </c>
      <c r="P577" s="48">
        <v>3</v>
      </c>
      <c r="Q577" s="48">
        <v>2</v>
      </c>
      <c r="R577" s="48">
        <v>3</v>
      </c>
      <c r="S577" s="48">
        <v>1</v>
      </c>
      <c r="T577" s="48">
        <v>4</v>
      </c>
      <c r="U577" s="48">
        <v>0</v>
      </c>
      <c r="V577" s="48">
        <v>5</v>
      </c>
      <c r="W577" s="48">
        <v>0</v>
      </c>
      <c r="X577" s="48">
        <v>3</v>
      </c>
      <c r="Y577" s="48">
        <v>2</v>
      </c>
      <c r="Z577" s="49">
        <f>SUM(P577:Y577)</f>
        <v>23</v>
      </c>
      <c r="AA577" s="33">
        <v>50</v>
      </c>
      <c r="AB577" s="50">
        <f>Z577/AA577</f>
        <v>0.46</v>
      </c>
      <c r="AC577" s="51" t="str">
        <f>IF(Z577&gt;75%*AA577,"Победитель",IF(Z577&gt;50%*AA577,"Призёр","Участник"))</f>
        <v>Участник</v>
      </c>
    </row>
    <row r="578" spans="1:29" x14ac:dyDescent="0.3">
      <c r="A578" s="32">
        <v>564</v>
      </c>
      <c r="B578" s="2" t="s">
        <v>14</v>
      </c>
      <c r="C578" s="2" t="s">
        <v>1041</v>
      </c>
      <c r="D578" s="2" t="s">
        <v>73</v>
      </c>
      <c r="E578" s="2" t="s">
        <v>624</v>
      </c>
      <c r="F578" s="45" t="str">
        <f>LEFT(C578,1)</f>
        <v>Н</v>
      </c>
      <c r="G578" s="45" t="str">
        <f>LEFT(D578,1)</f>
        <v>А</v>
      </c>
      <c r="H578" s="45" t="str">
        <f>LEFT(E578,1)</f>
        <v>Р</v>
      </c>
      <c r="I578" s="6" t="s">
        <v>1042</v>
      </c>
      <c r="J578" s="46" t="s">
        <v>930</v>
      </c>
      <c r="K578" s="2">
        <v>8</v>
      </c>
      <c r="L578" s="2" t="s">
        <v>1043</v>
      </c>
      <c r="M578" s="33" t="s">
        <v>45</v>
      </c>
      <c r="N578" s="47" t="str">
        <f>CONCATENATE(L578,M578)</f>
        <v>Р0817Г</v>
      </c>
      <c r="O578" s="47" t="str">
        <f>CONCATENATE(B578,"-",F578,G578,H578,"-",I578)</f>
        <v>Ж-НАР-30052005</v>
      </c>
      <c r="P578" s="48">
        <v>4</v>
      </c>
      <c r="Q578" s="48">
        <v>4</v>
      </c>
      <c r="R578" s="48">
        <v>3</v>
      </c>
      <c r="S578" s="48">
        <v>1</v>
      </c>
      <c r="T578" s="48">
        <v>4</v>
      </c>
      <c r="U578" s="48">
        <v>0</v>
      </c>
      <c r="V578" s="48">
        <v>0</v>
      </c>
      <c r="W578" s="48">
        <v>0</v>
      </c>
      <c r="X578" s="48">
        <v>4</v>
      </c>
      <c r="Y578" s="48">
        <v>3</v>
      </c>
      <c r="Z578" s="49">
        <f>SUM(P578:Y578)</f>
        <v>23</v>
      </c>
      <c r="AA578" s="33">
        <v>50</v>
      </c>
      <c r="AB578" s="50">
        <f>Z578/AA578</f>
        <v>0.46</v>
      </c>
      <c r="AC578" s="51" t="str">
        <f>IF(Z578&gt;75%*AA578,"Победитель",IF(Z578&gt;50%*AA578,"Призёр","Участник"))</f>
        <v>Участник</v>
      </c>
    </row>
    <row r="579" spans="1:29" x14ac:dyDescent="0.3">
      <c r="A579" s="32">
        <v>565</v>
      </c>
      <c r="B579" s="2" t="s">
        <v>14</v>
      </c>
      <c r="C579" s="2" t="s">
        <v>441</v>
      </c>
      <c r="D579" s="2" t="s">
        <v>442</v>
      </c>
      <c r="E579" s="2" t="s">
        <v>443</v>
      </c>
      <c r="F579" s="45" t="str">
        <f>LEFT(C579,1)</f>
        <v>К</v>
      </c>
      <c r="G579" s="45" t="str">
        <f>LEFT(D579,1)</f>
        <v>М</v>
      </c>
      <c r="H579" s="45" t="str">
        <f>LEFT(E579,1)</f>
        <v>В</v>
      </c>
      <c r="I579" s="6" t="s">
        <v>560</v>
      </c>
      <c r="J579" s="46" t="s">
        <v>346</v>
      </c>
      <c r="K579" s="2">
        <v>8</v>
      </c>
      <c r="L579" s="2" t="s">
        <v>318</v>
      </c>
      <c r="M579" s="33" t="s">
        <v>26</v>
      </c>
      <c r="N579" s="47" t="str">
        <f>CONCATENATE(L579,M579)</f>
        <v>Р0807С</v>
      </c>
      <c r="O579" s="47" t="str">
        <f>CONCATENATE(B579,"-",F579,G579,H579,"-",I579)</f>
        <v>Ж-КМВ-15012007</v>
      </c>
      <c r="P579" s="48">
        <v>4</v>
      </c>
      <c r="Q579" s="48">
        <v>0</v>
      </c>
      <c r="R579" s="48">
        <v>2</v>
      </c>
      <c r="S579" s="48">
        <v>1</v>
      </c>
      <c r="T579" s="48">
        <v>5</v>
      </c>
      <c r="U579" s="48">
        <v>1</v>
      </c>
      <c r="V579" s="48">
        <v>0</v>
      </c>
      <c r="W579" s="48">
        <v>3</v>
      </c>
      <c r="X579" s="48">
        <v>5</v>
      </c>
      <c r="Y579" s="48">
        <v>1</v>
      </c>
      <c r="Z579" s="49">
        <f>SUM(P579:Y579)</f>
        <v>22</v>
      </c>
      <c r="AA579" s="33">
        <v>50</v>
      </c>
      <c r="AB579" s="50">
        <f>Z579/AA579</f>
        <v>0.44</v>
      </c>
      <c r="AC579" s="51" t="str">
        <f>IF(Z579&gt;75%*AA579,"Победитель",IF(Z579&gt;50%*AA579,"Призёр","Участник"))</f>
        <v>Участник</v>
      </c>
    </row>
    <row r="580" spans="1:29" x14ac:dyDescent="0.3">
      <c r="A580" s="32">
        <v>566</v>
      </c>
      <c r="B580" s="2" t="s">
        <v>14</v>
      </c>
      <c r="C580" s="2" t="s">
        <v>1405</v>
      </c>
      <c r="D580" s="2" t="s">
        <v>87</v>
      </c>
      <c r="E580" s="2" t="s">
        <v>848</v>
      </c>
      <c r="F580" s="45" t="str">
        <f>LEFT(C580,1)</f>
        <v>К</v>
      </c>
      <c r="G580" s="45" t="str">
        <f>LEFT(D580,1)</f>
        <v>К</v>
      </c>
      <c r="H580" s="45" t="str">
        <f>LEFT(E580,1)</f>
        <v>В</v>
      </c>
      <c r="I580" s="6" t="s">
        <v>1406</v>
      </c>
      <c r="J580" s="2" t="s">
        <v>1257</v>
      </c>
      <c r="K580" s="2">
        <v>8</v>
      </c>
      <c r="L580" s="2" t="s">
        <v>1037</v>
      </c>
      <c r="M580" s="33" t="s">
        <v>143</v>
      </c>
      <c r="N580" s="47" t="str">
        <f>CONCATENATE(L580,M580)</f>
        <v>Р0815У</v>
      </c>
      <c r="O580" s="47" t="str">
        <f>CONCATENATE(B580,"-",F580,G580,H580,"-",I580)</f>
        <v>Ж-ККВ-15122005</v>
      </c>
      <c r="P580" s="48">
        <v>5</v>
      </c>
      <c r="Q580" s="48">
        <v>3</v>
      </c>
      <c r="R580" s="48">
        <v>2</v>
      </c>
      <c r="S580" s="48">
        <v>0</v>
      </c>
      <c r="T580" s="48">
        <v>5</v>
      </c>
      <c r="U580" s="48">
        <v>1</v>
      </c>
      <c r="V580" s="48">
        <v>1</v>
      </c>
      <c r="W580" s="48">
        <v>0</v>
      </c>
      <c r="X580" s="48">
        <v>1</v>
      </c>
      <c r="Y580" s="48">
        <v>4</v>
      </c>
      <c r="Z580" s="49">
        <f>SUM(P580:Y580)</f>
        <v>22</v>
      </c>
      <c r="AA580" s="33">
        <v>50</v>
      </c>
      <c r="AB580" s="50">
        <f>Z580/AA580</f>
        <v>0.44</v>
      </c>
      <c r="AC580" s="51" t="str">
        <f>IF(Z580&gt;75%*AA580,"Победитель",IF(Z580&gt;50%*AA580,"Призёр","Участник"))</f>
        <v>Участник</v>
      </c>
    </row>
    <row r="581" spans="1:29" x14ac:dyDescent="0.3">
      <c r="A581" s="32">
        <v>567</v>
      </c>
      <c r="B581" s="6" t="s">
        <v>2057</v>
      </c>
      <c r="C581" s="6" t="s">
        <v>1426</v>
      </c>
      <c r="D581" s="6" t="s">
        <v>938</v>
      </c>
      <c r="E581" s="6" t="s">
        <v>172</v>
      </c>
      <c r="F581" s="45" t="str">
        <f>LEFT(C581,1)</f>
        <v>С</v>
      </c>
      <c r="G581" s="45" t="str">
        <f>LEFT(D581,1)</f>
        <v>Г</v>
      </c>
      <c r="H581" s="45" t="str">
        <f>LEFT(E581,1)</f>
        <v>Д</v>
      </c>
      <c r="I581" s="6" t="s">
        <v>1427</v>
      </c>
      <c r="J581" s="6" t="s">
        <v>1257</v>
      </c>
      <c r="K581" s="2">
        <v>8</v>
      </c>
      <c r="L581" s="6" t="s">
        <v>117</v>
      </c>
      <c r="M581" s="33" t="s">
        <v>143</v>
      </c>
      <c r="N581" s="47" t="str">
        <f>CONCATENATE(L581,M581)</f>
        <v>Р0802У</v>
      </c>
      <c r="O581" s="47" t="str">
        <f>CONCATENATE(B581,"-",F581,G581,H581,"-",I581)</f>
        <v>М -СГД-10092005</v>
      </c>
      <c r="P581" s="48">
        <v>5</v>
      </c>
      <c r="Q581" s="48">
        <v>0</v>
      </c>
      <c r="R581" s="48">
        <v>3</v>
      </c>
      <c r="S581" s="48">
        <v>0</v>
      </c>
      <c r="T581" s="48">
        <v>5</v>
      </c>
      <c r="U581" s="48">
        <v>1</v>
      </c>
      <c r="V581" s="48">
        <v>5</v>
      </c>
      <c r="W581" s="48">
        <v>0</v>
      </c>
      <c r="X581" s="48">
        <v>2</v>
      </c>
      <c r="Y581" s="48">
        <v>0</v>
      </c>
      <c r="Z581" s="49">
        <f>SUM(P581:Y581)</f>
        <v>21</v>
      </c>
      <c r="AA581" s="33">
        <v>50</v>
      </c>
      <c r="AB581" s="50">
        <f>Z581/AA581</f>
        <v>0.42</v>
      </c>
      <c r="AC581" s="51" t="str">
        <f>IF(Z581&gt;75%*AA581,"Победитель",IF(Z581&gt;50%*AA581,"Призёр","Участник"))</f>
        <v>Участник</v>
      </c>
    </row>
    <row r="582" spans="1:29" x14ac:dyDescent="0.3">
      <c r="A582" s="32">
        <v>568</v>
      </c>
      <c r="B582" s="2" t="s">
        <v>597</v>
      </c>
      <c r="C582" s="2" t="s">
        <v>2188</v>
      </c>
      <c r="D582" s="2" t="s">
        <v>50</v>
      </c>
      <c r="E582" s="2" t="s">
        <v>195</v>
      </c>
      <c r="F582" s="45" t="str">
        <f>LEFT(C582,1)</f>
        <v>О</v>
      </c>
      <c r="G582" s="45" t="str">
        <f>LEFT(D582,1)</f>
        <v>А</v>
      </c>
      <c r="H582" s="45" t="str">
        <f>LEFT(E582,1)</f>
        <v>С</v>
      </c>
      <c r="I582" s="2" t="s">
        <v>2189</v>
      </c>
      <c r="J582" s="2" t="s">
        <v>2161</v>
      </c>
      <c r="K582" s="1">
        <v>8</v>
      </c>
      <c r="L582" s="2" t="s">
        <v>124</v>
      </c>
      <c r="M582" s="33" t="s">
        <v>2110</v>
      </c>
      <c r="N582" s="47" t="str">
        <f>CONCATENATE(L582,M582)</f>
        <v>Р0804З</v>
      </c>
      <c r="O582" s="47" t="str">
        <f>CONCATENATE(B582,"-",F582,G582,H582,"-",I582)</f>
        <v>ж-ОАС-06.04.2006</v>
      </c>
      <c r="P582" s="48">
        <v>3.5</v>
      </c>
      <c r="Q582" s="48">
        <v>5</v>
      </c>
      <c r="R582" s="48">
        <v>5</v>
      </c>
      <c r="S582" s="48">
        <v>0</v>
      </c>
      <c r="T582" s="48">
        <v>0</v>
      </c>
      <c r="U582" s="48">
        <v>1</v>
      </c>
      <c r="V582" s="48">
        <v>0</v>
      </c>
      <c r="W582" s="48">
        <v>0</v>
      </c>
      <c r="X582" s="48">
        <v>3</v>
      </c>
      <c r="Y582" s="48">
        <v>3</v>
      </c>
      <c r="Z582" s="49">
        <f>SUM(P582:Y582)</f>
        <v>20.5</v>
      </c>
      <c r="AA582" s="33">
        <v>50</v>
      </c>
      <c r="AB582" s="50">
        <f>Z582/AA582</f>
        <v>0.41</v>
      </c>
      <c r="AC582" s="51" t="str">
        <f>IF(Z582&gt;75%*AA582,"Победитель",IF(Z582&gt;50%*AA582,"Призёр","Участник"))</f>
        <v>Участник</v>
      </c>
    </row>
    <row r="583" spans="1:29" x14ac:dyDescent="0.3">
      <c r="A583" s="32">
        <v>569</v>
      </c>
      <c r="B583" s="2" t="s">
        <v>14</v>
      </c>
      <c r="C583" s="2" t="s">
        <v>449</v>
      </c>
      <c r="D583" s="2" t="s">
        <v>211</v>
      </c>
      <c r="E583" s="2" t="s">
        <v>262</v>
      </c>
      <c r="F583" s="45" t="str">
        <f>LEFT(C583,1)</f>
        <v>Е</v>
      </c>
      <c r="G583" s="45" t="str">
        <f>LEFT(D583,1)</f>
        <v>П</v>
      </c>
      <c r="H583" s="45" t="str">
        <f>LEFT(E583,1)</f>
        <v>Д</v>
      </c>
      <c r="I583" s="6" t="s">
        <v>559</v>
      </c>
      <c r="J583" s="46" t="s">
        <v>346</v>
      </c>
      <c r="K583" s="2">
        <v>8</v>
      </c>
      <c r="L583" s="2" t="s">
        <v>450</v>
      </c>
      <c r="M583" s="33" t="s">
        <v>26</v>
      </c>
      <c r="N583" s="47" t="str">
        <f>CONCATENATE(L583,M583)</f>
        <v>Р0810С</v>
      </c>
      <c r="O583" s="47" t="str">
        <f>CONCATENATE(B583,"-",F583,G583,H583,"-",I583)</f>
        <v>Ж-ЕПД-14012005</v>
      </c>
      <c r="P583" s="48">
        <v>4</v>
      </c>
      <c r="Q583" s="48">
        <v>3</v>
      </c>
      <c r="R583" s="48">
        <v>5</v>
      </c>
      <c r="S583" s="48">
        <v>0</v>
      </c>
      <c r="T583" s="48">
        <v>1</v>
      </c>
      <c r="U583" s="48">
        <v>1</v>
      </c>
      <c r="V583" s="48">
        <v>0</v>
      </c>
      <c r="W583" s="48">
        <v>0</v>
      </c>
      <c r="X583" s="48">
        <v>3</v>
      </c>
      <c r="Y583" s="48">
        <v>3</v>
      </c>
      <c r="Z583" s="49">
        <f>SUM(P583:Y583)</f>
        <v>20</v>
      </c>
      <c r="AA583" s="33">
        <v>50</v>
      </c>
      <c r="AB583" s="50">
        <f>Z583/AA583</f>
        <v>0.4</v>
      </c>
      <c r="AC583" s="51" t="str">
        <f>IF(Z583&gt;75%*AA583,"Победитель",IF(Z583&gt;50%*AA583,"Призёр","Участник"))</f>
        <v>Участник</v>
      </c>
    </row>
    <row r="584" spans="1:29" x14ac:dyDescent="0.3">
      <c r="A584" s="32">
        <v>570</v>
      </c>
      <c r="B584" s="2" t="s">
        <v>14</v>
      </c>
      <c r="C584" s="2" t="s">
        <v>1007</v>
      </c>
      <c r="D584" s="2" t="s">
        <v>156</v>
      </c>
      <c r="E584" s="2" t="s">
        <v>262</v>
      </c>
      <c r="F584" s="45" t="str">
        <f>LEFT(C584,1)</f>
        <v>И</v>
      </c>
      <c r="G584" s="45" t="str">
        <f>LEFT(D584,1)</f>
        <v>С</v>
      </c>
      <c r="H584" s="45" t="str">
        <f>LEFT(E584,1)</f>
        <v>Д</v>
      </c>
      <c r="I584" s="14" t="s">
        <v>1008</v>
      </c>
      <c r="J584" s="46" t="s">
        <v>930</v>
      </c>
      <c r="K584" s="2">
        <v>8</v>
      </c>
      <c r="L584" s="56" t="s">
        <v>121</v>
      </c>
      <c r="M584" s="33" t="s">
        <v>45</v>
      </c>
      <c r="N584" s="47" t="str">
        <f>CONCATENATE(L584,M584)</f>
        <v>Р0803Г</v>
      </c>
      <c r="O584" s="47" t="str">
        <f>CONCATENATE(B584,"-",F584,G584,H584,"-",I584)</f>
        <v>Ж-ИСД-01122005</v>
      </c>
      <c r="P584" s="48">
        <v>4</v>
      </c>
      <c r="Q584" s="48">
        <v>0</v>
      </c>
      <c r="R584" s="48">
        <v>2</v>
      </c>
      <c r="S584" s="48">
        <v>1</v>
      </c>
      <c r="T584" s="48">
        <v>4</v>
      </c>
      <c r="U584" s="48">
        <v>1</v>
      </c>
      <c r="V584" s="48">
        <v>5</v>
      </c>
      <c r="W584" s="48">
        <v>0</v>
      </c>
      <c r="X584" s="48">
        <v>1</v>
      </c>
      <c r="Y584" s="48">
        <v>1</v>
      </c>
      <c r="Z584" s="49">
        <f>SUM(P584:Y584)</f>
        <v>19</v>
      </c>
      <c r="AA584" s="33">
        <v>50</v>
      </c>
      <c r="AB584" s="50">
        <f>Z584/AA584</f>
        <v>0.38</v>
      </c>
      <c r="AC584" s="51" t="str">
        <f>IF(Z584&gt;75%*AA584,"Победитель",IF(Z584&gt;50%*AA584,"Призёр","Участник"))</f>
        <v>Участник</v>
      </c>
    </row>
    <row r="585" spans="1:29" x14ac:dyDescent="0.3">
      <c r="A585" s="32">
        <v>571</v>
      </c>
      <c r="B585" s="2" t="s">
        <v>35</v>
      </c>
      <c r="C585" s="2" t="s">
        <v>1029</v>
      </c>
      <c r="D585" s="2" t="s">
        <v>1030</v>
      </c>
      <c r="E585" s="2" t="s">
        <v>44</v>
      </c>
      <c r="F585" s="45" t="str">
        <f>LEFT(C585,1)</f>
        <v>С</v>
      </c>
      <c r="G585" s="45" t="str">
        <f>LEFT(D585,1)</f>
        <v>В</v>
      </c>
      <c r="H585" s="45" t="str">
        <f>LEFT(E585,1)</f>
        <v>А</v>
      </c>
      <c r="I585" s="14" t="s">
        <v>1031</v>
      </c>
      <c r="J585" s="46" t="s">
        <v>930</v>
      </c>
      <c r="K585" s="2">
        <v>8</v>
      </c>
      <c r="L585" s="2" t="s">
        <v>460</v>
      </c>
      <c r="M585" s="33" t="s">
        <v>45</v>
      </c>
      <c r="N585" s="47" t="str">
        <f>CONCATENATE(L585,M585)</f>
        <v>Р0813Г</v>
      </c>
      <c r="O585" s="47" t="str">
        <f>CONCATENATE(B585,"-",F585,G585,H585,"-",I585)</f>
        <v>М-СВА-04022006</v>
      </c>
      <c r="P585" s="48">
        <v>2</v>
      </c>
      <c r="Q585" s="48">
        <v>4</v>
      </c>
      <c r="R585" s="48">
        <v>3</v>
      </c>
      <c r="S585" s="48">
        <v>0</v>
      </c>
      <c r="T585" s="48">
        <v>4</v>
      </c>
      <c r="U585" s="48">
        <v>1</v>
      </c>
      <c r="V585" s="48">
        <v>0</v>
      </c>
      <c r="W585" s="48">
        <v>0</v>
      </c>
      <c r="X585" s="48">
        <v>2</v>
      </c>
      <c r="Y585" s="48">
        <v>3</v>
      </c>
      <c r="Z585" s="49">
        <f>SUM(P585:Y585)</f>
        <v>19</v>
      </c>
      <c r="AA585" s="33">
        <v>50</v>
      </c>
      <c r="AB585" s="50">
        <f>Z585/AA585</f>
        <v>0.38</v>
      </c>
      <c r="AC585" s="51" t="str">
        <f>IF(Z585&gt;75%*AA585,"Победитель",IF(Z585&gt;50%*AA585,"Призёр","Участник"))</f>
        <v>Участник</v>
      </c>
    </row>
    <row r="586" spans="1:29" x14ac:dyDescent="0.3">
      <c r="A586" s="32">
        <v>572</v>
      </c>
      <c r="B586" s="2" t="s">
        <v>14</v>
      </c>
      <c r="C586" s="2" t="s">
        <v>1034</v>
      </c>
      <c r="D586" s="2" t="s">
        <v>1035</v>
      </c>
      <c r="E586" s="2" t="s">
        <v>262</v>
      </c>
      <c r="F586" s="45" t="str">
        <f>LEFT(C586,1)</f>
        <v>К</v>
      </c>
      <c r="G586" s="45" t="str">
        <f>LEFT(D586,1)</f>
        <v>Л</v>
      </c>
      <c r="H586" s="45" t="str">
        <f>LEFT(E586,1)</f>
        <v>Д</v>
      </c>
      <c r="I586" s="6" t="s">
        <v>1036</v>
      </c>
      <c r="J586" s="46" t="s">
        <v>930</v>
      </c>
      <c r="K586" s="2">
        <v>8</v>
      </c>
      <c r="L586" s="2" t="s">
        <v>1037</v>
      </c>
      <c r="M586" s="33" t="s">
        <v>45</v>
      </c>
      <c r="N586" s="47" t="str">
        <f>CONCATENATE(L586,M586)</f>
        <v>Р0815Г</v>
      </c>
      <c r="O586" s="47" t="str">
        <f>CONCATENATE(B586,"-",F586,G586,H586,"-",I586)</f>
        <v>Ж-КЛД-28042005</v>
      </c>
      <c r="P586" s="48">
        <v>2</v>
      </c>
      <c r="Q586" s="48">
        <v>4</v>
      </c>
      <c r="R586" s="48">
        <v>3</v>
      </c>
      <c r="S586" s="48">
        <v>0</v>
      </c>
      <c r="T586" s="48">
        <v>4</v>
      </c>
      <c r="U586" s="48">
        <v>1</v>
      </c>
      <c r="V586" s="48">
        <v>0</v>
      </c>
      <c r="W586" s="48">
        <v>0</v>
      </c>
      <c r="X586" s="48">
        <v>2</v>
      </c>
      <c r="Y586" s="48">
        <v>3</v>
      </c>
      <c r="Z586" s="49">
        <f>SUM(P586:Y586)</f>
        <v>19</v>
      </c>
      <c r="AA586" s="33">
        <v>50</v>
      </c>
      <c r="AB586" s="50">
        <f>Z586/AA586</f>
        <v>0.38</v>
      </c>
      <c r="AC586" s="51" t="str">
        <f>IF(Z586&gt;75%*AA586,"Победитель",IF(Z586&gt;50%*AA586,"Призёр","Участник"))</f>
        <v>Участник</v>
      </c>
    </row>
    <row r="587" spans="1:29" x14ac:dyDescent="0.3">
      <c r="A587" s="32">
        <v>573</v>
      </c>
      <c r="B587" s="2" t="s">
        <v>35</v>
      </c>
      <c r="C587" s="12" t="s">
        <v>1702</v>
      </c>
      <c r="D587" s="12" t="s">
        <v>348</v>
      </c>
      <c r="E587" s="12" t="s">
        <v>1703</v>
      </c>
      <c r="F587" s="45" t="str">
        <f>LEFT(C587,1)</f>
        <v>Е</v>
      </c>
      <c r="G587" s="45" t="str">
        <f>LEFT(D587,1)</f>
        <v>К</v>
      </c>
      <c r="H587" s="45" t="str">
        <f>LEFT(E587,1)</f>
        <v>А</v>
      </c>
      <c r="I587" s="12">
        <v>15012005</v>
      </c>
      <c r="J587" s="46" t="s">
        <v>1587</v>
      </c>
      <c r="K587" s="2">
        <v>8</v>
      </c>
      <c r="L587" s="2" t="s">
        <v>1704</v>
      </c>
      <c r="M587" s="33" t="s">
        <v>35</v>
      </c>
      <c r="N587" s="47" t="str">
        <f>CONCATENATE(L587,M587)</f>
        <v>Р0893М</v>
      </c>
      <c r="O587" s="47" t="str">
        <f>CONCATENATE(B587,"-",F587,G587,H587,"-",I587)</f>
        <v>М-ЕКА-15012005</v>
      </c>
      <c r="P587" s="48">
        <v>3</v>
      </c>
      <c r="Q587" s="48">
        <v>4</v>
      </c>
      <c r="R587" s="48">
        <v>3</v>
      </c>
      <c r="S587" s="48">
        <v>0</v>
      </c>
      <c r="T587" s="48">
        <v>0</v>
      </c>
      <c r="U587" s="48">
        <v>1</v>
      </c>
      <c r="V587" s="48">
        <v>0</v>
      </c>
      <c r="W587" s="48">
        <v>0</v>
      </c>
      <c r="X587" s="48">
        <v>4</v>
      </c>
      <c r="Y587" s="48">
        <v>4</v>
      </c>
      <c r="Z587" s="49">
        <f>SUM(P587:Y587)</f>
        <v>19</v>
      </c>
      <c r="AA587" s="33">
        <v>50</v>
      </c>
      <c r="AB587" s="50">
        <f>Z587/AA587</f>
        <v>0.38</v>
      </c>
      <c r="AC587" s="51" t="str">
        <f>IF(Z587&gt;75%*AA587,"Победитель",IF(Z587&gt;50%*AA587,"Призёр","Участник"))</f>
        <v>Участник</v>
      </c>
    </row>
    <row r="588" spans="1:29" x14ac:dyDescent="0.3">
      <c r="A588" s="32">
        <v>574</v>
      </c>
      <c r="B588" s="2" t="s">
        <v>35</v>
      </c>
      <c r="C588" s="2" t="s">
        <v>439</v>
      </c>
      <c r="D588" s="2" t="s">
        <v>61</v>
      </c>
      <c r="E588" s="2" t="s">
        <v>44</v>
      </c>
      <c r="F588" s="45" t="str">
        <f>LEFT(C588,1)</f>
        <v>Т</v>
      </c>
      <c r="G588" s="45" t="str">
        <f>LEFT(D588,1)</f>
        <v>М</v>
      </c>
      <c r="H588" s="45" t="str">
        <f>LEFT(E588,1)</f>
        <v>А</v>
      </c>
      <c r="I588" s="6" t="s">
        <v>558</v>
      </c>
      <c r="J588" s="46" t="s">
        <v>346</v>
      </c>
      <c r="K588" s="2">
        <v>8</v>
      </c>
      <c r="L588" s="2" t="s">
        <v>130</v>
      </c>
      <c r="M588" s="33" t="s">
        <v>26</v>
      </c>
      <c r="N588" s="47" t="str">
        <f>CONCATENATE(L588,M588)</f>
        <v>Р0805С</v>
      </c>
      <c r="O588" s="47" t="str">
        <f>CONCATENATE(B588,"-",F588,G588,H588,"-",I588)</f>
        <v>М-ТМА-16052005</v>
      </c>
      <c r="P588" s="48">
        <v>4</v>
      </c>
      <c r="Q588" s="48">
        <v>2</v>
      </c>
      <c r="R588" s="48">
        <v>3</v>
      </c>
      <c r="S588" s="48">
        <v>0</v>
      </c>
      <c r="T588" s="48">
        <v>5</v>
      </c>
      <c r="U588" s="48">
        <v>0</v>
      </c>
      <c r="V588" s="48">
        <v>0</v>
      </c>
      <c r="W588" s="48">
        <v>0</v>
      </c>
      <c r="X588" s="48">
        <v>4</v>
      </c>
      <c r="Y588" s="48">
        <v>1</v>
      </c>
      <c r="Z588" s="49">
        <f>SUM(P588:Y588)</f>
        <v>19</v>
      </c>
      <c r="AA588" s="33">
        <v>50</v>
      </c>
      <c r="AB588" s="50">
        <f>Z588/AA588</f>
        <v>0.38</v>
      </c>
      <c r="AC588" s="51" t="str">
        <f>IF(Z588&gt;75%*AA588,"Победитель",IF(Z588&gt;50%*AA588,"Призёр","Участник"))</f>
        <v>Участник</v>
      </c>
    </row>
    <row r="589" spans="1:29" x14ac:dyDescent="0.3">
      <c r="A589" s="32">
        <v>575</v>
      </c>
      <c r="B589" s="2" t="s">
        <v>14</v>
      </c>
      <c r="C589" s="2" t="s">
        <v>1027</v>
      </c>
      <c r="D589" s="2" t="s">
        <v>680</v>
      </c>
      <c r="E589" s="2" t="s">
        <v>1028</v>
      </c>
      <c r="F589" s="45" t="str">
        <f>LEFT(C589,1)</f>
        <v>Ш</v>
      </c>
      <c r="G589" s="45" t="str">
        <f>LEFT(D589,1)</f>
        <v>В</v>
      </c>
      <c r="H589" s="45" t="str">
        <f>LEFT(E589,1)</f>
        <v>В</v>
      </c>
      <c r="I589" s="14" t="s">
        <v>120</v>
      </c>
      <c r="J589" s="46" t="s">
        <v>930</v>
      </c>
      <c r="K589" s="2">
        <v>8</v>
      </c>
      <c r="L589" s="2" t="s">
        <v>455</v>
      </c>
      <c r="M589" s="33" t="s">
        <v>45</v>
      </c>
      <c r="N589" s="47" t="str">
        <f>CONCATENATE(L589,M589)</f>
        <v>Р0812Г</v>
      </c>
      <c r="O589" s="47" t="str">
        <f>CONCATENATE(B589,"-",F589,G589,H589,"-",I589)</f>
        <v>Ж-ШВВ-01032005</v>
      </c>
      <c r="P589" s="48">
        <v>2</v>
      </c>
      <c r="Q589" s="48">
        <v>0</v>
      </c>
      <c r="R589" s="48">
        <v>0</v>
      </c>
      <c r="S589" s="48">
        <v>1</v>
      </c>
      <c r="T589" s="48">
        <v>4</v>
      </c>
      <c r="U589" s="48">
        <v>0</v>
      </c>
      <c r="V589" s="48">
        <v>5</v>
      </c>
      <c r="W589" s="48">
        <v>0</v>
      </c>
      <c r="X589" s="48">
        <v>3</v>
      </c>
      <c r="Y589" s="48">
        <v>3</v>
      </c>
      <c r="Z589" s="49">
        <f>SUM(P589:Y589)</f>
        <v>18</v>
      </c>
      <c r="AA589" s="33">
        <v>50</v>
      </c>
      <c r="AB589" s="50">
        <f>Z589/AA589</f>
        <v>0.36</v>
      </c>
      <c r="AC589" s="51" t="str">
        <f>IF(Z589&gt;75%*AA589,"Победитель",IF(Z589&gt;50%*AA589,"Призёр","Участник"))</f>
        <v>Участник</v>
      </c>
    </row>
    <row r="590" spans="1:29" x14ac:dyDescent="0.3">
      <c r="A590" s="32">
        <v>576</v>
      </c>
      <c r="B590" s="2" t="s">
        <v>14</v>
      </c>
      <c r="C590" s="2" t="s">
        <v>1407</v>
      </c>
      <c r="D590" s="2" t="s">
        <v>156</v>
      </c>
      <c r="E590" s="2" t="s">
        <v>369</v>
      </c>
      <c r="F590" s="45" t="str">
        <f>LEFT(C590,1)</f>
        <v>М</v>
      </c>
      <c r="G590" s="45" t="str">
        <f>LEFT(D590,1)</f>
        <v>С</v>
      </c>
      <c r="H590" s="45" t="str">
        <f>LEFT(E590,1)</f>
        <v>Н</v>
      </c>
      <c r="I590" s="6" t="s">
        <v>1408</v>
      </c>
      <c r="J590" s="2" t="s">
        <v>1257</v>
      </c>
      <c r="K590" s="2">
        <v>8</v>
      </c>
      <c r="L590" s="2" t="s">
        <v>458</v>
      </c>
      <c r="M590" s="33" t="s">
        <v>143</v>
      </c>
      <c r="N590" s="47" t="str">
        <f>CONCATENATE(L590,M590)</f>
        <v>Р0814У</v>
      </c>
      <c r="O590" s="47" t="str">
        <f>CONCATENATE(B590,"-",F590,G590,H590,"-",I590)</f>
        <v>Ж-МСН-13052005</v>
      </c>
      <c r="P590" s="48">
        <v>4</v>
      </c>
      <c r="Q590" s="48">
        <v>2</v>
      </c>
      <c r="R590" s="48">
        <v>3</v>
      </c>
      <c r="S590" s="48">
        <v>0</v>
      </c>
      <c r="T590" s="48">
        <v>2</v>
      </c>
      <c r="U590" s="48">
        <v>0</v>
      </c>
      <c r="V590" s="48">
        <v>0</v>
      </c>
      <c r="W590" s="48">
        <v>2.5</v>
      </c>
      <c r="X590" s="48">
        <v>1</v>
      </c>
      <c r="Y590" s="48">
        <v>3</v>
      </c>
      <c r="Z590" s="49">
        <f>SUM(P590:Y590)</f>
        <v>17.5</v>
      </c>
      <c r="AA590" s="33">
        <v>50</v>
      </c>
      <c r="AB590" s="50">
        <f>Z590/AA590</f>
        <v>0.35</v>
      </c>
      <c r="AC590" s="51" t="str">
        <f>IF(Z590&gt;75%*AA590,"Победитель",IF(Z590&gt;50%*AA590,"Призёр","Участник"))</f>
        <v>Участник</v>
      </c>
    </row>
    <row r="591" spans="1:29" x14ac:dyDescent="0.3">
      <c r="A591" s="32">
        <v>577</v>
      </c>
      <c r="B591" s="2" t="s">
        <v>35</v>
      </c>
      <c r="C591" s="2" t="s">
        <v>1950</v>
      </c>
      <c r="D591" s="2" t="s">
        <v>296</v>
      </c>
      <c r="E591" s="2" t="s">
        <v>1951</v>
      </c>
      <c r="F591" s="45" t="str">
        <f>LEFT(C591,1)</f>
        <v>Т</v>
      </c>
      <c r="G591" s="45" t="str">
        <f>LEFT(D591,1)</f>
        <v>В</v>
      </c>
      <c r="H591" s="45" t="str">
        <f>LEFT(E591,1)</f>
        <v>В</v>
      </c>
      <c r="I591" s="6" t="s">
        <v>830</v>
      </c>
      <c r="J591" s="46" t="s">
        <v>1791</v>
      </c>
      <c r="K591" s="2">
        <v>8</v>
      </c>
      <c r="L591" s="2" t="s">
        <v>1952</v>
      </c>
      <c r="M591" s="33" t="s">
        <v>46</v>
      </c>
      <c r="N591" s="47" t="str">
        <f>CONCATENATE(L591,M591)</f>
        <v>р0829А</v>
      </c>
      <c r="O591" s="47" t="str">
        <f>CONCATENATE(B591,"-",F591,G591,H591,"-",I591)</f>
        <v>М-ТВВ-21072005</v>
      </c>
      <c r="P591" s="48">
        <v>4</v>
      </c>
      <c r="Q591" s="48">
        <v>2</v>
      </c>
      <c r="R591" s="48">
        <v>3</v>
      </c>
      <c r="S591" s="48">
        <v>0</v>
      </c>
      <c r="T591" s="48">
        <v>1</v>
      </c>
      <c r="U591" s="48">
        <v>0</v>
      </c>
      <c r="V591" s="48">
        <v>0</v>
      </c>
      <c r="W591" s="48">
        <v>0</v>
      </c>
      <c r="X591" s="48">
        <v>2</v>
      </c>
      <c r="Y591" s="48">
        <v>5</v>
      </c>
      <c r="Z591" s="49">
        <f>SUM(P591:Y591)</f>
        <v>17</v>
      </c>
      <c r="AA591" s="33">
        <v>50</v>
      </c>
      <c r="AB591" s="50">
        <f>Z591/AA591</f>
        <v>0.34</v>
      </c>
      <c r="AC591" s="51" t="str">
        <f>IF(Z591&gt;75%*AA591,"Победитель",IF(Z591&gt;50%*AA591,"Призёр","Участник"))</f>
        <v>Участник</v>
      </c>
    </row>
    <row r="592" spans="1:29" x14ac:dyDescent="0.3">
      <c r="A592" s="32">
        <v>578</v>
      </c>
      <c r="B592" s="2" t="s">
        <v>14</v>
      </c>
      <c r="C592" s="2" t="s">
        <v>315</v>
      </c>
      <c r="D592" s="2" t="s">
        <v>316</v>
      </c>
      <c r="E592" s="2" t="s">
        <v>97</v>
      </c>
      <c r="F592" s="45" t="str">
        <f>LEFT(C592,1)</f>
        <v>С</v>
      </c>
      <c r="G592" s="45" t="str">
        <f>LEFT(D592,1)</f>
        <v>Л</v>
      </c>
      <c r="H592" s="45" t="str">
        <f>LEFT(E592,1)</f>
        <v>А</v>
      </c>
      <c r="I592" s="2" t="s">
        <v>317</v>
      </c>
      <c r="J592" s="2" t="s">
        <v>197</v>
      </c>
      <c r="K592" s="1">
        <v>8</v>
      </c>
      <c r="L592" s="2" t="s">
        <v>318</v>
      </c>
      <c r="M592" s="33" t="s">
        <v>57</v>
      </c>
      <c r="N592" s="47" t="str">
        <f>CONCATENATE(L592,M592)</f>
        <v>Р0807В</v>
      </c>
      <c r="O592" s="47" t="str">
        <f>CONCATENATE(B592,"-",F592,G592,H592,"-",I592)</f>
        <v>Ж-СЛА-08072005</v>
      </c>
      <c r="P592" s="48">
        <v>5</v>
      </c>
      <c r="Q592" s="48">
        <v>1</v>
      </c>
      <c r="R592" s="48">
        <v>5</v>
      </c>
      <c r="S592" s="48">
        <v>0</v>
      </c>
      <c r="T592" s="48">
        <v>1</v>
      </c>
      <c r="U592" s="48">
        <v>1</v>
      </c>
      <c r="V592" s="48">
        <v>0</v>
      </c>
      <c r="W592" s="48">
        <v>0</v>
      </c>
      <c r="X592" s="48">
        <v>4</v>
      </c>
      <c r="Y592" s="48">
        <v>0</v>
      </c>
      <c r="Z592" s="49">
        <f>SUM(P592:Y592)</f>
        <v>17</v>
      </c>
      <c r="AA592" s="33">
        <v>50</v>
      </c>
      <c r="AB592" s="50">
        <f>Z592/AA592</f>
        <v>0.34</v>
      </c>
      <c r="AC592" s="51" t="str">
        <f>IF(Z592&gt;75%*AA592,"Победитель",IF(Z592&gt;50%*AA592,"Призёр","Участник"))</f>
        <v>Участник</v>
      </c>
    </row>
    <row r="593" spans="1:29" x14ac:dyDescent="0.3">
      <c r="A593" s="32">
        <v>579</v>
      </c>
      <c r="B593" s="2" t="s">
        <v>35</v>
      </c>
      <c r="C593" s="2" t="s">
        <v>653</v>
      </c>
      <c r="D593" s="2" t="s">
        <v>1015</v>
      </c>
      <c r="E593" s="2" t="s">
        <v>1016</v>
      </c>
      <c r="F593" s="45" t="str">
        <f>LEFT(C593,1)</f>
        <v>П</v>
      </c>
      <c r="G593" s="45" t="str">
        <f>LEFT(D593,1)</f>
        <v>Т</v>
      </c>
      <c r="H593" s="45" t="str">
        <f>LEFT(E593,1)</f>
        <v>В</v>
      </c>
      <c r="I593" s="6" t="s">
        <v>1017</v>
      </c>
      <c r="J593" s="46" t="s">
        <v>930</v>
      </c>
      <c r="K593" s="2">
        <v>8</v>
      </c>
      <c r="L593" s="2" t="s">
        <v>318</v>
      </c>
      <c r="M593" s="33" t="s">
        <v>45</v>
      </c>
      <c r="N593" s="47" t="str">
        <f>CONCATENATE(L593,M593)</f>
        <v>Р0807Г</v>
      </c>
      <c r="O593" s="47" t="str">
        <f>CONCATENATE(B593,"-",F593,G593,H593,"-",I593)</f>
        <v>М-ПТВ-03062005</v>
      </c>
      <c r="P593" s="48">
        <v>3</v>
      </c>
      <c r="Q593" s="48">
        <v>2</v>
      </c>
      <c r="R593" s="48">
        <v>3</v>
      </c>
      <c r="S593" s="48">
        <v>0</v>
      </c>
      <c r="T593" s="48">
        <v>4</v>
      </c>
      <c r="U593" s="48">
        <v>0</v>
      </c>
      <c r="V593" s="48">
        <v>0</v>
      </c>
      <c r="W593" s="48">
        <v>0</v>
      </c>
      <c r="X593" s="48">
        <v>3</v>
      </c>
      <c r="Y593" s="48">
        <v>1</v>
      </c>
      <c r="Z593" s="49">
        <f>SUM(P593:Y593)</f>
        <v>16</v>
      </c>
      <c r="AA593" s="33">
        <v>50</v>
      </c>
      <c r="AB593" s="50">
        <f>Z593/AA593</f>
        <v>0.32</v>
      </c>
      <c r="AC593" s="51" t="str">
        <f>IF(Z593&gt;75%*AA593,"Победитель",IF(Z593&gt;50%*AA593,"Призёр","Участник"))</f>
        <v>Участник</v>
      </c>
    </row>
    <row r="594" spans="1:29" x14ac:dyDescent="0.3">
      <c r="A594" s="32">
        <v>580</v>
      </c>
      <c r="B594" s="3" t="s">
        <v>35</v>
      </c>
      <c r="C594" s="3" t="s">
        <v>822</v>
      </c>
      <c r="D594" s="3" t="s">
        <v>472</v>
      </c>
      <c r="E594" s="3" t="s">
        <v>823</v>
      </c>
      <c r="F594" s="45" t="str">
        <f>LEFT(C594,1)</f>
        <v>Ч</v>
      </c>
      <c r="G594" s="45" t="str">
        <f>LEFT(D594,1)</f>
        <v>А</v>
      </c>
      <c r="H594" s="45" t="str">
        <f>LEFT(E594,1)</f>
        <v>А</v>
      </c>
      <c r="I594" s="13" t="s">
        <v>824</v>
      </c>
      <c r="J594" s="59" t="s">
        <v>925</v>
      </c>
      <c r="K594" s="3">
        <v>8</v>
      </c>
      <c r="L594" s="3" t="s">
        <v>825</v>
      </c>
      <c r="M594" s="33" t="s">
        <v>534</v>
      </c>
      <c r="N594" s="47" t="str">
        <f>CONCATENATE(L594,M594)</f>
        <v>РУ0808О</v>
      </c>
      <c r="O594" s="47" t="str">
        <f>CONCATENATE(B594,"-",F594,G594,H594,"-",I594)</f>
        <v>М-ЧАА-02112005</v>
      </c>
      <c r="P594" s="48">
        <v>3</v>
      </c>
      <c r="Q594" s="48">
        <v>2</v>
      </c>
      <c r="R594" s="48">
        <v>0</v>
      </c>
      <c r="S594" s="48">
        <v>1</v>
      </c>
      <c r="T594" s="48">
        <v>1</v>
      </c>
      <c r="U594" s="48">
        <v>0</v>
      </c>
      <c r="V594" s="48">
        <v>0</v>
      </c>
      <c r="W594" s="48">
        <v>0</v>
      </c>
      <c r="X594" s="48">
        <v>9</v>
      </c>
      <c r="Y594" s="48">
        <v>0</v>
      </c>
      <c r="Z594" s="49">
        <f>SUM(P594:Y594)</f>
        <v>16</v>
      </c>
      <c r="AA594" s="33">
        <v>50</v>
      </c>
      <c r="AB594" s="50">
        <f>Z594/AA594</f>
        <v>0.32</v>
      </c>
      <c r="AC594" s="51" t="str">
        <f>IF(Z594&gt;75%*AA594,"Победитель",IF(Z594&gt;50%*AA594,"Призёр","Участник"))</f>
        <v>Участник</v>
      </c>
    </row>
    <row r="595" spans="1:29" x14ac:dyDescent="0.3">
      <c r="A595" s="32">
        <v>581</v>
      </c>
      <c r="B595" s="2" t="s">
        <v>14</v>
      </c>
      <c r="C595" s="2" t="s">
        <v>451</v>
      </c>
      <c r="D595" s="2" t="s">
        <v>221</v>
      </c>
      <c r="E595" s="2" t="s">
        <v>34</v>
      </c>
      <c r="F595" s="45" t="str">
        <f>LEFT(C595,1)</f>
        <v>П</v>
      </c>
      <c r="G595" s="45" t="str">
        <f>LEFT(D595,1)</f>
        <v>В</v>
      </c>
      <c r="H595" s="45" t="str">
        <f>LEFT(E595,1)</f>
        <v>Е</v>
      </c>
      <c r="I595" s="6" t="s">
        <v>563</v>
      </c>
      <c r="J595" s="46" t="s">
        <v>346</v>
      </c>
      <c r="K595" s="2">
        <v>8</v>
      </c>
      <c r="L595" s="2" t="s">
        <v>452</v>
      </c>
      <c r="M595" s="33" t="s">
        <v>26</v>
      </c>
      <c r="N595" s="47" t="str">
        <f>CONCATENATE(L595,M595)</f>
        <v>Р0811С</v>
      </c>
      <c r="O595" s="47" t="str">
        <f>CONCATENATE(B595,"-",F595,G595,H595,"-",I595)</f>
        <v>Ж-ПВЕ-07122005</v>
      </c>
      <c r="P595" s="48">
        <v>5</v>
      </c>
      <c r="Q595" s="48">
        <v>2</v>
      </c>
      <c r="R595" s="48">
        <v>0</v>
      </c>
      <c r="S595" s="48">
        <v>0</v>
      </c>
      <c r="T595" s="48">
        <v>1</v>
      </c>
      <c r="U595" s="48">
        <v>0</v>
      </c>
      <c r="V595" s="48">
        <v>0</v>
      </c>
      <c r="W595" s="48">
        <v>4</v>
      </c>
      <c r="X595" s="48">
        <v>4</v>
      </c>
      <c r="Y595" s="48">
        <v>0</v>
      </c>
      <c r="Z595" s="49">
        <f>SUM(P595:Y595)</f>
        <v>16</v>
      </c>
      <c r="AA595" s="33">
        <v>50</v>
      </c>
      <c r="AB595" s="50">
        <f>Z595/AA595</f>
        <v>0.32</v>
      </c>
      <c r="AC595" s="51" t="str">
        <f>IF(Z595&gt;75%*AA595,"Победитель",IF(Z595&gt;50%*AA595,"Призёр","Участник"))</f>
        <v>Участник</v>
      </c>
    </row>
    <row r="596" spans="1:29" x14ac:dyDescent="0.3">
      <c r="A596" s="32">
        <v>582</v>
      </c>
      <c r="B596" s="6" t="s">
        <v>2057</v>
      </c>
      <c r="C596" s="6" t="s">
        <v>1438</v>
      </c>
      <c r="D596" s="6" t="s">
        <v>348</v>
      </c>
      <c r="E596" s="6" t="s">
        <v>434</v>
      </c>
      <c r="F596" s="45" t="str">
        <f>LEFT(C596,1)</f>
        <v>Ч</v>
      </c>
      <c r="G596" s="45" t="str">
        <f>LEFT(D596,1)</f>
        <v>К</v>
      </c>
      <c r="H596" s="45" t="str">
        <f>LEFT(E596,1)</f>
        <v>Д</v>
      </c>
      <c r="I596" s="6" t="s">
        <v>1439</v>
      </c>
      <c r="J596" s="6" t="s">
        <v>1257</v>
      </c>
      <c r="K596" s="6" t="s">
        <v>1413</v>
      </c>
      <c r="L596" s="6" t="s">
        <v>124</v>
      </c>
      <c r="M596" s="33" t="s">
        <v>143</v>
      </c>
      <c r="N596" s="47" t="str">
        <f>CONCATENATE(L596,M596)</f>
        <v>Р0804У</v>
      </c>
      <c r="O596" s="47" t="str">
        <f>CONCATENATE(B596,"-",F596,G596,H596,"-",I596)</f>
        <v>М -ЧКД-01072005</v>
      </c>
      <c r="P596" s="48">
        <v>4.5</v>
      </c>
      <c r="Q596" s="48">
        <v>0</v>
      </c>
      <c r="R596" s="48">
        <v>5</v>
      </c>
      <c r="S596" s="48">
        <v>0</v>
      </c>
      <c r="T596" s="48">
        <v>5</v>
      </c>
      <c r="U596" s="48">
        <v>1</v>
      </c>
      <c r="V596" s="48">
        <v>0</v>
      </c>
      <c r="W596" s="48">
        <v>0</v>
      </c>
      <c r="X596" s="48">
        <v>0</v>
      </c>
      <c r="Y596" s="48">
        <v>0</v>
      </c>
      <c r="Z596" s="49">
        <f>SUM(P596:Y596)</f>
        <v>15.5</v>
      </c>
      <c r="AA596" s="33">
        <v>50</v>
      </c>
      <c r="AB596" s="50">
        <f>Z596/AA596</f>
        <v>0.31</v>
      </c>
      <c r="AC596" s="51" t="str">
        <f>IF(Z596&gt;75%*AA596,"Победитель",IF(Z596&gt;50%*AA596,"Призёр","Участник"))</f>
        <v>Участник</v>
      </c>
    </row>
    <row r="597" spans="1:29" x14ac:dyDescent="0.3">
      <c r="A597" s="32">
        <v>583</v>
      </c>
      <c r="B597" s="2" t="s">
        <v>14</v>
      </c>
      <c r="C597" s="2" t="s">
        <v>1953</v>
      </c>
      <c r="D597" s="2" t="s">
        <v>322</v>
      </c>
      <c r="E597" s="2" t="s">
        <v>443</v>
      </c>
      <c r="F597" s="45" t="str">
        <f>LEFT(C597,1)</f>
        <v>К</v>
      </c>
      <c r="G597" s="45" t="str">
        <f>LEFT(D597,1)</f>
        <v>В</v>
      </c>
      <c r="H597" s="45" t="str">
        <f>LEFT(E597,1)</f>
        <v>В</v>
      </c>
      <c r="I597" s="6" t="s">
        <v>1954</v>
      </c>
      <c r="J597" s="46" t="s">
        <v>1791</v>
      </c>
      <c r="K597" s="2">
        <v>8</v>
      </c>
      <c r="L597" s="2" t="s">
        <v>1955</v>
      </c>
      <c r="M597" s="33" t="s">
        <v>46</v>
      </c>
      <c r="N597" s="47" t="str">
        <f>CONCATENATE(L597,M597)</f>
        <v>р0824А</v>
      </c>
      <c r="O597" s="47" t="str">
        <f>CONCATENATE(B597,"-",F597,G597,H597,"-",I597)</f>
        <v>Ж-КВВ-12022005</v>
      </c>
      <c r="P597" s="48">
        <v>4</v>
      </c>
      <c r="Q597" s="48">
        <v>3</v>
      </c>
      <c r="R597" s="48">
        <v>0</v>
      </c>
      <c r="S597" s="48">
        <v>1</v>
      </c>
      <c r="T597" s="48">
        <v>1</v>
      </c>
      <c r="U597" s="48">
        <v>0</v>
      </c>
      <c r="V597" s="48">
        <v>0</v>
      </c>
      <c r="W597" s="48">
        <v>0</v>
      </c>
      <c r="X597" s="48">
        <v>1</v>
      </c>
      <c r="Y597" s="48">
        <v>5</v>
      </c>
      <c r="Z597" s="49">
        <f>SUM(P597:Y597)</f>
        <v>15</v>
      </c>
      <c r="AA597" s="33">
        <v>50</v>
      </c>
      <c r="AB597" s="50">
        <f>Z597/AA597</f>
        <v>0.3</v>
      </c>
      <c r="AC597" s="51" t="str">
        <f>IF(Z597&gt;75%*AA597,"Победитель",IF(Z597&gt;50%*AA597,"Призёр","Участник"))</f>
        <v>Участник</v>
      </c>
    </row>
    <row r="598" spans="1:29" x14ac:dyDescent="0.3">
      <c r="A598" s="32">
        <v>584</v>
      </c>
      <c r="B598" s="2" t="s">
        <v>14</v>
      </c>
      <c r="C598" s="2" t="s">
        <v>1409</v>
      </c>
      <c r="D598" s="2" t="s">
        <v>40</v>
      </c>
      <c r="E598" s="2" t="s">
        <v>1410</v>
      </c>
      <c r="F598" s="45" t="str">
        <f>LEFT(C598,1)</f>
        <v>Р</v>
      </c>
      <c r="G598" s="45" t="str">
        <f>LEFT(D598,1)</f>
        <v>М</v>
      </c>
      <c r="H598" s="45" t="str">
        <f>LEFT(E598,1)</f>
        <v>А</v>
      </c>
      <c r="I598" s="6" t="s">
        <v>1411</v>
      </c>
      <c r="J598" s="2" t="s">
        <v>1257</v>
      </c>
      <c r="K598" s="2">
        <v>8</v>
      </c>
      <c r="L598" s="2" t="s">
        <v>318</v>
      </c>
      <c r="M598" s="33" t="s">
        <v>143</v>
      </c>
      <c r="N598" s="47" t="str">
        <f>CONCATENATE(L598,M598)</f>
        <v>Р0807У</v>
      </c>
      <c r="O598" s="47" t="str">
        <f>CONCATENATE(B598,"-",F598,G598,H598,"-",I598)</f>
        <v>Ж-РМА-26062005</v>
      </c>
      <c r="P598" s="48">
        <v>3.5</v>
      </c>
      <c r="Q598" s="48">
        <v>2</v>
      </c>
      <c r="R598" s="48">
        <v>3</v>
      </c>
      <c r="S598" s="48">
        <v>0</v>
      </c>
      <c r="T598" s="48">
        <v>5</v>
      </c>
      <c r="U598" s="48">
        <v>0</v>
      </c>
      <c r="V598" s="48">
        <v>0</v>
      </c>
      <c r="W598" s="48">
        <v>0</v>
      </c>
      <c r="X598" s="48">
        <v>1</v>
      </c>
      <c r="Y598" s="48">
        <v>0</v>
      </c>
      <c r="Z598" s="49">
        <f>SUM(P598:Y598)</f>
        <v>14.5</v>
      </c>
      <c r="AA598" s="33">
        <v>50</v>
      </c>
      <c r="AB598" s="50">
        <f>Z598/AA598</f>
        <v>0.28999999999999998</v>
      </c>
      <c r="AC598" s="51" t="str">
        <f>IF(Z598&gt;75%*AA598,"Победитель",IF(Z598&gt;50%*AA598,"Призёр","Участник"))</f>
        <v>Участник</v>
      </c>
    </row>
    <row r="599" spans="1:29" x14ac:dyDescent="0.3">
      <c r="A599" s="32">
        <v>585</v>
      </c>
      <c r="B599" s="2" t="s">
        <v>14</v>
      </c>
      <c r="C599" s="2" t="s">
        <v>1956</v>
      </c>
      <c r="D599" s="2" t="s">
        <v>1957</v>
      </c>
      <c r="E599" s="2" t="s">
        <v>78</v>
      </c>
      <c r="F599" s="45" t="str">
        <f>LEFT(C599,1)</f>
        <v>Д</v>
      </c>
      <c r="G599" s="45" t="str">
        <f>LEFT(D599,1)</f>
        <v>к</v>
      </c>
      <c r="H599" s="45" t="str">
        <f>LEFT(E599,1)</f>
        <v>А</v>
      </c>
      <c r="I599" s="6" t="s">
        <v>1958</v>
      </c>
      <c r="J599" s="46" t="s">
        <v>1791</v>
      </c>
      <c r="K599" s="2">
        <v>8</v>
      </c>
      <c r="L599" s="2" t="s">
        <v>1959</v>
      </c>
      <c r="M599" s="33" t="s">
        <v>46</v>
      </c>
      <c r="N599" s="47" t="str">
        <f>CONCATENATE(L599,M599)</f>
        <v>р0820А</v>
      </c>
      <c r="O599" s="47" t="str">
        <f>CONCATENATE(B599,"-",F599,G599,H599,"-",I599)</f>
        <v>Ж-ДкА-27092005</v>
      </c>
      <c r="P599" s="48">
        <v>4</v>
      </c>
      <c r="Q599" s="48">
        <v>3</v>
      </c>
      <c r="R599" s="48">
        <v>0</v>
      </c>
      <c r="S599" s="48">
        <v>1</v>
      </c>
      <c r="T599" s="48">
        <v>0</v>
      </c>
      <c r="U599" s="48">
        <v>0</v>
      </c>
      <c r="V599" s="48">
        <v>0</v>
      </c>
      <c r="W599" s="48">
        <v>0</v>
      </c>
      <c r="X599" s="48">
        <v>1</v>
      </c>
      <c r="Y599" s="48">
        <v>5</v>
      </c>
      <c r="Z599" s="49">
        <f>SUM(P599:Y599)</f>
        <v>14</v>
      </c>
      <c r="AA599" s="33">
        <v>50</v>
      </c>
      <c r="AB599" s="50">
        <f>Z599/AA599</f>
        <v>0.28000000000000003</v>
      </c>
      <c r="AC599" s="51" t="str">
        <f>IF(Z599&gt;75%*AA599,"Победитель",IF(Z599&gt;50%*AA599,"Призёр","Участник"))</f>
        <v>Участник</v>
      </c>
    </row>
    <row r="600" spans="1:29" x14ac:dyDescent="0.3">
      <c r="A600" s="32">
        <v>586</v>
      </c>
      <c r="B600" s="2" t="s">
        <v>14</v>
      </c>
      <c r="C600" s="2" t="s">
        <v>459</v>
      </c>
      <c r="D600" s="2" t="s">
        <v>77</v>
      </c>
      <c r="E600" s="2" t="s">
        <v>34</v>
      </c>
      <c r="F600" s="45" t="str">
        <f>LEFT(C600,1)</f>
        <v>К</v>
      </c>
      <c r="G600" s="45" t="str">
        <f>LEFT(D600,1)</f>
        <v>Е</v>
      </c>
      <c r="H600" s="45" t="str">
        <f>LEFT(E600,1)</f>
        <v>Е</v>
      </c>
      <c r="I600" s="6" t="s">
        <v>566</v>
      </c>
      <c r="J600" s="46" t="s">
        <v>346</v>
      </c>
      <c r="K600" s="2">
        <v>8</v>
      </c>
      <c r="L600" s="2" t="s">
        <v>460</v>
      </c>
      <c r="M600" s="33" t="s">
        <v>26</v>
      </c>
      <c r="N600" s="47" t="str">
        <f>CONCATENATE(L600,M600)</f>
        <v>Р0813С</v>
      </c>
      <c r="O600" s="47" t="str">
        <f>CONCATENATE(B600,"-",F600,G600,H600,"-",I600)</f>
        <v>Ж-КЕЕ-10022006</v>
      </c>
      <c r="P600" s="48">
        <v>3</v>
      </c>
      <c r="Q600" s="48">
        <v>3</v>
      </c>
      <c r="R600" s="48">
        <v>3</v>
      </c>
      <c r="S600" s="48">
        <v>0</v>
      </c>
      <c r="T600" s="48">
        <v>1</v>
      </c>
      <c r="U600" s="48">
        <v>0</v>
      </c>
      <c r="V600" s="48">
        <v>0</v>
      </c>
      <c r="W600" s="48">
        <v>0</v>
      </c>
      <c r="X600" s="48">
        <v>4</v>
      </c>
      <c r="Y600" s="48">
        <v>0</v>
      </c>
      <c r="Z600" s="49">
        <f>SUM(P600:Y600)</f>
        <v>14</v>
      </c>
      <c r="AA600" s="33">
        <v>50</v>
      </c>
      <c r="AB600" s="50">
        <f>Z600/AA600</f>
        <v>0.28000000000000003</v>
      </c>
      <c r="AC600" s="51" t="str">
        <f>IF(Z600&gt;75%*AA600,"Победитель",IF(Z600&gt;50%*AA600,"Призёр","Участник"))</f>
        <v>Участник</v>
      </c>
    </row>
    <row r="601" spans="1:29" x14ac:dyDescent="0.3">
      <c r="A601" s="32">
        <v>587</v>
      </c>
      <c r="B601" s="2" t="s">
        <v>35</v>
      </c>
      <c r="C601" s="2" t="s">
        <v>1032</v>
      </c>
      <c r="D601" s="2" t="s">
        <v>291</v>
      </c>
      <c r="E601" s="2" t="s">
        <v>1033</v>
      </c>
      <c r="F601" s="45" t="str">
        <f>LEFT(C601,1)</f>
        <v>Т</v>
      </c>
      <c r="G601" s="45" t="str">
        <f>LEFT(D601,1)</f>
        <v>А</v>
      </c>
      <c r="H601" s="45" t="str">
        <f>LEFT(E601,1)</f>
        <v>В</v>
      </c>
      <c r="I601" s="14" t="s">
        <v>800</v>
      </c>
      <c r="J601" s="46" t="s">
        <v>930</v>
      </c>
      <c r="K601" s="2">
        <v>8</v>
      </c>
      <c r="L601" s="2" t="s">
        <v>458</v>
      </c>
      <c r="M601" s="33" t="s">
        <v>45</v>
      </c>
      <c r="N601" s="47" t="str">
        <f>CONCATENATE(L601,M601)</f>
        <v>Р0814Г</v>
      </c>
      <c r="O601" s="47" t="str">
        <f>CONCATENATE(B601,"-",F601,G601,H601,"-",I601)</f>
        <v>М-ТАВ-03042006</v>
      </c>
      <c r="P601" s="48">
        <v>3</v>
      </c>
      <c r="Q601" s="48">
        <v>0</v>
      </c>
      <c r="R601" s="48">
        <v>3</v>
      </c>
      <c r="S601" s="48">
        <v>1</v>
      </c>
      <c r="T601" s="48">
        <v>1</v>
      </c>
      <c r="U601" s="48">
        <v>0</v>
      </c>
      <c r="V601" s="48">
        <v>0</v>
      </c>
      <c r="W601" s="48">
        <v>1</v>
      </c>
      <c r="X601" s="48">
        <v>2</v>
      </c>
      <c r="Y601" s="48">
        <v>2</v>
      </c>
      <c r="Z601" s="49">
        <f>SUM(P601:Y601)</f>
        <v>13</v>
      </c>
      <c r="AA601" s="33">
        <v>50</v>
      </c>
      <c r="AB601" s="50">
        <f>Z601/AA601</f>
        <v>0.26</v>
      </c>
      <c r="AC601" s="51" t="str">
        <f>IF(Z601&gt;75%*AA601,"Победитель",IF(Z601&gt;50%*AA601,"Призёр","Участник"))</f>
        <v>Участник</v>
      </c>
    </row>
    <row r="602" spans="1:29" x14ac:dyDescent="0.3">
      <c r="A602" s="32">
        <v>588</v>
      </c>
      <c r="B602" s="2" t="s">
        <v>35</v>
      </c>
      <c r="C602" s="2" t="s">
        <v>1056</v>
      </c>
      <c r="D602" s="2" t="s">
        <v>61</v>
      </c>
      <c r="E602" s="2" t="s">
        <v>1005</v>
      </c>
      <c r="F602" s="45" t="str">
        <f>LEFT(C602,1)</f>
        <v>Г</v>
      </c>
      <c r="G602" s="45" t="str">
        <f>LEFT(D602,1)</f>
        <v>М</v>
      </c>
      <c r="H602" s="45" t="str">
        <f>LEFT(E602,1)</f>
        <v>М</v>
      </c>
      <c r="I602" s="6" t="s">
        <v>1057</v>
      </c>
      <c r="J602" s="46" t="s">
        <v>930</v>
      </c>
      <c r="K602" s="2">
        <v>8</v>
      </c>
      <c r="L602" s="2" t="s">
        <v>1058</v>
      </c>
      <c r="M602" s="33" t="s">
        <v>45</v>
      </c>
      <c r="N602" s="47" t="str">
        <f>CONCATENATE(L602,M602)</f>
        <v>Р0822Г</v>
      </c>
      <c r="O602" s="47" t="str">
        <f>CONCATENATE(B602,"-",F602,G602,H602,"-",I602)</f>
        <v>М-ГММ-02102005</v>
      </c>
      <c r="P602" s="48">
        <v>3</v>
      </c>
      <c r="Q602" s="48">
        <v>3</v>
      </c>
      <c r="R602" s="48">
        <v>0</v>
      </c>
      <c r="S602" s="48">
        <v>0</v>
      </c>
      <c r="T602" s="48">
        <v>4</v>
      </c>
      <c r="U602" s="48">
        <v>1</v>
      </c>
      <c r="V602" s="48">
        <v>0</v>
      </c>
      <c r="W602" s="48">
        <v>0</v>
      </c>
      <c r="X602" s="48">
        <v>2</v>
      </c>
      <c r="Y602" s="48">
        <v>0</v>
      </c>
      <c r="Z602" s="49">
        <f>SUM(P602:Y602)</f>
        <v>13</v>
      </c>
      <c r="AA602" s="33">
        <v>50</v>
      </c>
      <c r="AB602" s="50">
        <f>Z602/AA602</f>
        <v>0.26</v>
      </c>
      <c r="AC602" s="51" t="str">
        <f>IF(Z602&gt;75%*AA602,"Победитель",IF(Z602&gt;50%*AA602,"Призёр","Участник"))</f>
        <v>Участник</v>
      </c>
    </row>
    <row r="603" spans="1:29" x14ac:dyDescent="0.3">
      <c r="A603" s="32">
        <v>589</v>
      </c>
      <c r="B603" s="2" t="s">
        <v>14</v>
      </c>
      <c r="C603" s="2" t="s">
        <v>453</v>
      </c>
      <c r="D603" s="2" t="s">
        <v>454</v>
      </c>
      <c r="E603" s="2" t="s">
        <v>34</v>
      </c>
      <c r="F603" s="45" t="str">
        <f>LEFT(C603,1)</f>
        <v>Р</v>
      </c>
      <c r="G603" s="45" t="str">
        <f>LEFT(D603,1)</f>
        <v>А</v>
      </c>
      <c r="H603" s="45" t="str">
        <f>LEFT(E603,1)</f>
        <v>Е</v>
      </c>
      <c r="I603" s="6" t="s">
        <v>564</v>
      </c>
      <c r="J603" s="46" t="s">
        <v>346</v>
      </c>
      <c r="K603" s="2">
        <v>8</v>
      </c>
      <c r="L603" s="2" t="s">
        <v>455</v>
      </c>
      <c r="M603" s="33" t="s">
        <v>26</v>
      </c>
      <c r="N603" s="47" t="str">
        <f>CONCATENATE(L603,M603)</f>
        <v>Р0812С</v>
      </c>
      <c r="O603" s="47" t="str">
        <f>CONCATENATE(B603,"-",F603,G603,H603,"-",I603)</f>
        <v>Ж-РАЕ-24092005</v>
      </c>
      <c r="P603" s="48">
        <v>3</v>
      </c>
      <c r="Q603" s="48">
        <v>2</v>
      </c>
      <c r="R603" s="48">
        <v>1</v>
      </c>
      <c r="S603" s="48">
        <v>0</v>
      </c>
      <c r="T603" s="48">
        <v>0</v>
      </c>
      <c r="U603" s="48">
        <v>0</v>
      </c>
      <c r="V603" s="48">
        <v>0</v>
      </c>
      <c r="W603" s="48">
        <v>4</v>
      </c>
      <c r="X603" s="48">
        <v>3</v>
      </c>
      <c r="Y603" s="48">
        <v>0</v>
      </c>
      <c r="Z603" s="49">
        <f>SUM(P603:Y603)</f>
        <v>13</v>
      </c>
      <c r="AA603" s="33">
        <v>50</v>
      </c>
      <c r="AB603" s="50">
        <f>Z603/AA603</f>
        <v>0.26</v>
      </c>
      <c r="AC603" s="51" t="str">
        <f>IF(Z603&gt;75%*AA603,"Победитель",IF(Z603&gt;50%*AA603,"Призёр","Участник"))</f>
        <v>Участник</v>
      </c>
    </row>
    <row r="604" spans="1:29" x14ac:dyDescent="0.3">
      <c r="A604" s="32">
        <v>590</v>
      </c>
      <c r="B604" s="6" t="s">
        <v>2057</v>
      </c>
      <c r="C604" s="6" t="s">
        <v>1424</v>
      </c>
      <c r="D604" s="6" t="s">
        <v>164</v>
      </c>
      <c r="E604" s="6" t="s">
        <v>306</v>
      </c>
      <c r="F604" s="45" t="str">
        <f>LEFT(C604,1)</f>
        <v>Е</v>
      </c>
      <c r="G604" s="45" t="str">
        <f>LEFT(D604,1)</f>
        <v>И</v>
      </c>
      <c r="H604" s="45" t="str">
        <f>LEFT(E604,1)</f>
        <v>С</v>
      </c>
      <c r="I604" s="6" t="s">
        <v>1425</v>
      </c>
      <c r="J604" s="6" t="s">
        <v>1257</v>
      </c>
      <c r="K604" s="2">
        <v>8</v>
      </c>
      <c r="L604" s="6" t="s">
        <v>452</v>
      </c>
      <c r="M604" s="33" t="s">
        <v>143</v>
      </c>
      <c r="N604" s="47" t="str">
        <f>CONCATENATE(L604,M604)</f>
        <v>Р0811У</v>
      </c>
      <c r="O604" s="47" t="str">
        <f>CONCATENATE(B604,"-",F604,G604,H604,"-",I604)</f>
        <v>М -ЕИС-29122005</v>
      </c>
      <c r="P604" s="48">
        <v>5</v>
      </c>
      <c r="Q604" s="48">
        <v>0</v>
      </c>
      <c r="R604" s="48">
        <v>0</v>
      </c>
      <c r="S604" s="48">
        <v>0</v>
      </c>
      <c r="T604" s="48">
        <v>0</v>
      </c>
      <c r="U604" s="48">
        <v>1</v>
      </c>
      <c r="V604" s="48">
        <v>2</v>
      </c>
      <c r="W604" s="48">
        <v>0</v>
      </c>
      <c r="X604" s="48">
        <v>1</v>
      </c>
      <c r="Y604" s="48">
        <v>4</v>
      </c>
      <c r="Z604" s="49">
        <f>SUM(P604:Y604)</f>
        <v>13</v>
      </c>
      <c r="AA604" s="33">
        <v>50</v>
      </c>
      <c r="AB604" s="50">
        <f>Z604/AA604</f>
        <v>0.26</v>
      </c>
      <c r="AC604" s="51" t="str">
        <f>IF(Z604&gt;75%*AA604,"Победитель",IF(Z604&gt;50%*AA604,"Призёр","Участник"))</f>
        <v>Участник</v>
      </c>
    </row>
    <row r="605" spans="1:29" x14ac:dyDescent="0.3">
      <c r="A605" s="32">
        <v>591</v>
      </c>
      <c r="B605" s="2" t="s">
        <v>14</v>
      </c>
      <c r="C605" s="2" t="s">
        <v>243</v>
      </c>
      <c r="D605" s="2" t="s">
        <v>322</v>
      </c>
      <c r="E605" s="2" t="s">
        <v>88</v>
      </c>
      <c r="F605" s="45" t="str">
        <f>LEFT(C605,1)</f>
        <v>Ч</v>
      </c>
      <c r="G605" s="45" t="str">
        <f>LEFT(D605,1)</f>
        <v>В</v>
      </c>
      <c r="H605" s="45" t="str">
        <f>LEFT(E605,1)</f>
        <v>А</v>
      </c>
      <c r="I605" s="2" t="s">
        <v>323</v>
      </c>
      <c r="J605" s="2" t="s">
        <v>197</v>
      </c>
      <c r="K605" s="1">
        <v>8</v>
      </c>
      <c r="L605" s="2" t="s">
        <v>324</v>
      </c>
      <c r="M605" s="33" t="s">
        <v>57</v>
      </c>
      <c r="N605" s="47" t="str">
        <f>CONCATENATE(L605,M605)</f>
        <v>Р0809В</v>
      </c>
      <c r="O605" s="47" t="str">
        <f>CONCATENATE(B605,"-",F605,G605,H605,"-",I605)</f>
        <v>Ж-ЧВА-10082005</v>
      </c>
      <c r="P605" s="48">
        <v>3</v>
      </c>
      <c r="Q605" s="48">
        <v>3</v>
      </c>
      <c r="R605" s="48">
        <v>3</v>
      </c>
      <c r="S605" s="48">
        <v>0</v>
      </c>
      <c r="T605" s="48">
        <v>1</v>
      </c>
      <c r="U605" s="48">
        <v>1</v>
      </c>
      <c r="V605" s="48">
        <v>0</v>
      </c>
      <c r="W605" s="48">
        <v>0</v>
      </c>
      <c r="X605" s="48">
        <v>1</v>
      </c>
      <c r="Y605" s="48">
        <v>0</v>
      </c>
      <c r="Z605" s="49">
        <f>SUM(P605:Y605)</f>
        <v>12</v>
      </c>
      <c r="AA605" s="33">
        <v>50</v>
      </c>
      <c r="AB605" s="50">
        <f>Z605/AA605</f>
        <v>0.24</v>
      </c>
      <c r="AC605" s="51" t="str">
        <f>IF(Z605&gt;75%*AA605,"Победитель",IF(Z605&gt;50%*AA605,"Призёр","Участник"))</f>
        <v>Участник</v>
      </c>
    </row>
    <row r="606" spans="1:29" x14ac:dyDescent="0.3">
      <c r="A606" s="32">
        <v>592</v>
      </c>
      <c r="B606" s="2" t="s">
        <v>597</v>
      </c>
      <c r="C606" s="2" t="s">
        <v>2184</v>
      </c>
      <c r="D606" s="2" t="s">
        <v>266</v>
      </c>
      <c r="E606" s="2" t="s">
        <v>262</v>
      </c>
      <c r="F606" s="45" t="str">
        <f>LEFT(C606,1)</f>
        <v>Л</v>
      </c>
      <c r="G606" s="45" t="str">
        <f>LEFT(D606,1)</f>
        <v>Д</v>
      </c>
      <c r="H606" s="45" t="str">
        <f>LEFT(E606,1)</f>
        <v>Д</v>
      </c>
      <c r="I606" s="2" t="s">
        <v>2185</v>
      </c>
      <c r="J606" s="2" t="s">
        <v>2161</v>
      </c>
      <c r="K606" s="1">
        <v>8</v>
      </c>
      <c r="L606" s="2" t="s">
        <v>117</v>
      </c>
      <c r="M606" s="33" t="s">
        <v>2110</v>
      </c>
      <c r="N606" s="47" t="str">
        <f>CONCATENATE(L606,M606)</f>
        <v>Р0802З</v>
      </c>
      <c r="O606" s="47" t="str">
        <f>CONCATENATE(B606,"-",F606,G606,H606,"-",I606)</f>
        <v>ж-ЛДД-22.06.2006</v>
      </c>
      <c r="P606" s="48">
        <v>3.5</v>
      </c>
      <c r="Q606" s="48">
        <v>5</v>
      </c>
      <c r="R606" s="48">
        <v>3</v>
      </c>
      <c r="S606" s="48">
        <v>0</v>
      </c>
      <c r="T606" s="48">
        <v>0</v>
      </c>
      <c r="U606" s="48">
        <v>0</v>
      </c>
      <c r="V606" s="48">
        <v>0</v>
      </c>
      <c r="W606" s="48">
        <v>0</v>
      </c>
      <c r="X606" s="48">
        <v>0.5</v>
      </c>
      <c r="Y606" s="48">
        <v>0</v>
      </c>
      <c r="Z606" s="49">
        <f>SUM(P606:Y606)</f>
        <v>12</v>
      </c>
      <c r="AA606" s="33">
        <v>50</v>
      </c>
      <c r="AB606" s="50">
        <f>Z606/AA606</f>
        <v>0.24</v>
      </c>
      <c r="AC606" s="51" t="str">
        <f>IF(Z606&gt;75%*AA606,"Победитель",IF(Z606&gt;50%*AA606,"Призёр","Участник"))</f>
        <v>Участник</v>
      </c>
    </row>
    <row r="607" spans="1:29" x14ac:dyDescent="0.3">
      <c r="A607" s="32">
        <v>593</v>
      </c>
      <c r="B607" s="2" t="s">
        <v>35</v>
      </c>
      <c r="C607" s="2" t="s">
        <v>125</v>
      </c>
      <c r="D607" s="2" t="s">
        <v>126</v>
      </c>
      <c r="E607" s="2" t="s">
        <v>127</v>
      </c>
      <c r="F607" s="45" t="str">
        <f>LEFT(C607,1)</f>
        <v>А</v>
      </c>
      <c r="G607" s="45" t="str">
        <f>LEFT(D607,1)</f>
        <v>Б</v>
      </c>
      <c r="H607" s="45" t="str">
        <f>LEFT(E607,1)</f>
        <v>В</v>
      </c>
      <c r="I607" s="2" t="s">
        <v>129</v>
      </c>
      <c r="J607" s="2" t="s">
        <v>38</v>
      </c>
      <c r="K607" s="1">
        <v>8</v>
      </c>
      <c r="L607" s="2" t="s">
        <v>130</v>
      </c>
      <c r="M607" s="9" t="s">
        <v>83</v>
      </c>
      <c r="N607" s="47" t="str">
        <f>CONCATENATE(L607,M607)</f>
        <v>Р0805К</v>
      </c>
      <c r="O607" s="47" t="str">
        <f>CONCATENATE(B607,"-",F607,G607,H607,"-",I607)</f>
        <v>М-АБВ-31102004</v>
      </c>
      <c r="P607" s="48">
        <v>3</v>
      </c>
      <c r="Q607" s="48">
        <v>3</v>
      </c>
      <c r="R607" s="48">
        <v>0</v>
      </c>
      <c r="S607" s="48">
        <v>0</v>
      </c>
      <c r="T607" s="48">
        <v>1</v>
      </c>
      <c r="U607" s="48">
        <v>1</v>
      </c>
      <c r="V607" s="48">
        <v>0</v>
      </c>
      <c r="W607" s="48">
        <v>0</v>
      </c>
      <c r="X607" s="48">
        <v>3</v>
      </c>
      <c r="Y607" s="48">
        <v>1</v>
      </c>
      <c r="Z607" s="49">
        <f>SUM(P607:Y607)</f>
        <v>12</v>
      </c>
      <c r="AA607" s="33">
        <v>50</v>
      </c>
      <c r="AB607" s="50">
        <f>Z607/AA607</f>
        <v>0.24</v>
      </c>
      <c r="AC607" s="51" t="str">
        <f>IF(Z607&gt;75%*AA607,"Победитель",IF(Z607&gt;50%*AA607,"Призёр","Участник"))</f>
        <v>Участник</v>
      </c>
    </row>
    <row r="608" spans="1:29" x14ac:dyDescent="0.3">
      <c r="A608" s="32">
        <v>594</v>
      </c>
      <c r="B608" s="6" t="s">
        <v>14</v>
      </c>
      <c r="C608" s="6" t="s">
        <v>1228</v>
      </c>
      <c r="D608" s="6" t="s">
        <v>77</v>
      </c>
      <c r="E608" s="6" t="s">
        <v>262</v>
      </c>
      <c r="F608" s="45" t="str">
        <f>LEFT(C608,1)</f>
        <v>В</v>
      </c>
      <c r="G608" s="45" t="str">
        <f>LEFT(D608,1)</f>
        <v>Е</v>
      </c>
      <c r="H608" s="45" t="str">
        <f>LEFT(E608,1)</f>
        <v>Д</v>
      </c>
      <c r="I608" s="6" t="s">
        <v>1437</v>
      </c>
      <c r="J608" s="6" t="s">
        <v>1257</v>
      </c>
      <c r="K608" s="2">
        <v>8</v>
      </c>
      <c r="L608" s="6" t="s">
        <v>321</v>
      </c>
      <c r="M608" s="33" t="s">
        <v>143</v>
      </c>
      <c r="N608" s="47" t="str">
        <f>CONCATENATE(L608,M608)</f>
        <v>Р0808У</v>
      </c>
      <c r="O608" s="47" t="str">
        <f>CONCATENATE(B608,"-",F608,G608,H608,"-",I608)</f>
        <v>Ж-ВЕД-25052005</v>
      </c>
      <c r="P608" s="48">
        <v>4</v>
      </c>
      <c r="Q608" s="48">
        <v>0</v>
      </c>
      <c r="R608" s="48">
        <v>3</v>
      </c>
      <c r="S608" s="48">
        <v>0</v>
      </c>
      <c r="T608" s="48">
        <v>5</v>
      </c>
      <c r="U608" s="48">
        <v>0</v>
      </c>
      <c r="V608" s="48">
        <v>0</v>
      </c>
      <c r="W608" s="48">
        <v>0</v>
      </c>
      <c r="X608" s="48">
        <v>0</v>
      </c>
      <c r="Y608" s="48">
        <v>0</v>
      </c>
      <c r="Z608" s="49">
        <f>SUM(P608:Y608)</f>
        <v>12</v>
      </c>
      <c r="AA608" s="33">
        <v>50</v>
      </c>
      <c r="AB608" s="50">
        <f>Z608/AA608</f>
        <v>0.24</v>
      </c>
      <c r="AC608" s="51" t="str">
        <f>IF(Z608&gt;75%*AA608,"Победитель",IF(Z608&gt;50%*AA608,"Призёр","Участник"))</f>
        <v>Участник</v>
      </c>
    </row>
    <row r="609" spans="1:29" x14ac:dyDescent="0.3">
      <c r="A609" s="32">
        <v>595</v>
      </c>
      <c r="B609" s="2" t="s">
        <v>14</v>
      </c>
      <c r="C609" s="2" t="s">
        <v>2356</v>
      </c>
      <c r="D609" s="2" t="s">
        <v>194</v>
      </c>
      <c r="E609" s="2" t="s">
        <v>195</v>
      </c>
      <c r="F609" s="45" t="str">
        <f>LEFT(C609,1)</f>
        <v>О</v>
      </c>
      <c r="G609" s="45" t="str">
        <f>LEFT(D609,1)</f>
        <v>И</v>
      </c>
      <c r="H609" s="45" t="str">
        <f>LEFT(E609,1)</f>
        <v>С</v>
      </c>
      <c r="I609" s="2" t="s">
        <v>2357</v>
      </c>
      <c r="J609" s="2" t="s">
        <v>2323</v>
      </c>
      <c r="K609" s="1">
        <v>8</v>
      </c>
      <c r="L609" s="2" t="s">
        <v>112</v>
      </c>
      <c r="M609" s="33" t="s">
        <v>2212</v>
      </c>
      <c r="N609" s="47" t="str">
        <f>CONCATENATE(L609,M609)</f>
        <v>Р0801Ф</v>
      </c>
      <c r="O609" s="47" t="str">
        <f>CONCATENATE(B609,"-",F609,G609,H609,"-",I609)</f>
        <v>Ж-ОИС-08032006</v>
      </c>
      <c r="P609" s="48">
        <v>3.5</v>
      </c>
      <c r="Q609" s="48">
        <v>1.5</v>
      </c>
      <c r="R609" s="48">
        <v>5</v>
      </c>
      <c r="S609" s="48">
        <v>0</v>
      </c>
      <c r="T609" s="48">
        <v>0</v>
      </c>
      <c r="U609" s="48">
        <v>1</v>
      </c>
      <c r="V609" s="48">
        <v>0</v>
      </c>
      <c r="W609" s="48">
        <v>0</v>
      </c>
      <c r="X609" s="48">
        <v>1</v>
      </c>
      <c r="Y609" s="48">
        <v>0</v>
      </c>
      <c r="Z609" s="49">
        <f>SUM(P609:Y609)</f>
        <v>12</v>
      </c>
      <c r="AA609" s="33">
        <v>50</v>
      </c>
      <c r="AB609" s="50">
        <f>Z609/AA609</f>
        <v>0.24</v>
      </c>
      <c r="AC609" s="51" t="str">
        <f>IF(Z609&gt;75%*AA609,"Победитель",IF(Z609&gt;50%*AA609,"Призёр","Участник"))</f>
        <v>Участник</v>
      </c>
    </row>
    <row r="610" spans="1:29" x14ac:dyDescent="0.3">
      <c r="A610" s="32">
        <v>596</v>
      </c>
      <c r="B610" s="66" t="s">
        <v>597</v>
      </c>
      <c r="C610" s="66" t="s">
        <v>508</v>
      </c>
      <c r="D610" s="66" t="s">
        <v>156</v>
      </c>
      <c r="E610" s="66" t="s">
        <v>119</v>
      </c>
      <c r="F610" s="45" t="str">
        <f>LEFT(C610,1)</f>
        <v>К</v>
      </c>
      <c r="G610" s="45" t="str">
        <f>LEFT(D610,1)</f>
        <v>С</v>
      </c>
      <c r="H610" s="45" t="str">
        <f>LEFT(E610,1)</f>
        <v>В</v>
      </c>
      <c r="I610" s="16" t="s">
        <v>2069</v>
      </c>
      <c r="J610" s="67" t="s">
        <v>2061</v>
      </c>
      <c r="K610" s="66">
        <v>8</v>
      </c>
      <c r="L610" s="66" t="s">
        <v>117</v>
      </c>
      <c r="M610" s="33" t="s">
        <v>92</v>
      </c>
      <c r="N610" s="47" t="str">
        <f>CONCATENATE(L610,M610)</f>
        <v>Р0802И</v>
      </c>
      <c r="O610" s="47" t="str">
        <f>CONCATENATE(B610,"-",F610,G610,H610,"-",I610)</f>
        <v>ж-КСВ-09062005</v>
      </c>
      <c r="P610" s="48">
        <v>3.5</v>
      </c>
      <c r="Q610" s="48">
        <v>1</v>
      </c>
      <c r="R610" s="48">
        <v>2</v>
      </c>
      <c r="S610" s="48">
        <v>0</v>
      </c>
      <c r="T610" s="48">
        <v>0</v>
      </c>
      <c r="U610" s="48">
        <v>0</v>
      </c>
      <c r="V610" s="48">
        <v>0</v>
      </c>
      <c r="W610" s="48">
        <v>1</v>
      </c>
      <c r="X610" s="48">
        <v>3</v>
      </c>
      <c r="Y610" s="48">
        <v>1</v>
      </c>
      <c r="Z610" s="49">
        <f>SUM(P610:Y610)</f>
        <v>11.5</v>
      </c>
      <c r="AA610" s="33">
        <v>50</v>
      </c>
      <c r="AB610" s="50">
        <f>Z610/AA610</f>
        <v>0.23</v>
      </c>
      <c r="AC610" s="51" t="str">
        <f>IF(Z610&gt;75%*AA610,"Победитель",IF(Z610&gt;50%*AA610,"Призёр","Участник"))</f>
        <v>Участник</v>
      </c>
    </row>
    <row r="611" spans="1:29" x14ac:dyDescent="0.3">
      <c r="A611" s="32">
        <v>597</v>
      </c>
      <c r="B611" s="66" t="s">
        <v>597</v>
      </c>
      <c r="C611" s="66" t="s">
        <v>2073</v>
      </c>
      <c r="D611" s="66" t="s">
        <v>2074</v>
      </c>
      <c r="E611" s="66" t="s">
        <v>97</v>
      </c>
      <c r="F611" s="45" t="str">
        <f>LEFT(C611,1)</f>
        <v>Р</v>
      </c>
      <c r="G611" s="45" t="str">
        <f>LEFT(D611,1)</f>
        <v>М</v>
      </c>
      <c r="H611" s="45" t="str">
        <f>LEFT(E611,1)</f>
        <v>А</v>
      </c>
      <c r="I611" s="17" t="s">
        <v>2075</v>
      </c>
      <c r="J611" s="67" t="s">
        <v>2061</v>
      </c>
      <c r="K611" s="66">
        <v>8</v>
      </c>
      <c r="L611" s="66" t="s">
        <v>321</v>
      </c>
      <c r="M611" s="33" t="s">
        <v>92</v>
      </c>
      <c r="N611" s="47" t="str">
        <f>CONCATENATE(L611,M611)</f>
        <v>Р0808И</v>
      </c>
      <c r="O611" s="47" t="str">
        <f>CONCATENATE(B611,"-",F611,G611,H611,"-",I611)</f>
        <v>ж-РМА-30102005</v>
      </c>
      <c r="P611" s="48">
        <v>3.5</v>
      </c>
      <c r="Q611" s="48">
        <v>3</v>
      </c>
      <c r="R611" s="48">
        <v>2</v>
      </c>
      <c r="S611" s="48">
        <v>0</v>
      </c>
      <c r="T611" s="48">
        <v>0</v>
      </c>
      <c r="U611" s="48">
        <v>0</v>
      </c>
      <c r="V611" s="48">
        <v>0</v>
      </c>
      <c r="W611" s="48">
        <v>0</v>
      </c>
      <c r="X611" s="48">
        <v>2</v>
      </c>
      <c r="Y611" s="48">
        <v>1</v>
      </c>
      <c r="Z611" s="49">
        <f>SUM(P611:Y611)</f>
        <v>11.5</v>
      </c>
      <c r="AA611" s="33">
        <v>50</v>
      </c>
      <c r="AB611" s="50">
        <f>Z611/AA611</f>
        <v>0.23</v>
      </c>
      <c r="AC611" s="51" t="str">
        <f>IF(Z611&gt;75%*AA611,"Победитель",IF(Z611&gt;50%*AA611,"Призёр","Участник"))</f>
        <v>Участник</v>
      </c>
    </row>
    <row r="612" spans="1:29" x14ac:dyDescent="0.3">
      <c r="A612" s="32">
        <v>598</v>
      </c>
      <c r="B612" s="6" t="s">
        <v>14</v>
      </c>
      <c r="C612" s="6" t="s">
        <v>193</v>
      </c>
      <c r="D612" s="6" t="s">
        <v>50</v>
      </c>
      <c r="E612" s="6" t="s">
        <v>1412</v>
      </c>
      <c r="F612" s="45" t="str">
        <f>LEFT(C612,1)</f>
        <v>В</v>
      </c>
      <c r="G612" s="45" t="str">
        <f>LEFT(D612,1)</f>
        <v>А</v>
      </c>
      <c r="H612" s="45" t="str">
        <f>LEFT(E612,1)</f>
        <v>Н</v>
      </c>
      <c r="I612" s="6" t="s">
        <v>317</v>
      </c>
      <c r="J612" s="6" t="s">
        <v>1257</v>
      </c>
      <c r="K612" s="4" t="s">
        <v>1413</v>
      </c>
      <c r="L612" s="6" t="s">
        <v>314</v>
      </c>
      <c r="M612" s="33" t="s">
        <v>143</v>
      </c>
      <c r="N612" s="47" t="str">
        <f>CONCATENATE(L612,M612)</f>
        <v>Р0806У</v>
      </c>
      <c r="O612" s="47" t="str">
        <f>CONCATENATE(B612,"-",F612,G612,H612,"-",I612)</f>
        <v>Ж-ВАН-08072005</v>
      </c>
      <c r="P612" s="48">
        <v>2.5</v>
      </c>
      <c r="Q612" s="48">
        <v>0</v>
      </c>
      <c r="R612" s="48">
        <v>3</v>
      </c>
      <c r="S612" s="48">
        <v>0</v>
      </c>
      <c r="T612" s="48">
        <v>5</v>
      </c>
      <c r="U612" s="48">
        <v>1</v>
      </c>
      <c r="V612" s="48">
        <v>0</v>
      </c>
      <c r="W612" s="48">
        <v>0</v>
      </c>
      <c r="X612" s="48">
        <v>0</v>
      </c>
      <c r="Y612" s="48">
        <v>0</v>
      </c>
      <c r="Z612" s="49">
        <f>SUM(P612:Y612)</f>
        <v>11.5</v>
      </c>
      <c r="AA612" s="33">
        <v>50</v>
      </c>
      <c r="AB612" s="50">
        <f>Z612/AA612</f>
        <v>0.23</v>
      </c>
      <c r="AC612" s="51" t="str">
        <f>IF(Z612&gt;75%*AA612,"Победитель",IF(Z612&gt;50%*AA612,"Призёр","Участник"))</f>
        <v>Участник</v>
      </c>
    </row>
    <row r="613" spans="1:29" x14ac:dyDescent="0.3">
      <c r="A613" s="32">
        <v>599</v>
      </c>
      <c r="B613" s="6" t="s">
        <v>14</v>
      </c>
      <c r="C613" s="6" t="s">
        <v>1432</v>
      </c>
      <c r="D613" s="6" t="s">
        <v>1433</v>
      </c>
      <c r="E613" s="6" t="s">
        <v>848</v>
      </c>
      <c r="F613" s="45" t="str">
        <f>LEFT(C613,1)</f>
        <v>П</v>
      </c>
      <c r="G613" s="45" t="str">
        <f>LEFT(D613,1)</f>
        <v>А</v>
      </c>
      <c r="H613" s="45" t="str">
        <f>LEFT(E613,1)</f>
        <v>В</v>
      </c>
      <c r="I613" s="6" t="s">
        <v>1434</v>
      </c>
      <c r="J613" s="6" t="s">
        <v>1257</v>
      </c>
      <c r="K613" s="6" t="s">
        <v>1413</v>
      </c>
      <c r="L613" s="6" t="s">
        <v>324</v>
      </c>
      <c r="M613" s="33" t="s">
        <v>143</v>
      </c>
      <c r="N613" s="47" t="str">
        <f>CONCATENATE(L613,M613)</f>
        <v>Р0809У</v>
      </c>
      <c r="O613" s="47" t="str">
        <f>CONCATENATE(B613,"-",F613,G613,H613,"-",I613)</f>
        <v>Ж-ПАВ-20042005</v>
      </c>
      <c r="P613" s="48">
        <v>2.5</v>
      </c>
      <c r="Q613" s="48">
        <v>0</v>
      </c>
      <c r="R613" s="48">
        <v>3</v>
      </c>
      <c r="S613" s="48">
        <v>0</v>
      </c>
      <c r="T613" s="48">
        <v>5</v>
      </c>
      <c r="U613" s="48">
        <v>0</v>
      </c>
      <c r="V613" s="48">
        <v>0</v>
      </c>
      <c r="W613" s="48">
        <v>0</v>
      </c>
      <c r="X613" s="48">
        <v>1</v>
      </c>
      <c r="Y613" s="48">
        <v>0</v>
      </c>
      <c r="Z613" s="49">
        <f>SUM(P613:Y613)</f>
        <v>11.5</v>
      </c>
      <c r="AA613" s="33">
        <v>50</v>
      </c>
      <c r="AB613" s="50">
        <f>Z613/AA613</f>
        <v>0.23</v>
      </c>
      <c r="AC613" s="51" t="str">
        <f>IF(Z613&gt;75%*AA613,"Победитель",IF(Z613&gt;50%*AA613,"Призёр","Участник"))</f>
        <v>Участник</v>
      </c>
    </row>
    <row r="614" spans="1:29" x14ac:dyDescent="0.3">
      <c r="A614" s="32">
        <v>600</v>
      </c>
      <c r="B614" s="2" t="s">
        <v>14</v>
      </c>
      <c r="C614" s="2" t="s">
        <v>1403</v>
      </c>
      <c r="D614" s="2" t="s">
        <v>77</v>
      </c>
      <c r="E614" s="2" t="s">
        <v>217</v>
      </c>
      <c r="F614" s="45" t="str">
        <f>LEFT(C614,1)</f>
        <v>И</v>
      </c>
      <c r="G614" s="45" t="str">
        <f>LEFT(D614,1)</f>
        <v>Е</v>
      </c>
      <c r="H614" s="45" t="str">
        <f>LEFT(E614,1)</f>
        <v>Д</v>
      </c>
      <c r="I614" s="6" t="s">
        <v>1404</v>
      </c>
      <c r="J614" s="2" t="s">
        <v>1257</v>
      </c>
      <c r="K614" s="2">
        <v>8</v>
      </c>
      <c r="L614" s="2" t="s">
        <v>460</v>
      </c>
      <c r="M614" s="33" t="s">
        <v>143</v>
      </c>
      <c r="N614" s="47" t="str">
        <f>CONCATENATE(L614,M614)</f>
        <v>Р0813У</v>
      </c>
      <c r="O614" s="47" t="str">
        <f>CONCATENATE(B614,"-",F614,G614,H614,"-",I614)</f>
        <v>Ж-ИЕД-23082005</v>
      </c>
      <c r="P614" s="61">
        <v>4.5</v>
      </c>
      <c r="Q614" s="48">
        <v>0</v>
      </c>
      <c r="R614" s="48">
        <v>3</v>
      </c>
      <c r="S614" s="48">
        <v>0</v>
      </c>
      <c r="T614" s="48">
        <v>0</v>
      </c>
      <c r="U614" s="48">
        <v>0</v>
      </c>
      <c r="V614" s="48">
        <v>0</v>
      </c>
      <c r="W614" s="48">
        <v>0</v>
      </c>
      <c r="X614" s="48">
        <v>1</v>
      </c>
      <c r="Y614" s="48">
        <v>3</v>
      </c>
      <c r="Z614" s="49">
        <f>SUM(P614:Y614)</f>
        <v>11.5</v>
      </c>
      <c r="AA614" s="33">
        <v>50</v>
      </c>
      <c r="AB614" s="50">
        <f>Z614/AA614</f>
        <v>0.23</v>
      </c>
      <c r="AC614" s="51" t="str">
        <f>IF(Z614&gt;75%*AA614,"Победитель",IF(Z614&gt;50%*AA614,"Призёр","Участник"))</f>
        <v>Участник</v>
      </c>
    </row>
    <row r="615" spans="1:29" x14ac:dyDescent="0.3">
      <c r="A615" s="32">
        <v>601</v>
      </c>
      <c r="B615" s="2" t="s">
        <v>35</v>
      </c>
      <c r="C615" s="2" t="s">
        <v>433</v>
      </c>
      <c r="D615" s="2" t="s">
        <v>385</v>
      </c>
      <c r="E615" s="2" t="s">
        <v>434</v>
      </c>
      <c r="F615" s="45" t="str">
        <f>LEFT(C615,1)</f>
        <v>Р</v>
      </c>
      <c r="G615" s="45" t="str">
        <f>LEFT(D615,1)</f>
        <v>В</v>
      </c>
      <c r="H615" s="45" t="str">
        <f>LEFT(E615,1)</f>
        <v>Д</v>
      </c>
      <c r="I615" s="6" t="s">
        <v>554</v>
      </c>
      <c r="J615" s="46" t="s">
        <v>346</v>
      </c>
      <c r="K615" s="2">
        <v>8</v>
      </c>
      <c r="L615" s="2" t="s">
        <v>112</v>
      </c>
      <c r="M615" s="33" t="s">
        <v>26</v>
      </c>
      <c r="N615" s="47" t="str">
        <f>CONCATENATE(L615,M615)</f>
        <v>Р0801С</v>
      </c>
      <c r="O615" s="47" t="str">
        <f>CONCATENATE(B615,"-",F615,G615,H615,"-",I615)</f>
        <v>М-РВД-22102005</v>
      </c>
      <c r="P615" s="48">
        <v>3</v>
      </c>
      <c r="Q615" s="48">
        <v>2</v>
      </c>
      <c r="R615" s="48">
        <v>0</v>
      </c>
      <c r="S615" s="48">
        <v>1</v>
      </c>
      <c r="T615" s="48">
        <v>4</v>
      </c>
      <c r="U615" s="48">
        <v>0</v>
      </c>
      <c r="V615" s="48">
        <v>0</v>
      </c>
      <c r="W615" s="48">
        <v>0</v>
      </c>
      <c r="X615" s="48">
        <v>1</v>
      </c>
      <c r="Y615" s="48">
        <v>0</v>
      </c>
      <c r="Z615" s="49">
        <f>SUM(P615:Y615)</f>
        <v>11</v>
      </c>
      <c r="AA615" s="33">
        <v>50</v>
      </c>
      <c r="AB615" s="50">
        <f>Z615/AA615</f>
        <v>0.22</v>
      </c>
      <c r="AC615" s="51" t="str">
        <f>IF(Z615&gt;75%*AA615,"Победитель",IF(Z615&gt;50%*AA615,"Призёр","Участник"))</f>
        <v>Участник</v>
      </c>
    </row>
    <row r="616" spans="1:29" x14ac:dyDescent="0.3">
      <c r="A616" s="32">
        <v>602</v>
      </c>
      <c r="B616" s="2" t="s">
        <v>35</v>
      </c>
      <c r="C616" s="2" t="s">
        <v>440</v>
      </c>
      <c r="D616" s="2" t="s">
        <v>309</v>
      </c>
      <c r="E616" s="2" t="s">
        <v>437</v>
      </c>
      <c r="F616" s="45" t="str">
        <f>LEFT(C616,1)</f>
        <v>Г</v>
      </c>
      <c r="G616" s="45" t="str">
        <f>LEFT(D616,1)</f>
        <v>Н</v>
      </c>
      <c r="H616" s="45" t="str">
        <f>LEFT(E616,1)</f>
        <v>Р</v>
      </c>
      <c r="I616" s="6" t="s">
        <v>559</v>
      </c>
      <c r="J616" s="46" t="s">
        <v>346</v>
      </c>
      <c r="K616" s="2">
        <v>8</v>
      </c>
      <c r="L616" s="2" t="s">
        <v>314</v>
      </c>
      <c r="M616" s="33" t="s">
        <v>26</v>
      </c>
      <c r="N616" s="47" t="str">
        <f>CONCATENATE(L616,M616)</f>
        <v>Р0806С</v>
      </c>
      <c r="O616" s="47" t="str">
        <f>CONCATENATE(B616,"-",F616,G616,H616,"-",I616)</f>
        <v>М-ГНР-14012005</v>
      </c>
      <c r="P616" s="48">
        <v>3</v>
      </c>
      <c r="Q616" s="48">
        <v>1</v>
      </c>
      <c r="R616" s="48">
        <v>0</v>
      </c>
      <c r="S616" s="48">
        <v>1</v>
      </c>
      <c r="T616" s="48">
        <v>1</v>
      </c>
      <c r="U616" s="48">
        <v>1</v>
      </c>
      <c r="V616" s="48">
        <v>0</v>
      </c>
      <c r="W616" s="48">
        <v>0</v>
      </c>
      <c r="X616" s="48">
        <v>4</v>
      </c>
      <c r="Y616" s="48">
        <v>0</v>
      </c>
      <c r="Z616" s="49">
        <f>SUM(P616:Y616)</f>
        <v>11</v>
      </c>
      <c r="AA616" s="33">
        <v>50</v>
      </c>
      <c r="AB616" s="50">
        <f>Z616/AA616</f>
        <v>0.22</v>
      </c>
      <c r="AC616" s="51" t="str">
        <f>IF(Z616&gt;75%*AA616,"Победитель",IF(Z616&gt;50%*AA616,"Призёр","Участник"))</f>
        <v>Участник</v>
      </c>
    </row>
    <row r="617" spans="1:29" x14ac:dyDescent="0.3">
      <c r="A617" s="32">
        <v>603</v>
      </c>
      <c r="B617" s="2" t="s">
        <v>35</v>
      </c>
      <c r="C617" s="2" t="s">
        <v>446</v>
      </c>
      <c r="D617" s="2" t="s">
        <v>447</v>
      </c>
      <c r="E617" s="2" t="s">
        <v>448</v>
      </c>
      <c r="F617" s="45" t="str">
        <f>LEFT(C617,1)</f>
        <v>В</v>
      </c>
      <c r="G617" s="45" t="str">
        <f>LEFT(D617,1)</f>
        <v>Г</v>
      </c>
      <c r="H617" s="45" t="str">
        <f>LEFT(E617,1)</f>
        <v>П</v>
      </c>
      <c r="I617" s="6" t="s">
        <v>562</v>
      </c>
      <c r="J617" s="46" t="s">
        <v>346</v>
      </c>
      <c r="K617" s="2">
        <v>8</v>
      </c>
      <c r="L617" s="2" t="s">
        <v>324</v>
      </c>
      <c r="M617" s="33" t="s">
        <v>26</v>
      </c>
      <c r="N617" s="47" t="str">
        <f>CONCATENATE(L617,M617)</f>
        <v>Р0809С</v>
      </c>
      <c r="O617" s="47" t="str">
        <f>CONCATENATE(B617,"-",F617,G617,H617,"-",I617)</f>
        <v>М-ВГП-14082005</v>
      </c>
      <c r="P617" s="48">
        <v>3</v>
      </c>
      <c r="Q617" s="48">
        <v>1</v>
      </c>
      <c r="R617" s="48">
        <v>1</v>
      </c>
      <c r="S617" s="48">
        <v>0</v>
      </c>
      <c r="T617" s="48">
        <v>1</v>
      </c>
      <c r="U617" s="48">
        <v>1</v>
      </c>
      <c r="V617" s="48">
        <v>0</v>
      </c>
      <c r="W617" s="48">
        <v>0</v>
      </c>
      <c r="X617" s="48">
        <v>4</v>
      </c>
      <c r="Y617" s="48">
        <v>0</v>
      </c>
      <c r="Z617" s="49">
        <f>SUM(P617:Y617)</f>
        <v>11</v>
      </c>
      <c r="AA617" s="33">
        <v>50</v>
      </c>
      <c r="AB617" s="50">
        <f>Z617/AA617</f>
        <v>0.22</v>
      </c>
      <c r="AC617" s="51" t="str">
        <f>IF(Z617&gt;75%*AA617,"Победитель",IF(Z617&gt;50%*AA617,"Призёр","Участник"))</f>
        <v>Участник</v>
      </c>
    </row>
    <row r="618" spans="1:29" x14ac:dyDescent="0.3">
      <c r="A618" s="32">
        <v>604</v>
      </c>
      <c r="B618" s="2" t="s">
        <v>605</v>
      </c>
      <c r="C618" s="2" t="s">
        <v>2186</v>
      </c>
      <c r="D618" s="2" t="s">
        <v>291</v>
      </c>
      <c r="E618" s="2" t="s">
        <v>1033</v>
      </c>
      <c r="F618" s="45" t="str">
        <f>LEFT(C618,1)</f>
        <v>К</v>
      </c>
      <c r="G618" s="45" t="str">
        <f>LEFT(D618,1)</f>
        <v>А</v>
      </c>
      <c r="H618" s="45" t="str">
        <f>LEFT(E618,1)</f>
        <v>В</v>
      </c>
      <c r="I618" s="2" t="s">
        <v>2187</v>
      </c>
      <c r="J618" s="2" t="s">
        <v>2161</v>
      </c>
      <c r="K618" s="1">
        <v>8</v>
      </c>
      <c r="L618" s="2" t="s">
        <v>121</v>
      </c>
      <c r="M618" s="33" t="s">
        <v>2110</v>
      </c>
      <c r="N618" s="47" t="str">
        <f>CONCATENATE(L618,M618)</f>
        <v>Р0803З</v>
      </c>
      <c r="O618" s="47" t="str">
        <f>CONCATENATE(B618,"-",F618,G618,H618,"-",I618)</f>
        <v>м-КАВ-20.12.2004</v>
      </c>
      <c r="P618" s="48">
        <v>2.5</v>
      </c>
      <c r="Q618" s="48">
        <v>0</v>
      </c>
      <c r="R618" s="48">
        <v>3</v>
      </c>
      <c r="S618" s="48">
        <v>0</v>
      </c>
      <c r="T618" s="48">
        <v>0</v>
      </c>
      <c r="U618" s="48">
        <v>1</v>
      </c>
      <c r="V618" s="48">
        <v>0</v>
      </c>
      <c r="W618" s="48">
        <v>0</v>
      </c>
      <c r="X618" s="48">
        <v>4</v>
      </c>
      <c r="Y618" s="48">
        <v>0</v>
      </c>
      <c r="Z618" s="49">
        <f>SUM(P618:Y618)</f>
        <v>10.5</v>
      </c>
      <c r="AA618" s="33">
        <v>50</v>
      </c>
      <c r="AB618" s="50">
        <f>Z618/AA618</f>
        <v>0.21</v>
      </c>
      <c r="AC618" s="51" t="str">
        <f>IF(Z618&gt;75%*AA618,"Победитель",IF(Z618&gt;50%*AA618,"Призёр","Участник"))</f>
        <v>Участник</v>
      </c>
    </row>
    <row r="619" spans="1:29" x14ac:dyDescent="0.3">
      <c r="A619" s="32">
        <v>605</v>
      </c>
      <c r="B619" s="2" t="s">
        <v>14</v>
      </c>
      <c r="C619" s="2" t="s">
        <v>1025</v>
      </c>
      <c r="D619" s="2" t="s">
        <v>266</v>
      </c>
      <c r="E619" s="2" t="s">
        <v>369</v>
      </c>
      <c r="F619" s="45" t="str">
        <f>LEFT(C619,1)</f>
        <v>М</v>
      </c>
      <c r="G619" s="45" t="str">
        <f>LEFT(D619,1)</f>
        <v>Д</v>
      </c>
      <c r="H619" s="45" t="str">
        <f>LEFT(E619,1)</f>
        <v>Н</v>
      </c>
      <c r="I619" s="14" t="s">
        <v>1026</v>
      </c>
      <c r="J619" s="46" t="s">
        <v>930</v>
      </c>
      <c r="K619" s="2">
        <v>8</v>
      </c>
      <c r="L619" s="2" t="s">
        <v>452</v>
      </c>
      <c r="M619" s="33" t="s">
        <v>45</v>
      </c>
      <c r="N619" s="47" t="str">
        <f>CONCATENATE(L619,M619)</f>
        <v>Р0811Г</v>
      </c>
      <c r="O619" s="47" t="str">
        <f>CONCATENATE(B619,"-",F619,G619,H619,"-",I619)</f>
        <v>Ж-МДН-19012006</v>
      </c>
      <c r="P619" s="48">
        <v>3</v>
      </c>
      <c r="Q619" s="48">
        <v>0</v>
      </c>
      <c r="R619" s="48">
        <v>0</v>
      </c>
      <c r="S619" s="48">
        <v>0</v>
      </c>
      <c r="T619" s="48">
        <v>4</v>
      </c>
      <c r="U619" s="48">
        <v>1</v>
      </c>
      <c r="V619" s="48">
        <v>0</v>
      </c>
      <c r="W619" s="48">
        <v>0</v>
      </c>
      <c r="X619" s="48">
        <v>0</v>
      </c>
      <c r="Y619" s="48">
        <v>2</v>
      </c>
      <c r="Z619" s="49">
        <f>SUM(P619:Y619)</f>
        <v>10</v>
      </c>
      <c r="AA619" s="33">
        <v>50</v>
      </c>
      <c r="AB619" s="50">
        <f>Z619/AA619</f>
        <v>0.2</v>
      </c>
      <c r="AC619" s="51" t="str">
        <f>IF(Z619&gt;75%*AA619,"Победитель",IF(Z619&gt;50%*AA619,"Призёр","Участник"))</f>
        <v>Участник</v>
      </c>
    </row>
    <row r="620" spans="1:29" x14ac:dyDescent="0.3">
      <c r="A620" s="32">
        <v>606</v>
      </c>
      <c r="B620" s="2" t="s">
        <v>35</v>
      </c>
      <c r="C620" s="2" t="s">
        <v>456</v>
      </c>
      <c r="D620" s="2" t="s">
        <v>457</v>
      </c>
      <c r="E620" s="2" t="s">
        <v>172</v>
      </c>
      <c r="F620" s="45" t="str">
        <f>LEFT(C620,1)</f>
        <v>Л</v>
      </c>
      <c r="G620" s="45" t="str">
        <f>LEFT(D620,1)</f>
        <v>П</v>
      </c>
      <c r="H620" s="45" t="str">
        <f>LEFT(E620,1)</f>
        <v>Д</v>
      </c>
      <c r="I620" s="6" t="s">
        <v>565</v>
      </c>
      <c r="J620" s="46" t="s">
        <v>346</v>
      </c>
      <c r="K620" s="2">
        <v>8</v>
      </c>
      <c r="L620" s="2" t="s">
        <v>458</v>
      </c>
      <c r="M620" s="33" t="s">
        <v>26</v>
      </c>
      <c r="N620" s="47" t="str">
        <f>CONCATENATE(L620,M620)</f>
        <v>Р0814С</v>
      </c>
      <c r="O620" s="47" t="str">
        <f>CONCATENATE(B620,"-",F620,G620,H620,"-",I620)</f>
        <v>М-ЛПД-19102005</v>
      </c>
      <c r="P620" s="48">
        <v>2</v>
      </c>
      <c r="Q620" s="48">
        <v>2</v>
      </c>
      <c r="R620" s="48">
        <v>0</v>
      </c>
      <c r="S620" s="48">
        <v>1</v>
      </c>
      <c r="T620" s="48">
        <v>1</v>
      </c>
      <c r="U620" s="48">
        <v>1</v>
      </c>
      <c r="V620" s="48">
        <v>0</v>
      </c>
      <c r="W620" s="48">
        <v>0</v>
      </c>
      <c r="X620" s="48">
        <v>3</v>
      </c>
      <c r="Y620" s="48">
        <v>0</v>
      </c>
      <c r="Z620" s="49">
        <f>SUM(P620:Y620)</f>
        <v>10</v>
      </c>
      <c r="AA620" s="33">
        <v>50</v>
      </c>
      <c r="AB620" s="50">
        <f>Z620/AA620</f>
        <v>0.2</v>
      </c>
      <c r="AC620" s="51" t="str">
        <f>IF(Z620&gt;75%*AA620,"Победитель",IF(Z620&gt;50%*AA620,"Призёр","Участник"))</f>
        <v>Участник</v>
      </c>
    </row>
    <row r="621" spans="1:29" x14ac:dyDescent="0.3">
      <c r="A621" s="32">
        <v>607</v>
      </c>
      <c r="B621" s="2" t="s">
        <v>35</v>
      </c>
      <c r="C621" s="2" t="s">
        <v>2361</v>
      </c>
      <c r="D621" s="2" t="s">
        <v>879</v>
      </c>
      <c r="E621" s="2" t="s">
        <v>306</v>
      </c>
      <c r="F621" s="45" t="str">
        <f>LEFT(C621,1)</f>
        <v>М</v>
      </c>
      <c r="G621" s="45" t="str">
        <f>LEFT(D621,1)</f>
        <v>Р</v>
      </c>
      <c r="H621" s="45" t="str">
        <f>LEFT(E621,1)</f>
        <v>С</v>
      </c>
      <c r="I621" s="2" t="s">
        <v>120</v>
      </c>
      <c r="J621" s="2" t="s">
        <v>2323</v>
      </c>
      <c r="K621" s="1">
        <v>8</v>
      </c>
      <c r="L621" s="2" t="s">
        <v>121</v>
      </c>
      <c r="M621" s="33" t="s">
        <v>2212</v>
      </c>
      <c r="N621" s="47" t="str">
        <f>CONCATENATE(L621,M621)</f>
        <v>Р0803Ф</v>
      </c>
      <c r="O621" s="47" t="str">
        <f>CONCATENATE(B621,"-",F621,G621,H621,"-",I621)</f>
        <v>М-МРС-01032005</v>
      </c>
      <c r="P621" s="48">
        <v>4</v>
      </c>
      <c r="Q621" s="48">
        <v>2</v>
      </c>
      <c r="R621" s="48">
        <v>0</v>
      </c>
      <c r="S621" s="48">
        <v>2.5</v>
      </c>
      <c r="T621" s="48">
        <v>0</v>
      </c>
      <c r="U621" s="48">
        <v>0</v>
      </c>
      <c r="V621" s="48">
        <v>0</v>
      </c>
      <c r="W621" s="48">
        <v>0</v>
      </c>
      <c r="X621" s="48">
        <v>1</v>
      </c>
      <c r="Y621" s="48">
        <v>0</v>
      </c>
      <c r="Z621" s="49">
        <f>SUM(P621:Y621)</f>
        <v>9.5</v>
      </c>
      <c r="AA621" s="33">
        <v>50</v>
      </c>
      <c r="AB621" s="50">
        <f>Z621/AA621</f>
        <v>0.19</v>
      </c>
      <c r="AC621" s="51" t="str">
        <f>IF(Z621&gt;75%*AA621,"Победитель",IF(Z621&gt;50%*AA621,"Призёр","Участник"))</f>
        <v>Участник</v>
      </c>
    </row>
    <row r="622" spans="1:29" x14ac:dyDescent="0.3">
      <c r="A622" s="32">
        <v>608</v>
      </c>
      <c r="B622" s="2" t="s">
        <v>35</v>
      </c>
      <c r="C622" s="2" t="s">
        <v>2362</v>
      </c>
      <c r="D622" s="2" t="s">
        <v>309</v>
      </c>
      <c r="E622" s="2" t="s">
        <v>1137</v>
      </c>
      <c r="F622" s="45" t="str">
        <f>LEFT(C622,1)</f>
        <v>П</v>
      </c>
      <c r="G622" s="45" t="str">
        <f>LEFT(D622,1)</f>
        <v>Н</v>
      </c>
      <c r="H622" s="45" t="str">
        <f>LEFT(E622,1)</f>
        <v>В</v>
      </c>
      <c r="I622" s="2" t="s">
        <v>2363</v>
      </c>
      <c r="J622" s="2" t="s">
        <v>2323</v>
      </c>
      <c r="K622" s="1">
        <v>8</v>
      </c>
      <c r="L622" s="2" t="s">
        <v>124</v>
      </c>
      <c r="M622" s="33" t="s">
        <v>2212</v>
      </c>
      <c r="N622" s="47" t="str">
        <f>CONCATENATE(L622,M622)</f>
        <v>Р0804Ф</v>
      </c>
      <c r="O622" s="47" t="str">
        <f>CONCATENATE(B622,"-",F622,G622,H622,"-",I622)</f>
        <v>М-ПНВ-19022006</v>
      </c>
      <c r="P622" s="48">
        <v>3.5</v>
      </c>
      <c r="Q622" s="48">
        <v>0</v>
      </c>
      <c r="R622" s="48">
        <v>5</v>
      </c>
      <c r="S622" s="48">
        <v>0</v>
      </c>
      <c r="T622" s="48">
        <v>0</v>
      </c>
      <c r="U622" s="48">
        <v>1</v>
      </c>
      <c r="V622" s="48">
        <v>0</v>
      </c>
      <c r="W622" s="48">
        <v>0</v>
      </c>
      <c r="X622" s="48">
        <v>0</v>
      </c>
      <c r="Y622" s="48">
        <v>0</v>
      </c>
      <c r="Z622" s="49">
        <f>SUM(P622:Y622)</f>
        <v>9.5</v>
      </c>
      <c r="AA622" s="33">
        <v>50</v>
      </c>
      <c r="AB622" s="50">
        <f>Z622/AA622</f>
        <v>0.19</v>
      </c>
      <c r="AC622" s="51" t="str">
        <f>IF(Z622&gt;75%*AA622,"Победитель",IF(Z622&gt;50%*AA622,"Призёр","Участник"))</f>
        <v>Участник</v>
      </c>
    </row>
    <row r="623" spans="1:29" x14ac:dyDescent="0.3">
      <c r="A623" s="32">
        <v>609</v>
      </c>
      <c r="B623" s="2" t="s">
        <v>14</v>
      </c>
      <c r="C623" s="2" t="s">
        <v>206</v>
      </c>
      <c r="D623" s="2" t="s">
        <v>40</v>
      </c>
      <c r="E623" s="2" t="s">
        <v>102</v>
      </c>
      <c r="F623" s="45" t="str">
        <f>LEFT(C623,1)</f>
        <v>Г</v>
      </c>
      <c r="G623" s="45" t="str">
        <f>LEFT(D623,1)</f>
        <v>М</v>
      </c>
      <c r="H623" s="45" t="str">
        <f>LEFT(E623,1)</f>
        <v>П</v>
      </c>
      <c r="I623" s="2" t="s">
        <v>299</v>
      </c>
      <c r="J623" s="2" t="s">
        <v>197</v>
      </c>
      <c r="K623" s="1">
        <v>8</v>
      </c>
      <c r="L623" s="2" t="s">
        <v>117</v>
      </c>
      <c r="M623" s="33" t="s">
        <v>57</v>
      </c>
      <c r="N623" s="47" t="str">
        <f>CONCATENATE(L623,M623)</f>
        <v>Р0802В</v>
      </c>
      <c r="O623" s="47" t="str">
        <f>CONCATENATE(B623,"-",F623,G623,H623,"-",I623)</f>
        <v>Ж-ГМП-13042005</v>
      </c>
      <c r="P623" s="48">
        <v>4</v>
      </c>
      <c r="Q623" s="48">
        <v>0</v>
      </c>
      <c r="R623" s="48">
        <v>0</v>
      </c>
      <c r="S623" s="48">
        <v>0</v>
      </c>
      <c r="T623" s="48">
        <v>0</v>
      </c>
      <c r="U623" s="48">
        <v>1</v>
      </c>
      <c r="V623" s="48">
        <v>0</v>
      </c>
      <c r="W623" s="48">
        <v>0</v>
      </c>
      <c r="X623" s="48">
        <v>4</v>
      </c>
      <c r="Y623" s="48">
        <v>0</v>
      </c>
      <c r="Z623" s="49">
        <f>SUM(P623:Y623)</f>
        <v>9</v>
      </c>
      <c r="AA623" s="33">
        <v>50</v>
      </c>
      <c r="AB623" s="50">
        <f>Z623/AA623</f>
        <v>0.18</v>
      </c>
      <c r="AC623" s="51" t="str">
        <f>IF(Z623&gt;75%*AA623,"Победитель",IF(Z623&gt;50%*AA623,"Призёр","Участник"))</f>
        <v>Участник</v>
      </c>
    </row>
    <row r="624" spans="1:29" x14ac:dyDescent="0.3">
      <c r="A624" s="32">
        <v>610</v>
      </c>
      <c r="B624" s="2" t="s">
        <v>14</v>
      </c>
      <c r="C624" s="2" t="s">
        <v>319</v>
      </c>
      <c r="D624" s="2" t="s">
        <v>221</v>
      </c>
      <c r="E624" s="2" t="s">
        <v>262</v>
      </c>
      <c r="F624" s="45" t="str">
        <f>LEFT(C624,1)</f>
        <v>С</v>
      </c>
      <c r="G624" s="45" t="str">
        <f>LEFT(D624,1)</f>
        <v>В</v>
      </c>
      <c r="H624" s="45" t="str">
        <f>LEFT(E624,1)</f>
        <v>Д</v>
      </c>
      <c r="I624" s="2" t="s">
        <v>320</v>
      </c>
      <c r="J624" s="2" t="s">
        <v>197</v>
      </c>
      <c r="K624" s="1">
        <v>8</v>
      </c>
      <c r="L624" s="2" t="s">
        <v>321</v>
      </c>
      <c r="M624" s="33" t="s">
        <v>57</v>
      </c>
      <c r="N624" s="47" t="str">
        <f>CONCATENATE(L624,M624)</f>
        <v>Р0808В</v>
      </c>
      <c r="O624" s="47" t="str">
        <f>CONCATENATE(B624,"-",F624,G624,H624,"-",I624)</f>
        <v>Ж-СВД-01092006</v>
      </c>
      <c r="P624" s="48">
        <v>3</v>
      </c>
      <c r="Q624" s="48">
        <v>1</v>
      </c>
      <c r="R624" s="48">
        <v>0</v>
      </c>
      <c r="S624" s="48">
        <v>0</v>
      </c>
      <c r="T624" s="48">
        <v>4</v>
      </c>
      <c r="U624" s="48">
        <v>0</v>
      </c>
      <c r="V624" s="48">
        <v>0</v>
      </c>
      <c r="W624" s="48">
        <v>0</v>
      </c>
      <c r="X624" s="48">
        <v>1</v>
      </c>
      <c r="Y624" s="48">
        <v>0</v>
      </c>
      <c r="Z624" s="49">
        <f>SUM(P624:Y624)</f>
        <v>9</v>
      </c>
      <c r="AA624" s="33">
        <v>50</v>
      </c>
      <c r="AB624" s="50">
        <f>Z624/AA624</f>
        <v>0.18</v>
      </c>
      <c r="AC624" s="51" t="str">
        <f>IF(Z624&gt;75%*AA624,"Победитель",IF(Z624&gt;50%*AA624,"Призёр","Участник"))</f>
        <v>Участник</v>
      </c>
    </row>
    <row r="625" spans="1:29" x14ac:dyDescent="0.3">
      <c r="A625" s="32">
        <v>611</v>
      </c>
      <c r="B625" s="2" t="s">
        <v>35</v>
      </c>
      <c r="C625" s="2" t="s">
        <v>122</v>
      </c>
      <c r="D625" s="2" t="s">
        <v>70</v>
      </c>
      <c r="E625" s="2" t="s">
        <v>62</v>
      </c>
      <c r="F625" s="45" t="str">
        <f>LEFT(C625,1)</f>
        <v>Г</v>
      </c>
      <c r="G625" s="45" t="str">
        <f>LEFT(D625,1)</f>
        <v>Д</v>
      </c>
      <c r="H625" s="45" t="str">
        <f>LEFT(E625,1)</f>
        <v>Е</v>
      </c>
      <c r="I625" s="2" t="s">
        <v>123</v>
      </c>
      <c r="J625" s="2" t="s">
        <v>38</v>
      </c>
      <c r="K625" s="1">
        <v>8</v>
      </c>
      <c r="L625" s="2" t="s">
        <v>124</v>
      </c>
      <c r="M625" s="9" t="s">
        <v>83</v>
      </c>
      <c r="N625" s="47" t="str">
        <f>CONCATENATE(L625,M625)</f>
        <v>Р0804К</v>
      </c>
      <c r="O625" s="47" t="str">
        <f>CONCATENATE(B625,"-",F625,G625,H625,"-",I625)</f>
        <v>М-ГДЕ-20112004</v>
      </c>
      <c r="P625" s="48">
        <v>3</v>
      </c>
      <c r="Q625" s="48">
        <v>0</v>
      </c>
      <c r="R625" s="48">
        <v>0</v>
      </c>
      <c r="S625" s="48">
        <v>1</v>
      </c>
      <c r="T625" s="48">
        <v>1</v>
      </c>
      <c r="U625" s="48">
        <v>0</v>
      </c>
      <c r="V625" s="48">
        <v>0</v>
      </c>
      <c r="W625" s="48">
        <v>1</v>
      </c>
      <c r="X625" s="48">
        <v>3</v>
      </c>
      <c r="Y625" s="48">
        <v>0</v>
      </c>
      <c r="Z625" s="49">
        <f>SUM(P625:Y625)</f>
        <v>9</v>
      </c>
      <c r="AA625" s="33">
        <v>50</v>
      </c>
      <c r="AB625" s="50">
        <f>Z625/AA625</f>
        <v>0.18</v>
      </c>
      <c r="AC625" s="51" t="str">
        <f>IF(Z625&gt;75%*AA625,"Победитель",IF(Z625&gt;50%*AA625,"Призёр","Участник"))</f>
        <v>Участник</v>
      </c>
    </row>
    <row r="626" spans="1:29" x14ac:dyDescent="0.3">
      <c r="A626" s="32">
        <v>612</v>
      </c>
      <c r="B626" s="2" t="s">
        <v>14</v>
      </c>
      <c r="C626" s="12" t="s">
        <v>1678</v>
      </c>
      <c r="D626" s="12" t="s">
        <v>366</v>
      </c>
      <c r="E626" s="12" t="s">
        <v>351</v>
      </c>
      <c r="F626" s="45" t="str">
        <f>LEFT(C626,1)</f>
        <v>М</v>
      </c>
      <c r="G626" s="45" t="str">
        <f>LEFT(D626,1)</f>
        <v>А</v>
      </c>
      <c r="H626" s="45" t="str">
        <f>LEFT(E626,1)</f>
        <v>Ю</v>
      </c>
      <c r="I626" s="12">
        <v>18022005</v>
      </c>
      <c r="J626" s="46" t="s">
        <v>1587</v>
      </c>
      <c r="K626" s="2">
        <v>8</v>
      </c>
      <c r="L626" s="2" t="s">
        <v>1679</v>
      </c>
      <c r="M626" s="33" t="s">
        <v>35</v>
      </c>
      <c r="N626" s="47" t="str">
        <f>CONCATENATE(L626,M626)</f>
        <v>Р0879М</v>
      </c>
      <c r="O626" s="47" t="str">
        <f>CONCATENATE(B626,"-",F626,G626,H626,"-",I626)</f>
        <v>Ж-МАЮ-18022005</v>
      </c>
      <c r="P626" s="48">
        <v>4</v>
      </c>
      <c r="Q626" s="48">
        <v>2</v>
      </c>
      <c r="R626" s="48">
        <v>0</v>
      </c>
      <c r="S626" s="48">
        <v>0</v>
      </c>
      <c r="T626" s="48">
        <v>0</v>
      </c>
      <c r="U626" s="48">
        <v>1</v>
      </c>
      <c r="V626" s="48">
        <v>0</v>
      </c>
      <c r="W626" s="48">
        <v>0</v>
      </c>
      <c r="X626" s="48">
        <v>0</v>
      </c>
      <c r="Y626" s="48">
        <v>2</v>
      </c>
      <c r="Z626" s="49">
        <f>SUM(P626:Y626)</f>
        <v>9</v>
      </c>
      <c r="AA626" s="33">
        <v>50</v>
      </c>
      <c r="AB626" s="50">
        <f>Z626/AA626</f>
        <v>0.18</v>
      </c>
      <c r="AC626" s="51" t="str">
        <f>IF(Z626&gt;75%*AA626,"Победитель",IF(Z626&gt;50%*AA626,"Призёр","Участник"))</f>
        <v>Участник</v>
      </c>
    </row>
    <row r="627" spans="1:29" x14ac:dyDescent="0.3">
      <c r="A627" s="32">
        <v>613</v>
      </c>
      <c r="B627" s="3" t="s">
        <v>14</v>
      </c>
      <c r="C627" s="3" t="s">
        <v>683</v>
      </c>
      <c r="D627" s="3" t="s">
        <v>266</v>
      </c>
      <c r="E627" s="3" t="s">
        <v>356</v>
      </c>
      <c r="F627" s="45" t="str">
        <f>LEFT(C627,1)</f>
        <v>Б</v>
      </c>
      <c r="G627" s="45" t="str">
        <f>LEFT(D627,1)</f>
        <v>Д</v>
      </c>
      <c r="H627" s="45" t="str">
        <f>LEFT(E627,1)</f>
        <v>М</v>
      </c>
      <c r="I627" s="13" t="s">
        <v>805</v>
      </c>
      <c r="J627" s="59" t="s">
        <v>925</v>
      </c>
      <c r="K627" s="3">
        <v>8</v>
      </c>
      <c r="L627" s="3" t="s">
        <v>806</v>
      </c>
      <c r="M627" s="33" t="s">
        <v>534</v>
      </c>
      <c r="N627" s="47" t="str">
        <f>CONCATENATE(L627,M627)</f>
        <v>РУ0802О</v>
      </c>
      <c r="O627" s="47" t="str">
        <f>CONCATENATE(B627,"-",F627,G627,H627,"-",I627)</f>
        <v>Ж-БДМ-08042005</v>
      </c>
      <c r="P627" s="48">
        <v>3</v>
      </c>
      <c r="Q627" s="48">
        <v>0</v>
      </c>
      <c r="R627" s="48">
        <v>0</v>
      </c>
      <c r="S627" s="48">
        <v>1</v>
      </c>
      <c r="T627" s="48">
        <v>1</v>
      </c>
      <c r="U627" s="48">
        <v>1</v>
      </c>
      <c r="V627" s="48">
        <v>0</v>
      </c>
      <c r="W627" s="48">
        <v>0</v>
      </c>
      <c r="X627" s="48">
        <v>2</v>
      </c>
      <c r="Y627" s="48">
        <v>1</v>
      </c>
      <c r="Z627" s="49">
        <f>SUM(P627:Y627)</f>
        <v>9</v>
      </c>
      <c r="AA627" s="33">
        <v>50</v>
      </c>
      <c r="AB627" s="50">
        <f>Z627/AA627</f>
        <v>0.18</v>
      </c>
      <c r="AC627" s="51" t="str">
        <f>IF(Z627&gt;75%*AA627,"Победитель",IF(Z627&gt;50%*AA627,"Призёр","Участник"))</f>
        <v>Участник</v>
      </c>
    </row>
    <row r="628" spans="1:29" x14ac:dyDescent="0.3">
      <c r="A628" s="32">
        <v>614</v>
      </c>
      <c r="B628" s="3" t="s">
        <v>14</v>
      </c>
      <c r="C628" s="3" t="s">
        <v>826</v>
      </c>
      <c r="D628" s="3" t="s">
        <v>827</v>
      </c>
      <c r="E628" s="3" t="s">
        <v>512</v>
      </c>
      <c r="F628" s="45" t="str">
        <f>LEFT(C628,1)</f>
        <v>Ч</v>
      </c>
      <c r="G628" s="45" t="str">
        <f>LEFT(D628,1)</f>
        <v>А</v>
      </c>
      <c r="H628" s="45" t="str">
        <f>LEFT(E628,1)</f>
        <v>В</v>
      </c>
      <c r="I628" s="13" t="s">
        <v>299</v>
      </c>
      <c r="J628" s="59" t="s">
        <v>925</v>
      </c>
      <c r="K628" s="3">
        <v>8</v>
      </c>
      <c r="L628" s="3" t="s">
        <v>828</v>
      </c>
      <c r="M628" s="33" t="s">
        <v>534</v>
      </c>
      <c r="N628" s="47" t="str">
        <f>CONCATENATE(L628,M628)</f>
        <v>РУ0809О</v>
      </c>
      <c r="O628" s="47" t="str">
        <f>CONCATENATE(B628,"-",F628,G628,H628,"-",I628)</f>
        <v>Ж-ЧАВ-13042005</v>
      </c>
      <c r="P628" s="48">
        <v>4</v>
      </c>
      <c r="Q628" s="48">
        <v>2</v>
      </c>
      <c r="R628" s="48">
        <v>0</v>
      </c>
      <c r="S628" s="48">
        <v>0</v>
      </c>
      <c r="T628" s="48">
        <v>1</v>
      </c>
      <c r="U628" s="48">
        <v>1</v>
      </c>
      <c r="V628" s="48">
        <v>0</v>
      </c>
      <c r="W628" s="48">
        <v>0</v>
      </c>
      <c r="X628" s="48">
        <v>1</v>
      </c>
      <c r="Y628" s="48">
        <v>0</v>
      </c>
      <c r="Z628" s="49">
        <f>SUM(P628:Y628)</f>
        <v>9</v>
      </c>
      <c r="AA628" s="33">
        <v>50</v>
      </c>
      <c r="AB628" s="50">
        <f>Z628/AA628</f>
        <v>0.18</v>
      </c>
      <c r="AC628" s="51" t="str">
        <f>IF(Z628&gt;75%*AA628,"Победитель",IF(Z628&gt;50%*AA628,"Призёр","Участник"))</f>
        <v>Участник</v>
      </c>
    </row>
    <row r="629" spans="1:29" x14ac:dyDescent="0.3">
      <c r="A629" s="32">
        <v>615</v>
      </c>
      <c r="B629" s="2" t="s">
        <v>35</v>
      </c>
      <c r="C629" s="2" t="s">
        <v>2318</v>
      </c>
      <c r="D629" s="2" t="s">
        <v>183</v>
      </c>
      <c r="E629" s="2" t="s">
        <v>172</v>
      </c>
      <c r="F629" s="45" t="str">
        <f>LEFT(C629,1)</f>
        <v>О</v>
      </c>
      <c r="G629" s="45" t="str">
        <f>LEFT(D629,1)</f>
        <v>М</v>
      </c>
      <c r="H629" s="45" t="str">
        <f>LEFT(E629,1)</f>
        <v>Д</v>
      </c>
      <c r="I629" s="6" t="s">
        <v>2319</v>
      </c>
      <c r="J629" s="2" t="s">
        <v>2286</v>
      </c>
      <c r="K629" s="2">
        <v>8</v>
      </c>
      <c r="L629" s="2" t="s">
        <v>2320</v>
      </c>
      <c r="M629" s="9" t="s">
        <v>2139</v>
      </c>
      <c r="N629" s="47" t="str">
        <f>CONCATENATE(L629,M629)</f>
        <v>РО813П</v>
      </c>
      <c r="O629" s="47" t="str">
        <f>CONCATENATE(B629,"-",F629,G629,H629,"-",I629)</f>
        <v>М-ОМД-12.06.2005</v>
      </c>
      <c r="P629" s="48">
        <v>9</v>
      </c>
      <c r="Q629" s="48"/>
      <c r="R629" s="48"/>
      <c r="S629" s="48"/>
      <c r="T629" s="48"/>
      <c r="U629" s="48"/>
      <c r="V629" s="48"/>
      <c r="W629" s="48"/>
      <c r="X629" s="48"/>
      <c r="Y629" s="48"/>
      <c r="Z629" s="49">
        <f>SUM(P629:Y629)</f>
        <v>9</v>
      </c>
      <c r="AA629" s="33">
        <v>50</v>
      </c>
      <c r="AB629" s="50">
        <f>Z629/AA629</f>
        <v>0.18</v>
      </c>
      <c r="AC629" s="51" t="str">
        <f>IF(Z629&gt;75%*AA629,"Победитель",IF(Z629&gt;50%*AA629,"Призёр","Участник"))</f>
        <v>Участник</v>
      </c>
    </row>
    <row r="630" spans="1:29" x14ac:dyDescent="0.3">
      <c r="A630" s="32">
        <v>616</v>
      </c>
      <c r="B630" s="2" t="s">
        <v>14</v>
      </c>
      <c r="C630" s="2" t="s">
        <v>438</v>
      </c>
      <c r="D630" s="2" t="s">
        <v>273</v>
      </c>
      <c r="E630" s="2" t="s">
        <v>97</v>
      </c>
      <c r="F630" s="45" t="str">
        <f>LEFT(C630,1)</f>
        <v>В</v>
      </c>
      <c r="G630" s="45" t="str">
        <f>LEFT(D630,1)</f>
        <v>Д</v>
      </c>
      <c r="H630" s="45" t="str">
        <f>LEFT(E630,1)</f>
        <v>А</v>
      </c>
      <c r="I630" s="6" t="s">
        <v>557</v>
      </c>
      <c r="J630" s="46" t="s">
        <v>346</v>
      </c>
      <c r="K630" s="2">
        <v>8</v>
      </c>
      <c r="L630" s="2" t="s">
        <v>124</v>
      </c>
      <c r="M630" s="33" t="s">
        <v>26</v>
      </c>
      <c r="N630" s="47" t="str">
        <f>CONCATENATE(L630,M630)</f>
        <v>Р0804С</v>
      </c>
      <c r="O630" s="47" t="str">
        <f>CONCATENATE(B630,"-",F630,G630,H630,"-",I630)</f>
        <v>Ж-ВДА-24012005</v>
      </c>
      <c r="P630" s="48">
        <v>2</v>
      </c>
      <c r="Q630" s="48">
        <v>2</v>
      </c>
      <c r="R630" s="48">
        <v>0</v>
      </c>
      <c r="S630" s="48">
        <v>0</v>
      </c>
      <c r="T630" s="48">
        <v>1</v>
      </c>
      <c r="U630" s="48">
        <v>2</v>
      </c>
      <c r="V630" s="48">
        <v>0</v>
      </c>
      <c r="W630" s="48">
        <v>0</v>
      </c>
      <c r="X630" s="48">
        <v>0</v>
      </c>
      <c r="Y630" s="48">
        <v>2</v>
      </c>
      <c r="Z630" s="49">
        <f>SUM(P630:Y630)</f>
        <v>9</v>
      </c>
      <c r="AA630" s="33">
        <v>50</v>
      </c>
      <c r="AB630" s="50">
        <f>Z630/AA630</f>
        <v>0.18</v>
      </c>
      <c r="AC630" s="51" t="str">
        <f>IF(Z630&gt;75%*AA630,"Победитель",IF(Z630&gt;50%*AA630,"Призёр","Участник"))</f>
        <v>Участник</v>
      </c>
    </row>
    <row r="631" spans="1:29" x14ac:dyDescent="0.3">
      <c r="A631" s="32">
        <v>617</v>
      </c>
      <c r="B631" s="6" t="s">
        <v>14</v>
      </c>
      <c r="C631" s="6" t="s">
        <v>1432</v>
      </c>
      <c r="D631" s="6" t="s">
        <v>246</v>
      </c>
      <c r="E631" s="6" t="s">
        <v>848</v>
      </c>
      <c r="F631" s="45" t="str">
        <f>LEFT(C631,1)</f>
        <v>П</v>
      </c>
      <c r="G631" s="45" t="str">
        <f>LEFT(D631,1)</f>
        <v>А</v>
      </c>
      <c r="H631" s="45" t="str">
        <f>LEFT(E631,1)</f>
        <v>В</v>
      </c>
      <c r="I631" s="6" t="s">
        <v>1434</v>
      </c>
      <c r="J631" s="6" t="s">
        <v>1257</v>
      </c>
      <c r="K631" s="2">
        <v>8</v>
      </c>
      <c r="L631" s="6" t="s">
        <v>450</v>
      </c>
      <c r="M631" s="33" t="s">
        <v>143</v>
      </c>
      <c r="N631" s="47" t="str">
        <f>CONCATENATE(L631,M631)</f>
        <v>Р0810У</v>
      </c>
      <c r="O631" s="47" t="str">
        <f>CONCATENATE(B631,"-",F631,G631,H631,"-",I631)</f>
        <v>Ж-ПАВ-20042005</v>
      </c>
      <c r="P631" s="48">
        <v>0</v>
      </c>
      <c r="Q631" s="48">
        <v>0</v>
      </c>
      <c r="R631" s="48">
        <v>3</v>
      </c>
      <c r="S631" s="48">
        <v>0</v>
      </c>
      <c r="T631" s="48">
        <v>5</v>
      </c>
      <c r="U631" s="48">
        <v>0</v>
      </c>
      <c r="V631" s="48">
        <v>0</v>
      </c>
      <c r="W631" s="48">
        <v>0</v>
      </c>
      <c r="X631" s="48">
        <v>1</v>
      </c>
      <c r="Y631" s="48">
        <v>0</v>
      </c>
      <c r="Z631" s="49">
        <f>SUM(P631:Y631)</f>
        <v>9</v>
      </c>
      <c r="AA631" s="33">
        <v>50</v>
      </c>
      <c r="AB631" s="50">
        <f>Z631/AA631</f>
        <v>0.18</v>
      </c>
      <c r="AC631" s="51" t="str">
        <f>IF(Z631&gt;75%*AA631,"Победитель",IF(Z631&gt;50%*AA631,"Призёр","Участник"))</f>
        <v>Участник</v>
      </c>
    </row>
    <row r="632" spans="1:29" x14ac:dyDescent="0.3">
      <c r="A632" s="32">
        <v>618</v>
      </c>
      <c r="B632" s="66" t="s">
        <v>605</v>
      </c>
      <c r="C632" s="66" t="s">
        <v>1588</v>
      </c>
      <c r="D632" s="66" t="s">
        <v>61</v>
      </c>
      <c r="E632" s="66" t="s">
        <v>44</v>
      </c>
      <c r="F632" s="45" t="str">
        <f>LEFT(C632,1)</f>
        <v>К</v>
      </c>
      <c r="G632" s="45" t="str">
        <f>LEFT(D632,1)</f>
        <v>М</v>
      </c>
      <c r="H632" s="45" t="str">
        <f>LEFT(E632,1)</f>
        <v>А</v>
      </c>
      <c r="I632" s="17" t="s">
        <v>2070</v>
      </c>
      <c r="J632" s="67" t="s">
        <v>2061</v>
      </c>
      <c r="K632" s="66">
        <v>8</v>
      </c>
      <c r="L632" s="66" t="s">
        <v>121</v>
      </c>
      <c r="M632" s="33" t="s">
        <v>92</v>
      </c>
      <c r="N632" s="47" t="str">
        <f>CONCATENATE(L632,M632)</f>
        <v>Р0803И</v>
      </c>
      <c r="O632" s="47" t="str">
        <f>CONCATENATE(B632,"-",F632,G632,H632,"-",I632)</f>
        <v>м-КМА-06112005</v>
      </c>
      <c r="P632" s="48">
        <v>2.5</v>
      </c>
      <c r="Q632" s="48">
        <v>1</v>
      </c>
      <c r="R632" s="48">
        <v>3</v>
      </c>
      <c r="S632" s="48">
        <v>0</v>
      </c>
      <c r="T632" s="48">
        <v>0</v>
      </c>
      <c r="U632" s="48">
        <v>1</v>
      </c>
      <c r="V632" s="48">
        <v>0</v>
      </c>
      <c r="W632" s="48">
        <v>0</v>
      </c>
      <c r="X632" s="48">
        <v>1</v>
      </c>
      <c r="Y632" s="48">
        <v>0</v>
      </c>
      <c r="Z632" s="49">
        <f>SUM(P632:Y632)</f>
        <v>8.5</v>
      </c>
      <c r="AA632" s="33">
        <v>50</v>
      </c>
      <c r="AB632" s="50">
        <f>Z632/AA632</f>
        <v>0.17</v>
      </c>
      <c r="AC632" s="51" t="str">
        <f>IF(Z632&gt;75%*AA632,"Победитель",IF(Z632&gt;50%*AA632,"Призёр","Участник"))</f>
        <v>Участник</v>
      </c>
    </row>
    <row r="633" spans="1:29" x14ac:dyDescent="0.3">
      <c r="A633" s="32">
        <v>619</v>
      </c>
      <c r="B633" s="66" t="s">
        <v>597</v>
      </c>
      <c r="C633" s="66" t="s">
        <v>2076</v>
      </c>
      <c r="D633" s="66" t="s">
        <v>322</v>
      </c>
      <c r="E633" s="66" t="s">
        <v>78</v>
      </c>
      <c r="F633" s="45" t="str">
        <f>LEFT(C633,1)</f>
        <v>Ч</v>
      </c>
      <c r="G633" s="45" t="str">
        <f>LEFT(D633,1)</f>
        <v>В</v>
      </c>
      <c r="H633" s="45" t="str">
        <f>LEFT(E633,1)</f>
        <v>А</v>
      </c>
      <c r="I633" s="17" t="s">
        <v>2077</v>
      </c>
      <c r="J633" s="67" t="s">
        <v>2061</v>
      </c>
      <c r="K633" s="66">
        <v>8</v>
      </c>
      <c r="L633" s="66" t="s">
        <v>324</v>
      </c>
      <c r="M633" s="33" t="s">
        <v>92</v>
      </c>
      <c r="N633" s="47" t="str">
        <f>CONCATENATE(L633,M633)</f>
        <v>Р0809И</v>
      </c>
      <c r="O633" s="47" t="str">
        <f>CONCATENATE(B633,"-",F633,G633,H633,"-",I633)</f>
        <v>ж-ЧВА-27072005</v>
      </c>
      <c r="P633" s="48">
        <v>3.5</v>
      </c>
      <c r="Q633" s="48">
        <v>2</v>
      </c>
      <c r="R633" s="48">
        <v>0</v>
      </c>
      <c r="S633" s="48">
        <v>0</v>
      </c>
      <c r="T633" s="48">
        <v>1</v>
      </c>
      <c r="U633" s="48">
        <v>1</v>
      </c>
      <c r="V633" s="48">
        <v>0</v>
      </c>
      <c r="W633" s="48">
        <v>0</v>
      </c>
      <c r="X633" s="48">
        <v>1</v>
      </c>
      <c r="Y633" s="48">
        <v>0</v>
      </c>
      <c r="Z633" s="49">
        <f>SUM(P633:Y633)</f>
        <v>8.5</v>
      </c>
      <c r="AA633" s="33">
        <v>50</v>
      </c>
      <c r="AB633" s="50">
        <f>Z633/AA633</f>
        <v>0.17</v>
      </c>
      <c r="AC633" s="51" t="str">
        <f>IF(Z633&gt;75%*AA633,"Победитель",IF(Z633&gt;50%*AA633,"Призёр","Участник"))</f>
        <v>Участник</v>
      </c>
    </row>
    <row r="634" spans="1:29" x14ac:dyDescent="0.3">
      <c r="A634" s="32">
        <v>620</v>
      </c>
      <c r="B634" s="2" t="s">
        <v>14</v>
      </c>
      <c r="C634" s="2" t="s">
        <v>2252</v>
      </c>
      <c r="D634" s="2" t="s">
        <v>73</v>
      </c>
      <c r="E634" s="2" t="s">
        <v>195</v>
      </c>
      <c r="F634" s="45" t="str">
        <f>LEFT(C634,1)</f>
        <v>П</v>
      </c>
      <c r="G634" s="45" t="str">
        <f>LEFT(D634,1)</f>
        <v>А</v>
      </c>
      <c r="H634" s="45" t="str">
        <f>LEFT(E634,1)</f>
        <v>С</v>
      </c>
      <c r="I634" s="14" t="s">
        <v>2253</v>
      </c>
      <c r="J634" s="46" t="s">
        <v>2231</v>
      </c>
      <c r="K634" s="2">
        <v>8</v>
      </c>
      <c r="L634" s="2" t="s">
        <v>2254</v>
      </c>
      <c r="M634" s="9" t="s">
        <v>2113</v>
      </c>
      <c r="N634" s="47" t="str">
        <f>CONCATENATE(L634,M634)</f>
        <v>РЯ0801Н</v>
      </c>
      <c r="O634" s="47" t="str">
        <f>CONCATENATE(B634,"-",F634,G634,H634,"-",I634)</f>
        <v>Ж-ПАС-12112005</v>
      </c>
      <c r="P634" s="53">
        <v>2</v>
      </c>
      <c r="Q634" s="53">
        <v>2.5</v>
      </c>
      <c r="R634" s="53">
        <v>1</v>
      </c>
      <c r="S634" s="53">
        <v>3</v>
      </c>
      <c r="T634" s="53">
        <v>0</v>
      </c>
      <c r="U634" s="53">
        <v>0</v>
      </c>
      <c r="V634" s="53">
        <v>0</v>
      </c>
      <c r="W634" s="53">
        <v>0</v>
      </c>
      <c r="X634" s="53">
        <v>0</v>
      </c>
      <c r="Y634" s="53">
        <v>0</v>
      </c>
      <c r="Z634" s="49">
        <f>SUM(P634:Y634)</f>
        <v>8.5</v>
      </c>
      <c r="AA634" s="33">
        <v>50</v>
      </c>
      <c r="AB634" s="50">
        <f>Z634/AA634</f>
        <v>0.17</v>
      </c>
      <c r="AC634" s="51" t="str">
        <f>IF(Z634&gt;75%*AA634,"Победитель",IF(Z634&gt;50%*AA634,"Призёр","Участник"))</f>
        <v>Участник</v>
      </c>
    </row>
    <row r="635" spans="1:29" x14ac:dyDescent="0.3">
      <c r="A635" s="32">
        <v>621</v>
      </c>
      <c r="B635" s="6" t="s">
        <v>14</v>
      </c>
      <c r="C635" s="6" t="s">
        <v>1440</v>
      </c>
      <c r="D635" s="6" t="s">
        <v>291</v>
      </c>
      <c r="E635" s="6" t="s">
        <v>306</v>
      </c>
      <c r="F635" s="45" t="str">
        <f>LEFT(C635,1)</f>
        <v>Б</v>
      </c>
      <c r="G635" s="45" t="str">
        <f>LEFT(D635,1)</f>
        <v>А</v>
      </c>
      <c r="H635" s="45" t="str">
        <f>LEFT(E635,1)</f>
        <v>С</v>
      </c>
      <c r="I635" s="6" t="s">
        <v>1441</v>
      </c>
      <c r="J635" s="6" t="s">
        <v>1257</v>
      </c>
      <c r="K635" s="6" t="s">
        <v>1413</v>
      </c>
      <c r="L635" s="6" t="s">
        <v>121</v>
      </c>
      <c r="M635" s="33" t="s">
        <v>143</v>
      </c>
      <c r="N635" s="47" t="str">
        <f>CONCATENATE(L635,M635)</f>
        <v>Р0803У</v>
      </c>
      <c r="O635" s="47" t="str">
        <f>CONCATENATE(B635,"-",F635,G635,H635,"-",I635)</f>
        <v>Ж-БАС-08082005</v>
      </c>
      <c r="P635" s="48">
        <v>4.5</v>
      </c>
      <c r="Q635" s="48">
        <v>0</v>
      </c>
      <c r="R635" s="48">
        <v>3</v>
      </c>
      <c r="S635" s="48">
        <v>0</v>
      </c>
      <c r="T635" s="48">
        <v>0</v>
      </c>
      <c r="U635" s="48">
        <v>1</v>
      </c>
      <c r="V635" s="48">
        <v>0</v>
      </c>
      <c r="W635" s="48">
        <v>0</v>
      </c>
      <c r="X635" s="48">
        <v>0</v>
      </c>
      <c r="Y635" s="48">
        <v>0</v>
      </c>
      <c r="Z635" s="49">
        <f>SUM(P635:Y635)</f>
        <v>8.5</v>
      </c>
      <c r="AA635" s="33">
        <v>50</v>
      </c>
      <c r="AB635" s="50">
        <f>Z635/AA635</f>
        <v>0.17</v>
      </c>
      <c r="AC635" s="51" t="str">
        <f>IF(Z635&gt;75%*AA635,"Победитель",IF(Z635&gt;50%*AA635,"Призёр","Участник"))</f>
        <v>Участник</v>
      </c>
    </row>
    <row r="636" spans="1:29" x14ac:dyDescent="0.3">
      <c r="A636" s="32">
        <v>622</v>
      </c>
      <c r="B636" s="6" t="s">
        <v>2057</v>
      </c>
      <c r="C636" s="6" t="s">
        <v>1422</v>
      </c>
      <c r="D636" s="6" t="s">
        <v>374</v>
      </c>
      <c r="E636" s="6" t="s">
        <v>188</v>
      </c>
      <c r="F636" s="45" t="str">
        <f>LEFT(C636,1)</f>
        <v>К</v>
      </c>
      <c r="G636" s="45" t="str">
        <f>LEFT(D636,1)</f>
        <v>Д</v>
      </c>
      <c r="H636" s="45" t="str">
        <f>LEFT(E636,1)</f>
        <v>Ю</v>
      </c>
      <c r="I636" s="6" t="s">
        <v>1423</v>
      </c>
      <c r="J636" s="6" t="s">
        <v>1257</v>
      </c>
      <c r="K636" s="6" t="s">
        <v>1413</v>
      </c>
      <c r="L636" s="6" t="s">
        <v>130</v>
      </c>
      <c r="M636" s="33" t="s">
        <v>143</v>
      </c>
      <c r="N636" s="47" t="str">
        <f>CONCATENATE(L636,M636)</f>
        <v>Р0805У</v>
      </c>
      <c r="O636" s="47" t="str">
        <f>CONCATENATE(B636,"-",F636,G636,H636,"-",I636)</f>
        <v>М -КДЮ-18032005</v>
      </c>
      <c r="P636" s="48">
        <v>3.5</v>
      </c>
      <c r="Q636" s="48">
        <v>0</v>
      </c>
      <c r="R636" s="48">
        <v>3</v>
      </c>
      <c r="S636" s="48">
        <v>0</v>
      </c>
      <c r="T636" s="48">
        <v>0</v>
      </c>
      <c r="U636" s="48">
        <v>1</v>
      </c>
      <c r="V636" s="48">
        <v>0</v>
      </c>
      <c r="W636" s="48">
        <v>0</v>
      </c>
      <c r="X636" s="48">
        <v>0</v>
      </c>
      <c r="Y636" s="48">
        <v>1</v>
      </c>
      <c r="Z636" s="49">
        <f>SUM(P636:Y636)</f>
        <v>8.5</v>
      </c>
      <c r="AA636" s="33">
        <v>50</v>
      </c>
      <c r="AB636" s="50">
        <f>Z636/AA636</f>
        <v>0.17</v>
      </c>
      <c r="AC636" s="51" t="str">
        <f>IF(Z636&gt;75%*AA636,"Победитель",IF(Z636&gt;50%*AA636,"Призёр","Участник"))</f>
        <v>Участник</v>
      </c>
    </row>
    <row r="637" spans="1:29" x14ac:dyDescent="0.3">
      <c r="A637" s="32">
        <v>623</v>
      </c>
      <c r="B637" s="2" t="s">
        <v>35</v>
      </c>
      <c r="C637" s="2" t="s">
        <v>300</v>
      </c>
      <c r="D637" s="2" t="s">
        <v>301</v>
      </c>
      <c r="E637" s="2" t="s">
        <v>302</v>
      </c>
      <c r="F637" s="45" t="str">
        <f>LEFT(C637,1)</f>
        <v>Д</v>
      </c>
      <c r="G637" s="45" t="str">
        <f>LEFT(D637,1)</f>
        <v>И</v>
      </c>
      <c r="H637" s="45" t="str">
        <f>LEFT(E637,1)</f>
        <v>К</v>
      </c>
      <c r="I637" s="2" t="s">
        <v>303</v>
      </c>
      <c r="J637" s="2" t="s">
        <v>197</v>
      </c>
      <c r="K637" s="1">
        <v>8</v>
      </c>
      <c r="L637" s="2" t="s">
        <v>121</v>
      </c>
      <c r="M637" s="33" t="s">
        <v>57</v>
      </c>
      <c r="N637" s="47" t="str">
        <f>CONCATENATE(L637,M637)</f>
        <v>Р0803В</v>
      </c>
      <c r="O637" s="47" t="str">
        <f>CONCATENATE(B637,"-",F637,G637,H637,"-",I637)</f>
        <v>М-ДИК-31072004</v>
      </c>
      <c r="P637" s="48">
        <v>2</v>
      </c>
      <c r="Q637" s="48">
        <v>0</v>
      </c>
      <c r="R637" s="48">
        <v>0</v>
      </c>
      <c r="S637" s="48">
        <v>1</v>
      </c>
      <c r="T637" s="48">
        <v>0</v>
      </c>
      <c r="U637" s="48">
        <v>0</v>
      </c>
      <c r="V637" s="48">
        <v>1</v>
      </c>
      <c r="W637" s="48">
        <v>0</v>
      </c>
      <c r="X637" s="48">
        <v>4</v>
      </c>
      <c r="Y637" s="48">
        <v>0</v>
      </c>
      <c r="Z637" s="49">
        <f>SUM(P637:Y637)</f>
        <v>8</v>
      </c>
      <c r="AA637" s="33">
        <v>50</v>
      </c>
      <c r="AB637" s="50">
        <f>Z637/AA637</f>
        <v>0.16</v>
      </c>
      <c r="AC637" s="51" t="str">
        <f>IF(Z637&gt;75%*AA637,"Победитель",IF(Z637&gt;50%*AA637,"Призёр","Участник"))</f>
        <v>Участник</v>
      </c>
    </row>
    <row r="638" spans="1:29" x14ac:dyDescent="0.3">
      <c r="A638" s="32">
        <v>624</v>
      </c>
      <c r="B638" s="2" t="s">
        <v>14</v>
      </c>
      <c r="C638" s="2" t="s">
        <v>118</v>
      </c>
      <c r="D638" s="2" t="s">
        <v>87</v>
      </c>
      <c r="E638" s="2" t="s">
        <v>119</v>
      </c>
      <c r="F638" s="45" t="str">
        <f>LEFT(C638,1)</f>
        <v>К</v>
      </c>
      <c r="G638" s="45" t="str">
        <f>LEFT(D638,1)</f>
        <v>К</v>
      </c>
      <c r="H638" s="45" t="str">
        <f>LEFT(E638,1)</f>
        <v>В</v>
      </c>
      <c r="I638" s="2" t="s">
        <v>120</v>
      </c>
      <c r="J638" s="2" t="s">
        <v>38</v>
      </c>
      <c r="K638" s="1">
        <v>8</v>
      </c>
      <c r="L638" s="2" t="s">
        <v>121</v>
      </c>
      <c r="M638" s="9" t="s">
        <v>83</v>
      </c>
      <c r="N638" s="47" t="str">
        <f>CONCATENATE(L638,M638)</f>
        <v>Р0803К</v>
      </c>
      <c r="O638" s="47" t="str">
        <f>CONCATENATE(B638,"-",F638,G638,H638,"-",I638)</f>
        <v>Ж-ККВ-01032005</v>
      </c>
      <c r="P638" s="48">
        <v>3</v>
      </c>
      <c r="Q638" s="48">
        <v>0</v>
      </c>
      <c r="R638" s="48">
        <v>0</v>
      </c>
      <c r="S638" s="48">
        <v>2</v>
      </c>
      <c r="T638" s="48">
        <v>1</v>
      </c>
      <c r="U638" s="48">
        <v>1</v>
      </c>
      <c r="V638" s="48">
        <v>0</v>
      </c>
      <c r="W638" s="48">
        <v>1</v>
      </c>
      <c r="X638" s="48">
        <v>0</v>
      </c>
      <c r="Y638" s="48">
        <v>0</v>
      </c>
      <c r="Z638" s="49">
        <f>SUM(P638:Y638)</f>
        <v>8</v>
      </c>
      <c r="AA638" s="33">
        <v>50</v>
      </c>
      <c r="AB638" s="50">
        <f>Z638/AA638</f>
        <v>0.16</v>
      </c>
      <c r="AC638" s="51" t="str">
        <f>IF(Z638&gt;75%*AA638,"Победитель",IF(Z638&gt;50%*AA638,"Призёр","Участник"))</f>
        <v>Участник</v>
      </c>
    </row>
    <row r="639" spans="1:29" x14ac:dyDescent="0.3">
      <c r="A639" s="32">
        <v>625</v>
      </c>
      <c r="B639" s="2" t="s">
        <v>14</v>
      </c>
      <c r="C639" s="12" t="s">
        <v>1676</v>
      </c>
      <c r="D639" s="12" t="s">
        <v>211</v>
      </c>
      <c r="E639" s="12" t="s">
        <v>97</v>
      </c>
      <c r="F639" s="45" t="str">
        <f>LEFT(C639,1)</f>
        <v>Ж</v>
      </c>
      <c r="G639" s="45" t="str">
        <f>LEFT(D639,1)</f>
        <v>П</v>
      </c>
      <c r="H639" s="45" t="str">
        <f>LEFT(E639,1)</f>
        <v>А</v>
      </c>
      <c r="I639" s="12">
        <v>29112005</v>
      </c>
      <c r="J639" s="46" t="s">
        <v>1587</v>
      </c>
      <c r="K639" s="2">
        <v>8</v>
      </c>
      <c r="L639" s="2" t="s">
        <v>1677</v>
      </c>
      <c r="M639" s="33" t="s">
        <v>35</v>
      </c>
      <c r="N639" s="47" t="str">
        <f>CONCATENATE(L639,M639)</f>
        <v>Р0878М</v>
      </c>
      <c r="O639" s="47" t="str">
        <f>CONCATENATE(B639,"-",F639,G639,H639,"-",I639)</f>
        <v>Ж-ЖПА-29112005</v>
      </c>
      <c r="P639" s="48">
        <v>4</v>
      </c>
      <c r="Q639" s="48">
        <v>2</v>
      </c>
      <c r="R639" s="48">
        <v>0</v>
      </c>
      <c r="S639" s="48">
        <v>0</v>
      </c>
      <c r="T639" s="48">
        <v>0</v>
      </c>
      <c r="U639" s="48">
        <v>1</v>
      </c>
      <c r="V639" s="48">
        <v>0</v>
      </c>
      <c r="W639" s="48">
        <v>0</v>
      </c>
      <c r="X639" s="48">
        <v>1</v>
      </c>
      <c r="Y639" s="48">
        <v>0</v>
      </c>
      <c r="Z639" s="49">
        <f>SUM(P639:Y639)</f>
        <v>8</v>
      </c>
      <c r="AA639" s="33">
        <v>50</v>
      </c>
      <c r="AB639" s="50">
        <f>Z639/AA639</f>
        <v>0.16</v>
      </c>
      <c r="AC639" s="51" t="str">
        <f>IF(Z639&gt;75%*AA639,"Победитель",IF(Z639&gt;50%*AA639,"Призёр","Участник"))</f>
        <v>Участник</v>
      </c>
    </row>
    <row r="640" spans="1:29" x14ac:dyDescent="0.3">
      <c r="A640" s="32">
        <v>626</v>
      </c>
      <c r="B640" s="2" t="s">
        <v>14</v>
      </c>
      <c r="C640" s="12" t="s">
        <v>1685</v>
      </c>
      <c r="D640" s="12" t="s">
        <v>132</v>
      </c>
      <c r="E640" s="12" t="s">
        <v>262</v>
      </c>
      <c r="F640" s="45" t="str">
        <f>LEFT(C640,1)</f>
        <v>Б</v>
      </c>
      <c r="G640" s="45" t="str">
        <f>LEFT(D640,1)</f>
        <v>С</v>
      </c>
      <c r="H640" s="45" t="str">
        <f>LEFT(E640,1)</f>
        <v>Д</v>
      </c>
      <c r="I640" s="12">
        <v>11092005</v>
      </c>
      <c r="J640" s="46" t="s">
        <v>1587</v>
      </c>
      <c r="K640" s="2">
        <v>8</v>
      </c>
      <c r="L640" s="2" t="s">
        <v>1686</v>
      </c>
      <c r="M640" s="33" t="s">
        <v>35</v>
      </c>
      <c r="N640" s="47" t="str">
        <f>CONCATENATE(L640,M640)</f>
        <v>Р0882М</v>
      </c>
      <c r="O640" s="47" t="str">
        <f>CONCATENATE(B640,"-",F640,G640,H640,"-",I640)</f>
        <v>Ж-БСД-11092005</v>
      </c>
      <c r="P640" s="48">
        <v>4</v>
      </c>
      <c r="Q640" s="48">
        <v>2</v>
      </c>
      <c r="R640" s="48">
        <v>0</v>
      </c>
      <c r="S640" s="48">
        <v>0</v>
      </c>
      <c r="T640" s="48">
        <v>1</v>
      </c>
      <c r="U640" s="48">
        <v>0</v>
      </c>
      <c r="V640" s="48">
        <v>0</v>
      </c>
      <c r="W640" s="48">
        <v>0</v>
      </c>
      <c r="X640" s="48">
        <v>0</v>
      </c>
      <c r="Y640" s="48">
        <v>1</v>
      </c>
      <c r="Z640" s="49">
        <f>SUM(P640:Y640)</f>
        <v>8</v>
      </c>
      <c r="AA640" s="33">
        <v>50</v>
      </c>
      <c r="AB640" s="50">
        <f>Z640/AA640</f>
        <v>0.16</v>
      </c>
      <c r="AC640" s="51" t="str">
        <f>IF(Z640&gt;75%*AA640,"Победитель",IF(Z640&gt;50%*AA640,"Призёр","Участник"))</f>
        <v>Участник</v>
      </c>
    </row>
    <row r="641" spans="1:29" x14ac:dyDescent="0.3">
      <c r="A641" s="32">
        <v>627</v>
      </c>
      <c r="B641" s="3" t="s">
        <v>14</v>
      </c>
      <c r="C641" s="3" t="s">
        <v>816</v>
      </c>
      <c r="D641" s="3" t="s">
        <v>73</v>
      </c>
      <c r="E641" s="3" t="s">
        <v>195</v>
      </c>
      <c r="F641" s="45" t="str">
        <f>LEFT(C641,1)</f>
        <v>Н</v>
      </c>
      <c r="G641" s="45" t="str">
        <f>LEFT(D641,1)</f>
        <v>А</v>
      </c>
      <c r="H641" s="45" t="str">
        <f>LEFT(E641,1)</f>
        <v>С</v>
      </c>
      <c r="I641" s="13" t="s">
        <v>817</v>
      </c>
      <c r="J641" s="59" t="s">
        <v>925</v>
      </c>
      <c r="K641" s="3">
        <v>8</v>
      </c>
      <c r="L641" s="3" t="s">
        <v>818</v>
      </c>
      <c r="M641" s="33" t="s">
        <v>534</v>
      </c>
      <c r="N641" s="47" t="str">
        <f>CONCATENATE(L641,M641)</f>
        <v>РУ0806О</v>
      </c>
      <c r="O641" s="47" t="str">
        <f>CONCATENATE(B641,"-",F641,G641,H641,"-",I641)</f>
        <v>Ж-НАС-27102005</v>
      </c>
      <c r="P641" s="48">
        <v>2</v>
      </c>
      <c r="Q641" s="48">
        <v>3</v>
      </c>
      <c r="R641" s="48">
        <v>0</v>
      </c>
      <c r="S641" s="48">
        <v>0</v>
      </c>
      <c r="T641" s="48">
        <v>1</v>
      </c>
      <c r="U641" s="48">
        <v>1</v>
      </c>
      <c r="V641" s="48">
        <v>0</v>
      </c>
      <c r="W641" s="48">
        <v>0</v>
      </c>
      <c r="X641" s="48">
        <v>1</v>
      </c>
      <c r="Y641" s="48">
        <v>0</v>
      </c>
      <c r="Z641" s="49">
        <f>SUM(P641:Y641)</f>
        <v>8</v>
      </c>
      <c r="AA641" s="33">
        <v>50</v>
      </c>
      <c r="AB641" s="50">
        <f>Z641/AA641</f>
        <v>0.16</v>
      </c>
      <c r="AC641" s="51" t="str">
        <f>IF(Z641&gt;75%*AA641,"Победитель",IF(Z641&gt;50%*AA641,"Призёр","Участник"))</f>
        <v>Участник</v>
      </c>
    </row>
    <row r="642" spans="1:29" x14ac:dyDescent="0.3">
      <c r="A642" s="32">
        <v>628</v>
      </c>
      <c r="B642" s="2" t="s">
        <v>35</v>
      </c>
      <c r="C642" s="2" t="s">
        <v>436</v>
      </c>
      <c r="D642" s="2" t="s">
        <v>276</v>
      </c>
      <c r="E642" s="2" t="s">
        <v>437</v>
      </c>
      <c r="F642" s="45" t="str">
        <f>LEFT(C642,1)</f>
        <v>О</v>
      </c>
      <c r="G642" s="45" t="str">
        <f>LEFT(D642,1)</f>
        <v>И</v>
      </c>
      <c r="H642" s="45" t="str">
        <f>LEFT(E642,1)</f>
        <v>Р</v>
      </c>
      <c r="I642" s="6" t="s">
        <v>556</v>
      </c>
      <c r="J642" s="46" t="s">
        <v>346</v>
      </c>
      <c r="K642" s="2">
        <v>8</v>
      </c>
      <c r="L642" s="2" t="s">
        <v>121</v>
      </c>
      <c r="M642" s="33" t="s">
        <v>26</v>
      </c>
      <c r="N642" s="47" t="str">
        <f>CONCATENATE(L642,M642)</f>
        <v>Р0803С</v>
      </c>
      <c r="O642" s="47" t="str">
        <f>CONCATENATE(B642,"-",F642,G642,H642,"-",I642)</f>
        <v>М-ОИР-28012005</v>
      </c>
      <c r="P642" s="48">
        <v>3</v>
      </c>
      <c r="Q642" s="48">
        <v>2</v>
      </c>
      <c r="R642" s="48">
        <v>0</v>
      </c>
      <c r="S642" s="48">
        <v>0</v>
      </c>
      <c r="T642" s="48">
        <v>1</v>
      </c>
      <c r="U642" s="48">
        <v>0</v>
      </c>
      <c r="V642" s="48">
        <v>0</v>
      </c>
      <c r="W642" s="48">
        <v>0</v>
      </c>
      <c r="X642" s="48">
        <v>0</v>
      </c>
      <c r="Y642" s="48">
        <v>2</v>
      </c>
      <c r="Z642" s="49">
        <f>SUM(P642:Y642)</f>
        <v>8</v>
      </c>
      <c r="AA642" s="33">
        <v>50</v>
      </c>
      <c r="AB642" s="50">
        <f>Z642/AA642</f>
        <v>0.16</v>
      </c>
      <c r="AC642" s="51" t="str">
        <f>IF(Z642&gt;75%*AA642,"Победитель",IF(Z642&gt;50%*AA642,"Призёр","Участник"))</f>
        <v>Участник</v>
      </c>
    </row>
    <row r="643" spans="1:29" x14ac:dyDescent="0.3">
      <c r="A643" s="32">
        <v>629</v>
      </c>
      <c r="B643" s="6" t="s">
        <v>14</v>
      </c>
      <c r="C643" s="6" t="s">
        <v>1420</v>
      </c>
      <c r="D643" s="6" t="s">
        <v>396</v>
      </c>
      <c r="E643" s="6" t="s">
        <v>67</v>
      </c>
      <c r="F643" s="45" t="str">
        <f>LEFT(C643,1)</f>
        <v>П</v>
      </c>
      <c r="G643" s="45" t="str">
        <f>LEFT(D643,1)</f>
        <v>Е</v>
      </c>
      <c r="H643" s="45" t="str">
        <f>LEFT(E643,1)</f>
        <v>М</v>
      </c>
      <c r="I643" s="6" t="s">
        <v>1421</v>
      </c>
      <c r="J643" s="6" t="s">
        <v>1257</v>
      </c>
      <c r="K643" s="2">
        <v>8</v>
      </c>
      <c r="L643" s="6" t="s">
        <v>455</v>
      </c>
      <c r="M643" s="33" t="s">
        <v>143</v>
      </c>
      <c r="N643" s="47" t="str">
        <f>CONCATENATE(L643,M643)</f>
        <v>Р0812У</v>
      </c>
      <c r="O643" s="47" t="str">
        <f>CONCATENATE(B643,"-",F643,G643,H643,"-",I643)</f>
        <v>Ж-ПЕМ-18082005</v>
      </c>
      <c r="P643" s="48">
        <v>2.5</v>
      </c>
      <c r="Q643" s="48">
        <v>0</v>
      </c>
      <c r="R643" s="48">
        <v>0</v>
      </c>
      <c r="S643" s="48">
        <v>0</v>
      </c>
      <c r="T643" s="48">
        <v>2</v>
      </c>
      <c r="U643" s="48">
        <v>1</v>
      </c>
      <c r="V643" s="48">
        <v>0</v>
      </c>
      <c r="W643" s="48">
        <v>0</v>
      </c>
      <c r="X643" s="48">
        <v>1</v>
      </c>
      <c r="Y643" s="48">
        <v>1</v>
      </c>
      <c r="Z643" s="49">
        <f>SUM(P643:Y643)</f>
        <v>7.5</v>
      </c>
      <c r="AA643" s="33">
        <v>50</v>
      </c>
      <c r="AB643" s="50">
        <f>Z643/AA643</f>
        <v>0.15</v>
      </c>
      <c r="AC643" s="51" t="str">
        <f>IF(Z643&gt;75%*AA643,"Победитель",IF(Z643&gt;50%*AA643,"Призёр","Участник"))</f>
        <v>Участник</v>
      </c>
    </row>
    <row r="644" spans="1:29" x14ac:dyDescent="0.3">
      <c r="A644" s="32">
        <v>630</v>
      </c>
      <c r="B644" s="2" t="s">
        <v>35</v>
      </c>
      <c r="C644" s="2" t="s">
        <v>295</v>
      </c>
      <c r="D644" s="2" t="s">
        <v>296</v>
      </c>
      <c r="E644" s="2" t="s">
        <v>297</v>
      </c>
      <c r="F644" s="45" t="str">
        <f>LEFT(C644,1)</f>
        <v>З</v>
      </c>
      <c r="G644" s="45" t="str">
        <f>LEFT(D644,1)</f>
        <v>В</v>
      </c>
      <c r="H644" s="45" t="str">
        <f>LEFT(E644,1)</f>
        <v>В</v>
      </c>
      <c r="I644" s="2" t="s">
        <v>298</v>
      </c>
      <c r="J644" s="2" t="s">
        <v>197</v>
      </c>
      <c r="K644" s="1">
        <v>8</v>
      </c>
      <c r="L644" s="2" t="s">
        <v>112</v>
      </c>
      <c r="M644" s="33" t="s">
        <v>57</v>
      </c>
      <c r="N644" s="47" t="str">
        <f>CONCATENATE(L644,M644)</f>
        <v>Р0801В</v>
      </c>
      <c r="O644" s="47" t="str">
        <f>CONCATENATE(B644,"-",F644,G644,H644,"-",I644)</f>
        <v>М-ЗВВ-21042005</v>
      </c>
      <c r="P644" s="48">
        <v>2</v>
      </c>
      <c r="Q644" s="48">
        <v>0</v>
      </c>
      <c r="R644" s="48">
        <v>0</v>
      </c>
      <c r="S644" s="48">
        <v>1</v>
      </c>
      <c r="T644" s="48">
        <v>0</v>
      </c>
      <c r="U644" s="48">
        <v>0</v>
      </c>
      <c r="V644" s="48">
        <v>0</v>
      </c>
      <c r="W644" s="48">
        <v>0</v>
      </c>
      <c r="X644" s="48">
        <v>4</v>
      </c>
      <c r="Y644" s="48">
        <v>0</v>
      </c>
      <c r="Z644" s="49">
        <f>SUM(P644:Y644)</f>
        <v>7</v>
      </c>
      <c r="AA644" s="33">
        <v>50</v>
      </c>
      <c r="AB644" s="50">
        <f>Z644/AA644</f>
        <v>0.14000000000000001</v>
      </c>
      <c r="AC644" s="51" t="str">
        <f>IF(Z644&gt;75%*AA644,"Победитель",IF(Z644&gt;50%*AA644,"Призёр","Участник"))</f>
        <v>Участник</v>
      </c>
    </row>
    <row r="645" spans="1:29" x14ac:dyDescent="0.3">
      <c r="A645" s="32">
        <v>631</v>
      </c>
      <c r="B645" s="2" t="s">
        <v>14</v>
      </c>
      <c r="C645" s="2" t="s">
        <v>311</v>
      </c>
      <c r="D645" s="2" t="s">
        <v>312</v>
      </c>
      <c r="E645" s="2" t="s">
        <v>195</v>
      </c>
      <c r="F645" s="45" t="str">
        <f>LEFT(C645,1)</f>
        <v>Л</v>
      </c>
      <c r="G645" s="45" t="str">
        <f>LEFT(D645,1)</f>
        <v>С</v>
      </c>
      <c r="H645" s="45" t="str">
        <f>LEFT(E645,1)</f>
        <v>С</v>
      </c>
      <c r="I645" s="2" t="s">
        <v>313</v>
      </c>
      <c r="J645" s="2" t="s">
        <v>197</v>
      </c>
      <c r="K645" s="1">
        <v>8</v>
      </c>
      <c r="L645" s="2" t="s">
        <v>314</v>
      </c>
      <c r="M645" s="33" t="s">
        <v>57</v>
      </c>
      <c r="N645" s="47" t="str">
        <f>CONCATENATE(L645,M645)</f>
        <v>Р0806В</v>
      </c>
      <c r="O645" s="47" t="str">
        <f>CONCATENATE(B645,"-",F645,G645,H645,"-",I645)</f>
        <v>Ж-ЛСС-01082005</v>
      </c>
      <c r="P645" s="48">
        <v>2</v>
      </c>
      <c r="Q645" s="48">
        <v>0</v>
      </c>
      <c r="R645" s="48">
        <v>0</v>
      </c>
      <c r="S645" s="48">
        <v>0</v>
      </c>
      <c r="T645" s="48">
        <v>4</v>
      </c>
      <c r="U645" s="48">
        <v>1</v>
      </c>
      <c r="V645" s="48">
        <v>0</v>
      </c>
      <c r="W645" s="48">
        <v>0</v>
      </c>
      <c r="X645" s="48">
        <v>0</v>
      </c>
      <c r="Y645" s="48">
        <v>0</v>
      </c>
      <c r="Z645" s="49">
        <f>SUM(P645:Y645)</f>
        <v>7</v>
      </c>
      <c r="AA645" s="33">
        <v>50</v>
      </c>
      <c r="AB645" s="50">
        <f>Z645/AA645</f>
        <v>0.14000000000000001</v>
      </c>
      <c r="AC645" s="51" t="str">
        <f>IF(Z645&gt;75%*AA645,"Победитель",IF(Z645&gt;50%*AA645,"Призёр","Участник"))</f>
        <v>Участник</v>
      </c>
    </row>
    <row r="646" spans="1:29" x14ac:dyDescent="0.3">
      <c r="A646" s="32">
        <v>632</v>
      </c>
      <c r="B646" s="66" t="s">
        <v>605</v>
      </c>
      <c r="C646" s="66" t="s">
        <v>1597</v>
      </c>
      <c r="D646" s="66" t="s">
        <v>2071</v>
      </c>
      <c r="E646" s="66" t="s">
        <v>44</v>
      </c>
      <c r="F646" s="45" t="str">
        <f>LEFT(C646,1)</f>
        <v>К</v>
      </c>
      <c r="G646" s="45" t="str">
        <f>LEFT(D646,1)</f>
        <v>И</v>
      </c>
      <c r="H646" s="45" t="str">
        <f>LEFT(E646,1)</f>
        <v>А</v>
      </c>
      <c r="I646" s="17" t="s">
        <v>2072</v>
      </c>
      <c r="J646" s="67" t="s">
        <v>2061</v>
      </c>
      <c r="K646" s="66">
        <v>8</v>
      </c>
      <c r="L646" s="66" t="s">
        <v>130</v>
      </c>
      <c r="M646" s="33" t="s">
        <v>92</v>
      </c>
      <c r="N646" s="47" t="str">
        <f>CONCATENATE(L646,M646)</f>
        <v>Р0805И</v>
      </c>
      <c r="O646" s="47" t="str">
        <f>CONCATENATE(B646,"-",F646,G646,H646,"-",I646)</f>
        <v>м-КИА-22062005</v>
      </c>
      <c r="P646" s="48">
        <v>4</v>
      </c>
      <c r="Q646" s="48">
        <v>2</v>
      </c>
      <c r="R646" s="48">
        <v>0</v>
      </c>
      <c r="S646" s="48">
        <v>0</v>
      </c>
      <c r="T646" s="48">
        <v>0</v>
      </c>
      <c r="U646" s="48">
        <v>1</v>
      </c>
      <c r="V646" s="48">
        <v>0</v>
      </c>
      <c r="W646" s="48">
        <v>0</v>
      </c>
      <c r="X646" s="48">
        <v>0</v>
      </c>
      <c r="Y646" s="48">
        <v>0</v>
      </c>
      <c r="Z646" s="49">
        <f>SUM(P646:Y646)</f>
        <v>7</v>
      </c>
      <c r="AA646" s="33">
        <v>50</v>
      </c>
      <c r="AB646" s="50">
        <f>Z646/AA646</f>
        <v>0.14000000000000001</v>
      </c>
      <c r="AC646" s="51" t="str">
        <f>IF(Z646&gt;75%*AA646,"Победитель",IF(Z646&gt;50%*AA646,"Призёр","Участник"))</f>
        <v>Участник</v>
      </c>
    </row>
    <row r="647" spans="1:29" x14ac:dyDescent="0.3">
      <c r="A647" s="32">
        <v>633</v>
      </c>
      <c r="B647" s="2" t="s">
        <v>35</v>
      </c>
      <c r="C647" s="2" t="s">
        <v>113</v>
      </c>
      <c r="D647" s="2" t="s">
        <v>114</v>
      </c>
      <c r="E647" s="2" t="s">
        <v>115</v>
      </c>
      <c r="F647" s="45" t="str">
        <f>LEFT(C647,1)</f>
        <v>К</v>
      </c>
      <c r="G647" s="45" t="str">
        <f>LEFT(D647,1)</f>
        <v>С</v>
      </c>
      <c r="H647" s="45" t="str">
        <f>LEFT(E647,1)</f>
        <v>И</v>
      </c>
      <c r="I647" s="2" t="s">
        <v>116</v>
      </c>
      <c r="J647" s="2" t="s">
        <v>38</v>
      </c>
      <c r="K647" s="1">
        <v>8</v>
      </c>
      <c r="L647" s="2" t="s">
        <v>117</v>
      </c>
      <c r="M647" s="9" t="s">
        <v>83</v>
      </c>
      <c r="N647" s="47" t="str">
        <f>CONCATENATE(L647,M647)</f>
        <v>Р0802К</v>
      </c>
      <c r="O647" s="47" t="str">
        <f>CONCATENATE(B647,"-",F647,G647,H647,"-",I647)</f>
        <v>М-КСИ-24062005</v>
      </c>
      <c r="P647" s="48">
        <v>2</v>
      </c>
      <c r="Q647" s="48">
        <v>1</v>
      </c>
      <c r="R647" s="48">
        <v>0</v>
      </c>
      <c r="S647" s="48">
        <v>0</v>
      </c>
      <c r="T647" s="48">
        <v>1</v>
      </c>
      <c r="U647" s="48">
        <v>1</v>
      </c>
      <c r="V647" s="48">
        <v>0</v>
      </c>
      <c r="W647" s="48">
        <v>0</v>
      </c>
      <c r="X647" s="48">
        <v>2</v>
      </c>
      <c r="Y647" s="48">
        <v>0</v>
      </c>
      <c r="Z647" s="49">
        <f>SUM(P647:Y647)</f>
        <v>7</v>
      </c>
      <c r="AA647" s="33">
        <v>50</v>
      </c>
      <c r="AB647" s="50">
        <f>Z647/AA647</f>
        <v>0.14000000000000001</v>
      </c>
      <c r="AC647" s="51" t="str">
        <f>IF(Z647&gt;75%*AA647,"Победитель",IF(Z647&gt;50%*AA647,"Призёр","Участник"))</f>
        <v>Участник</v>
      </c>
    </row>
    <row r="648" spans="1:29" x14ac:dyDescent="0.3">
      <c r="A648" s="32">
        <v>634</v>
      </c>
      <c r="B648" s="2" t="s">
        <v>14</v>
      </c>
      <c r="C648" s="12" t="s">
        <v>1687</v>
      </c>
      <c r="D648" s="12" t="s">
        <v>211</v>
      </c>
      <c r="E648" s="12" t="s">
        <v>97</v>
      </c>
      <c r="F648" s="45" t="str">
        <f>LEFT(C648,1)</f>
        <v>Ч</v>
      </c>
      <c r="G648" s="45" t="str">
        <f>LEFT(D648,1)</f>
        <v>П</v>
      </c>
      <c r="H648" s="45" t="str">
        <f>LEFT(E648,1)</f>
        <v>А</v>
      </c>
      <c r="I648" s="12">
        <v>16072005</v>
      </c>
      <c r="J648" s="46" t="s">
        <v>1587</v>
      </c>
      <c r="K648" s="2">
        <v>8</v>
      </c>
      <c r="L648" s="2" t="s">
        <v>1688</v>
      </c>
      <c r="M648" s="33" t="s">
        <v>35</v>
      </c>
      <c r="N648" s="47" t="str">
        <f>CONCATENATE(L648,M648)</f>
        <v>Р0883М</v>
      </c>
      <c r="O648" s="47" t="str">
        <f>CONCATENATE(B648,"-",F648,G648,H648,"-",I648)</f>
        <v>Ж-ЧПА-16072005</v>
      </c>
      <c r="P648" s="48">
        <v>4</v>
      </c>
      <c r="Q648" s="48">
        <v>0</v>
      </c>
      <c r="R648" s="48">
        <v>0</v>
      </c>
      <c r="S648" s="48">
        <v>0</v>
      </c>
      <c r="T648" s="48">
        <v>1</v>
      </c>
      <c r="U648" s="48">
        <v>0</v>
      </c>
      <c r="V648" s="48">
        <v>0</v>
      </c>
      <c r="W648" s="48">
        <v>0</v>
      </c>
      <c r="X648" s="48">
        <v>0</v>
      </c>
      <c r="Y648" s="48">
        <v>2</v>
      </c>
      <c r="Z648" s="49">
        <f>SUM(P648:Y648)</f>
        <v>7</v>
      </c>
      <c r="AA648" s="33">
        <v>50</v>
      </c>
      <c r="AB648" s="50">
        <f>Z648/AA648</f>
        <v>0.14000000000000001</v>
      </c>
      <c r="AC648" s="51" t="str">
        <f>IF(Z648&gt;75%*AA648,"Победитель",IF(Z648&gt;50%*AA648,"Призёр","Участник"))</f>
        <v>Участник</v>
      </c>
    </row>
    <row r="649" spans="1:29" x14ac:dyDescent="0.3">
      <c r="A649" s="32">
        <v>635</v>
      </c>
      <c r="B649" s="2" t="s">
        <v>14</v>
      </c>
      <c r="C649" s="12" t="s">
        <v>1690</v>
      </c>
      <c r="D649" s="12" t="s">
        <v>1691</v>
      </c>
      <c r="E649" s="12" t="s">
        <v>195</v>
      </c>
      <c r="F649" s="45" t="str">
        <f>LEFT(C649,1)</f>
        <v>С</v>
      </c>
      <c r="G649" s="45" t="str">
        <f>LEFT(D649,1)</f>
        <v>В</v>
      </c>
      <c r="H649" s="45" t="str">
        <f>LEFT(E649,1)</f>
        <v>С</v>
      </c>
      <c r="I649" s="12">
        <v>19062005</v>
      </c>
      <c r="J649" s="46" t="s">
        <v>1587</v>
      </c>
      <c r="K649" s="2">
        <v>8</v>
      </c>
      <c r="L649" s="2" t="s">
        <v>1692</v>
      </c>
      <c r="M649" s="33" t="s">
        <v>35</v>
      </c>
      <c r="N649" s="47" t="str">
        <f>CONCATENATE(L649,M649)</f>
        <v>Р0885М</v>
      </c>
      <c r="O649" s="47" t="str">
        <f>CONCATENATE(B649,"-",F649,G649,H649,"-",I649)</f>
        <v>Ж-СВС-19062005</v>
      </c>
      <c r="P649" s="48">
        <v>3</v>
      </c>
      <c r="Q649" s="48">
        <v>0</v>
      </c>
      <c r="R649" s="48">
        <v>0</v>
      </c>
      <c r="S649" s="48">
        <v>0</v>
      </c>
      <c r="T649" s="48">
        <v>1</v>
      </c>
      <c r="U649" s="48">
        <v>0</v>
      </c>
      <c r="V649" s="48">
        <v>0</v>
      </c>
      <c r="W649" s="48">
        <v>0</v>
      </c>
      <c r="X649" s="48">
        <v>1</v>
      </c>
      <c r="Y649" s="48">
        <v>2</v>
      </c>
      <c r="Z649" s="49">
        <f>SUM(P649:Y649)</f>
        <v>7</v>
      </c>
      <c r="AA649" s="33">
        <v>50</v>
      </c>
      <c r="AB649" s="50">
        <f>Z649/AA649</f>
        <v>0.14000000000000001</v>
      </c>
      <c r="AC649" s="51" t="str">
        <f>IF(Z649&gt;75%*AA649,"Победитель",IF(Z649&gt;50%*AA649,"Призёр","Участник"))</f>
        <v>Участник</v>
      </c>
    </row>
    <row r="650" spans="1:29" x14ac:dyDescent="0.3">
      <c r="A650" s="32">
        <v>636</v>
      </c>
      <c r="B650" s="2" t="s">
        <v>14</v>
      </c>
      <c r="C650" s="12" t="s">
        <v>1700</v>
      </c>
      <c r="D650" s="12" t="s">
        <v>73</v>
      </c>
      <c r="E650" s="12" t="s">
        <v>31</v>
      </c>
      <c r="F650" s="45" t="str">
        <f>LEFT(C650,1)</f>
        <v>Г</v>
      </c>
      <c r="G650" s="45" t="str">
        <f>LEFT(D650,1)</f>
        <v>А</v>
      </c>
      <c r="H650" s="45" t="str">
        <f>LEFT(E650,1)</f>
        <v>В</v>
      </c>
      <c r="I650" s="12">
        <v>5102005</v>
      </c>
      <c r="J650" s="46" t="s">
        <v>1587</v>
      </c>
      <c r="K650" s="2">
        <v>8</v>
      </c>
      <c r="L650" s="2" t="s">
        <v>1701</v>
      </c>
      <c r="M650" s="33" t="s">
        <v>35</v>
      </c>
      <c r="N650" s="47" t="str">
        <f>CONCATENATE(L650,M650)</f>
        <v>Р0890М</v>
      </c>
      <c r="O650" s="47" t="str">
        <f>CONCATENATE(B650,"-",F650,G650,H650,"-",I650)</f>
        <v>Ж-ГАВ-5102005</v>
      </c>
      <c r="P650" s="48">
        <v>4</v>
      </c>
      <c r="Q650" s="48">
        <v>1</v>
      </c>
      <c r="R650" s="48">
        <v>0</v>
      </c>
      <c r="S650" s="48">
        <v>0</v>
      </c>
      <c r="T650" s="48">
        <v>0</v>
      </c>
      <c r="U650" s="48">
        <v>1</v>
      </c>
      <c r="V650" s="48">
        <v>0</v>
      </c>
      <c r="W650" s="48">
        <v>0</v>
      </c>
      <c r="X650" s="48">
        <v>1</v>
      </c>
      <c r="Y650" s="48">
        <v>0</v>
      </c>
      <c r="Z650" s="49">
        <f>SUM(P650:Y650)</f>
        <v>7</v>
      </c>
      <c r="AA650" s="33">
        <v>50</v>
      </c>
      <c r="AB650" s="50">
        <f>Z650/AA650</f>
        <v>0.14000000000000001</v>
      </c>
      <c r="AC650" s="51" t="str">
        <f>IF(Z650&gt;75%*AA650,"Победитель",IF(Z650&gt;50%*AA650,"Призёр","Участник"))</f>
        <v>Участник</v>
      </c>
    </row>
    <row r="651" spans="1:29" x14ac:dyDescent="0.3">
      <c r="A651" s="32">
        <v>637</v>
      </c>
      <c r="B651" s="2" t="s">
        <v>14</v>
      </c>
      <c r="C651" s="12" t="s">
        <v>1705</v>
      </c>
      <c r="D651" s="12" t="s">
        <v>777</v>
      </c>
      <c r="E651" s="12" t="s">
        <v>1529</v>
      </c>
      <c r="F651" s="45" t="str">
        <f>LEFT(C651,1)</f>
        <v>Х</v>
      </c>
      <c r="G651" s="45" t="str">
        <f>LEFT(D651,1)</f>
        <v>У</v>
      </c>
      <c r="H651" s="45" t="str">
        <f>LEFT(E651,1)</f>
        <v>Е</v>
      </c>
      <c r="I651" s="12">
        <v>25082005</v>
      </c>
      <c r="J651" s="46" t="s">
        <v>1587</v>
      </c>
      <c r="K651" s="2">
        <v>8</v>
      </c>
      <c r="L651" s="2" t="s">
        <v>1706</v>
      </c>
      <c r="M651" s="33" t="s">
        <v>35</v>
      </c>
      <c r="N651" s="47" t="str">
        <f>CONCATENATE(L651,M651)</f>
        <v>Р0894М</v>
      </c>
      <c r="O651" s="47" t="str">
        <f>CONCATENATE(B651,"-",F651,G651,H651,"-",I651)</f>
        <v>Ж-ХУЕ-25082005</v>
      </c>
      <c r="P651" s="48">
        <v>3</v>
      </c>
      <c r="Q651" s="48">
        <v>2</v>
      </c>
      <c r="R651" s="48">
        <v>0</v>
      </c>
      <c r="S651" s="48">
        <v>0</v>
      </c>
      <c r="T651" s="48">
        <v>1</v>
      </c>
      <c r="U651" s="48">
        <v>1</v>
      </c>
      <c r="V651" s="48">
        <v>0</v>
      </c>
      <c r="W651" s="48">
        <v>0</v>
      </c>
      <c r="X651" s="48">
        <v>0</v>
      </c>
      <c r="Y651" s="48">
        <v>0</v>
      </c>
      <c r="Z651" s="49">
        <f>SUM(P651:Y651)</f>
        <v>7</v>
      </c>
      <c r="AA651" s="33">
        <v>50</v>
      </c>
      <c r="AB651" s="50">
        <f>Z651/AA651</f>
        <v>0.14000000000000001</v>
      </c>
      <c r="AC651" s="51" t="str">
        <f>IF(Z651&gt;75%*AA651,"Победитель",IF(Z651&gt;50%*AA651,"Призёр","Участник"))</f>
        <v>Участник</v>
      </c>
    </row>
    <row r="652" spans="1:29" x14ac:dyDescent="0.3">
      <c r="A652" s="32">
        <v>638</v>
      </c>
      <c r="B652" s="3" t="s">
        <v>14</v>
      </c>
      <c r="C652" s="3" t="s">
        <v>807</v>
      </c>
      <c r="D652" s="3" t="s">
        <v>96</v>
      </c>
      <c r="E652" s="3" t="s">
        <v>97</v>
      </c>
      <c r="F652" s="45" t="str">
        <f>LEFT(C652,1)</f>
        <v>Б</v>
      </c>
      <c r="G652" s="45" t="str">
        <f>LEFT(D652,1)</f>
        <v>А</v>
      </c>
      <c r="H652" s="45" t="str">
        <f>LEFT(E652,1)</f>
        <v>А</v>
      </c>
      <c r="I652" s="13" t="s">
        <v>808</v>
      </c>
      <c r="J652" s="59" t="s">
        <v>925</v>
      </c>
      <c r="K652" s="3">
        <v>8</v>
      </c>
      <c r="L652" s="3" t="s">
        <v>809</v>
      </c>
      <c r="M652" s="33" t="s">
        <v>534</v>
      </c>
      <c r="N652" s="47" t="str">
        <f>CONCATENATE(L652,M652)</f>
        <v>РУ0803О</v>
      </c>
      <c r="O652" s="47" t="str">
        <f>CONCATENATE(B652,"-",F652,G652,H652,"-",I652)</f>
        <v>Ж-БАА-11042005</v>
      </c>
      <c r="P652" s="48">
        <v>3</v>
      </c>
      <c r="Q652" s="48">
        <v>2</v>
      </c>
      <c r="R652" s="48">
        <v>0</v>
      </c>
      <c r="S652" s="48">
        <v>0</v>
      </c>
      <c r="T652" s="48">
        <v>1</v>
      </c>
      <c r="U652" s="48">
        <v>1</v>
      </c>
      <c r="V652" s="48">
        <v>0</v>
      </c>
      <c r="W652" s="48">
        <v>0</v>
      </c>
      <c r="X652" s="48">
        <v>0</v>
      </c>
      <c r="Y652" s="48">
        <v>0</v>
      </c>
      <c r="Z652" s="49">
        <f>SUM(P652:Y652)</f>
        <v>7</v>
      </c>
      <c r="AA652" s="33">
        <v>50</v>
      </c>
      <c r="AB652" s="50">
        <f>Z652/AA652</f>
        <v>0.14000000000000001</v>
      </c>
      <c r="AC652" s="51" t="str">
        <f>IF(Z652&gt;75%*AA652,"Победитель",IF(Z652&gt;50%*AA652,"Призёр","Участник"))</f>
        <v>Участник</v>
      </c>
    </row>
    <row r="653" spans="1:29" x14ac:dyDescent="0.3">
      <c r="A653" s="32">
        <v>639</v>
      </c>
      <c r="B653" s="2" t="s">
        <v>14</v>
      </c>
      <c r="C653" s="2" t="s">
        <v>435</v>
      </c>
      <c r="D653" s="2" t="s">
        <v>33</v>
      </c>
      <c r="E653" s="2" t="s">
        <v>356</v>
      </c>
      <c r="F653" s="45" t="str">
        <f>LEFT(C653,1)</f>
        <v>Д</v>
      </c>
      <c r="G653" s="45" t="str">
        <f>LEFT(D653,1)</f>
        <v>Л</v>
      </c>
      <c r="H653" s="45" t="str">
        <f>LEFT(E653,1)</f>
        <v>М</v>
      </c>
      <c r="I653" s="6" t="s">
        <v>555</v>
      </c>
      <c r="J653" s="46" t="s">
        <v>346</v>
      </c>
      <c r="K653" s="2">
        <v>8</v>
      </c>
      <c r="L653" s="2" t="s">
        <v>117</v>
      </c>
      <c r="M653" s="33" t="s">
        <v>26</v>
      </c>
      <c r="N653" s="47" t="str">
        <f>CONCATENATE(L653,M653)</f>
        <v>Р0802С</v>
      </c>
      <c r="O653" s="47" t="str">
        <f>CONCATENATE(B653,"-",F653,G653,H653,"-",I653)</f>
        <v>Ж-ДЛМ-17082005</v>
      </c>
      <c r="P653" s="48">
        <v>3</v>
      </c>
      <c r="Q653" s="48">
        <v>1</v>
      </c>
      <c r="R653" s="48">
        <v>0</v>
      </c>
      <c r="S653" s="48">
        <v>0</v>
      </c>
      <c r="T653" s="48">
        <v>1</v>
      </c>
      <c r="U653" s="48">
        <v>0</v>
      </c>
      <c r="V653" s="48">
        <v>0</v>
      </c>
      <c r="W653" s="48">
        <v>0</v>
      </c>
      <c r="X653" s="48">
        <v>0</v>
      </c>
      <c r="Y653" s="48">
        <v>2</v>
      </c>
      <c r="Z653" s="49">
        <f>SUM(P653:Y653)</f>
        <v>7</v>
      </c>
      <c r="AA653" s="33">
        <v>50</v>
      </c>
      <c r="AB653" s="50">
        <f>Z653/AA653</f>
        <v>0.14000000000000001</v>
      </c>
      <c r="AC653" s="51" t="str">
        <f>IF(Z653&gt;75%*AA653,"Победитель",IF(Z653&gt;50%*AA653,"Призёр","Участник"))</f>
        <v>Участник</v>
      </c>
    </row>
    <row r="654" spans="1:29" x14ac:dyDescent="0.3">
      <c r="A654" s="32">
        <v>640</v>
      </c>
      <c r="B654" s="6" t="s">
        <v>2057</v>
      </c>
      <c r="C654" s="6" t="s">
        <v>611</v>
      </c>
      <c r="D654" s="6" t="s">
        <v>472</v>
      </c>
      <c r="E654" s="6" t="s">
        <v>696</v>
      </c>
      <c r="F654" s="45" t="str">
        <f>LEFT(C654,1)</f>
        <v>В</v>
      </c>
      <c r="G654" s="45" t="str">
        <f>LEFT(D654,1)</f>
        <v>А</v>
      </c>
      <c r="H654" s="45" t="str">
        <f>LEFT(E654,1)</f>
        <v>Н</v>
      </c>
      <c r="I654" s="6" t="s">
        <v>317</v>
      </c>
      <c r="J654" s="6" t="s">
        <v>1257</v>
      </c>
      <c r="K654" s="6" t="s">
        <v>1413</v>
      </c>
      <c r="L654" s="6" t="s">
        <v>1040</v>
      </c>
      <c r="M654" s="33" t="s">
        <v>143</v>
      </c>
      <c r="N654" s="47" t="str">
        <f>CONCATENATE(L654,M654)</f>
        <v>Р0816У</v>
      </c>
      <c r="O654" s="47" t="str">
        <f>CONCATENATE(B654,"-",F654,G654,H654,"-",I654)</f>
        <v>М -ВАН-08072005</v>
      </c>
      <c r="P654" s="48">
        <v>3</v>
      </c>
      <c r="Q654" s="48">
        <v>0</v>
      </c>
      <c r="R654" s="48">
        <v>3</v>
      </c>
      <c r="S654" s="48">
        <v>0</v>
      </c>
      <c r="T654" s="48">
        <v>1</v>
      </c>
      <c r="U654" s="48">
        <v>0</v>
      </c>
      <c r="V654" s="48">
        <v>0</v>
      </c>
      <c r="W654" s="48">
        <v>0</v>
      </c>
      <c r="X654" s="48">
        <v>0</v>
      </c>
      <c r="Y654" s="48">
        <v>0</v>
      </c>
      <c r="Z654" s="49">
        <f>SUM(P654:Y654)</f>
        <v>7</v>
      </c>
      <c r="AA654" s="33">
        <v>50</v>
      </c>
      <c r="AB654" s="50">
        <f>Z654/AA654</f>
        <v>0.14000000000000001</v>
      </c>
      <c r="AC654" s="51" t="str">
        <f>IF(Z654&gt;75%*AA654,"Победитель",IF(Z654&gt;50%*AA654,"Призёр","Участник"))</f>
        <v>Участник</v>
      </c>
    </row>
    <row r="655" spans="1:29" x14ac:dyDescent="0.3">
      <c r="A655" s="32">
        <v>641</v>
      </c>
      <c r="B655" s="2" t="s">
        <v>14</v>
      </c>
      <c r="C655" s="2" t="s">
        <v>2315</v>
      </c>
      <c r="D655" s="2" t="s">
        <v>396</v>
      </c>
      <c r="E655" s="2" t="s">
        <v>97</v>
      </c>
      <c r="F655" s="45" t="str">
        <f>LEFT(C655,1)</f>
        <v>К</v>
      </c>
      <c r="G655" s="45" t="str">
        <f>LEFT(D655,1)</f>
        <v>Е</v>
      </c>
      <c r="H655" s="45" t="str">
        <f>LEFT(E655,1)</f>
        <v>А</v>
      </c>
      <c r="I655" s="6" t="s">
        <v>2316</v>
      </c>
      <c r="J655" s="2" t="s">
        <v>2286</v>
      </c>
      <c r="K655" s="2">
        <v>8</v>
      </c>
      <c r="L655" s="2" t="s">
        <v>2317</v>
      </c>
      <c r="M655" s="9" t="s">
        <v>2139</v>
      </c>
      <c r="N655" s="47" t="str">
        <f>CONCATENATE(L655,M655)</f>
        <v>РО812П</v>
      </c>
      <c r="O655" s="47" t="str">
        <f>CONCATENATE(B655,"-",F655,G655,H655,"-",I655)</f>
        <v>Ж-КЕА-05.05.2005</v>
      </c>
      <c r="P655" s="48">
        <v>6.5</v>
      </c>
      <c r="Q655" s="48"/>
      <c r="R655" s="48"/>
      <c r="S655" s="48"/>
      <c r="T655" s="48"/>
      <c r="U655" s="48"/>
      <c r="V655" s="48"/>
      <c r="W655" s="48"/>
      <c r="X655" s="48"/>
      <c r="Y655" s="48"/>
      <c r="Z655" s="49">
        <f>SUM(P655:Y655)</f>
        <v>6.5</v>
      </c>
      <c r="AA655" s="33">
        <v>50</v>
      </c>
      <c r="AB655" s="50">
        <f>Z655/AA655</f>
        <v>0.13</v>
      </c>
      <c r="AC655" s="51" t="str">
        <f>IF(Z655&gt;75%*AA655,"Победитель",IF(Z655&gt;50%*AA655,"Призёр","Участник"))</f>
        <v>Участник</v>
      </c>
    </row>
    <row r="656" spans="1:29" x14ac:dyDescent="0.3">
      <c r="A656" s="32">
        <v>642</v>
      </c>
      <c r="B656" s="6" t="s">
        <v>2057</v>
      </c>
      <c r="C656" s="6" t="s">
        <v>1430</v>
      </c>
      <c r="D656" s="6" t="s">
        <v>932</v>
      </c>
      <c r="E656" s="6" t="s">
        <v>696</v>
      </c>
      <c r="F656" s="45" t="str">
        <f>LEFT(C656,1)</f>
        <v>Х</v>
      </c>
      <c r="G656" s="45" t="str">
        <f>LEFT(D656,1)</f>
        <v>А</v>
      </c>
      <c r="H656" s="45" t="str">
        <f>LEFT(E656,1)</f>
        <v>Н</v>
      </c>
      <c r="I656" s="6" t="s">
        <v>830</v>
      </c>
      <c r="J656" s="6" t="s">
        <v>1257</v>
      </c>
      <c r="K656" s="2">
        <v>8</v>
      </c>
      <c r="L656" s="6" t="s">
        <v>1049</v>
      </c>
      <c r="M656" s="33" t="s">
        <v>143</v>
      </c>
      <c r="N656" s="47" t="str">
        <f>CONCATENATE(L656,M656)</f>
        <v>Р0819У</v>
      </c>
      <c r="O656" s="47" t="str">
        <f>CONCATENATE(B656,"-",F656,G656,H656,"-",I656)</f>
        <v>М -ХАН-21072005</v>
      </c>
      <c r="P656" s="48">
        <v>3.5</v>
      </c>
      <c r="Q656" s="48">
        <v>1</v>
      </c>
      <c r="R656" s="48">
        <v>0</v>
      </c>
      <c r="S656" s="48">
        <v>0</v>
      </c>
      <c r="T656" s="48">
        <v>0</v>
      </c>
      <c r="U656" s="48">
        <v>1</v>
      </c>
      <c r="V656" s="48">
        <v>0</v>
      </c>
      <c r="W656" s="48">
        <v>0</v>
      </c>
      <c r="X656" s="48">
        <v>1</v>
      </c>
      <c r="Y656" s="48">
        <v>0</v>
      </c>
      <c r="Z656" s="49">
        <f>SUM(P656:Y656)</f>
        <v>6.5</v>
      </c>
      <c r="AA656" s="33">
        <v>50</v>
      </c>
      <c r="AB656" s="50">
        <f>Z656/AA656</f>
        <v>0.13</v>
      </c>
      <c r="AC656" s="51" t="str">
        <f>IF(Z656&gt;75%*AA656,"Победитель",IF(Z656&gt;50%*AA656,"Призёр","Участник"))</f>
        <v>Участник</v>
      </c>
    </row>
    <row r="657" spans="1:29" x14ac:dyDescent="0.3">
      <c r="A657" s="32">
        <v>643</v>
      </c>
      <c r="B657" s="6" t="s">
        <v>14</v>
      </c>
      <c r="C657" s="6" t="s">
        <v>1435</v>
      </c>
      <c r="D657" s="6" t="s">
        <v>273</v>
      </c>
      <c r="E657" s="6" t="s">
        <v>67</v>
      </c>
      <c r="F657" s="45" t="str">
        <f>LEFT(C657,1)</f>
        <v>С</v>
      </c>
      <c r="G657" s="45" t="str">
        <f>LEFT(D657,1)</f>
        <v>Д</v>
      </c>
      <c r="H657" s="45" t="str">
        <f>LEFT(E657,1)</f>
        <v>М</v>
      </c>
      <c r="I657" s="6" t="s">
        <v>1436</v>
      </c>
      <c r="J657" s="6" t="s">
        <v>1257</v>
      </c>
      <c r="K657" s="2">
        <v>8</v>
      </c>
      <c r="L657" s="6" t="s">
        <v>1052</v>
      </c>
      <c r="M657" s="33" t="s">
        <v>143</v>
      </c>
      <c r="N657" s="47" t="str">
        <f>CONCATENATE(L657,M657)</f>
        <v>Р0820У</v>
      </c>
      <c r="O657" s="47" t="str">
        <f>CONCATENATE(B657,"-",F657,G657,H657,"-",I657)</f>
        <v>Ж-СДМ-05092005</v>
      </c>
      <c r="P657" s="48">
        <v>3.5</v>
      </c>
      <c r="Q657" s="48">
        <v>0</v>
      </c>
      <c r="R657" s="48">
        <v>0</v>
      </c>
      <c r="S657" s="48">
        <v>0</v>
      </c>
      <c r="T657" s="48">
        <v>0</v>
      </c>
      <c r="U657" s="48">
        <v>0</v>
      </c>
      <c r="V657" s="48">
        <v>0</v>
      </c>
      <c r="W657" s="48">
        <v>0</v>
      </c>
      <c r="X657" s="48">
        <v>1</v>
      </c>
      <c r="Y657" s="48">
        <v>2</v>
      </c>
      <c r="Z657" s="49">
        <f>SUM(P657:Y657)</f>
        <v>6.5</v>
      </c>
      <c r="AA657" s="33">
        <v>50</v>
      </c>
      <c r="AB657" s="50">
        <f>Z657/AA657</f>
        <v>0.13</v>
      </c>
      <c r="AC657" s="51" t="str">
        <f>IF(Z657&gt;75%*AA657,"Победитель",IF(Z657&gt;50%*AA657,"Призёр","Участник"))</f>
        <v>Участник</v>
      </c>
    </row>
    <row r="658" spans="1:29" x14ac:dyDescent="0.3">
      <c r="A658" s="32">
        <v>644</v>
      </c>
      <c r="B658" s="2" t="s">
        <v>14</v>
      </c>
      <c r="C658" s="12" t="s">
        <v>1403</v>
      </c>
      <c r="D658" s="12" t="s">
        <v>73</v>
      </c>
      <c r="E658" s="12" t="s">
        <v>356</v>
      </c>
      <c r="F658" s="45" t="str">
        <f>LEFT(C658,1)</f>
        <v>И</v>
      </c>
      <c r="G658" s="45" t="str">
        <f>LEFT(D658,1)</f>
        <v>А</v>
      </c>
      <c r="H658" s="45" t="str">
        <f>LEFT(E658,1)</f>
        <v>М</v>
      </c>
      <c r="I658" s="12">
        <v>15102005</v>
      </c>
      <c r="J658" s="46" t="s">
        <v>1587</v>
      </c>
      <c r="K658" s="2">
        <v>8</v>
      </c>
      <c r="L658" s="2" t="s">
        <v>1689</v>
      </c>
      <c r="M658" s="33" t="s">
        <v>35</v>
      </c>
      <c r="N658" s="47" t="str">
        <f>CONCATENATE(L658,M658)</f>
        <v>Р0884М</v>
      </c>
      <c r="O658" s="47" t="str">
        <f>CONCATENATE(B658,"-",F658,G658,H658,"-",I658)</f>
        <v>Ж-ИАМ-15102005</v>
      </c>
      <c r="P658" s="48">
        <v>3</v>
      </c>
      <c r="Q658" s="48">
        <v>0</v>
      </c>
      <c r="R658" s="48">
        <v>0</v>
      </c>
      <c r="S658" s="48">
        <v>1</v>
      </c>
      <c r="T658" s="48">
        <v>1</v>
      </c>
      <c r="U658" s="48">
        <v>0</v>
      </c>
      <c r="V658" s="48">
        <v>0</v>
      </c>
      <c r="W658" s="48">
        <v>0</v>
      </c>
      <c r="X658" s="48">
        <v>1</v>
      </c>
      <c r="Y658" s="48">
        <v>0</v>
      </c>
      <c r="Z658" s="49">
        <f>SUM(P658:Y658)</f>
        <v>6</v>
      </c>
      <c r="AA658" s="33">
        <v>50</v>
      </c>
      <c r="AB658" s="50">
        <f>Z658/AA658</f>
        <v>0.12</v>
      </c>
      <c r="AC658" s="51" t="str">
        <f>IF(Z658&gt;75%*AA658,"Победитель",IF(Z658&gt;50%*AA658,"Призёр","Участник"))</f>
        <v>Участник</v>
      </c>
    </row>
    <row r="659" spans="1:29" x14ac:dyDescent="0.3">
      <c r="A659" s="32">
        <v>645</v>
      </c>
      <c r="B659" s="2" t="s">
        <v>14</v>
      </c>
      <c r="C659" s="12" t="s">
        <v>1693</v>
      </c>
      <c r="D659" s="12" t="s">
        <v>429</v>
      </c>
      <c r="E659" s="12" t="s">
        <v>51</v>
      </c>
      <c r="F659" s="45" t="str">
        <f>LEFT(C659,1)</f>
        <v>У</v>
      </c>
      <c r="G659" s="45" t="str">
        <f>LEFT(D659,1)</f>
        <v>В</v>
      </c>
      <c r="H659" s="45" t="str">
        <f>LEFT(E659,1)</f>
        <v>А</v>
      </c>
      <c r="I659" s="12">
        <v>3082005</v>
      </c>
      <c r="J659" s="46" t="s">
        <v>1587</v>
      </c>
      <c r="K659" s="2">
        <v>8</v>
      </c>
      <c r="L659" s="2" t="s">
        <v>1694</v>
      </c>
      <c r="M659" s="33" t="s">
        <v>35</v>
      </c>
      <c r="N659" s="47" t="str">
        <f>CONCATENATE(L659,M659)</f>
        <v>Р0886М</v>
      </c>
      <c r="O659" s="47" t="str">
        <f>CONCATENATE(B659,"-",F659,G659,H659,"-",I659)</f>
        <v>Ж-УВА-3082005</v>
      </c>
      <c r="P659" s="48">
        <v>2</v>
      </c>
      <c r="Q659" s="48">
        <v>1</v>
      </c>
      <c r="R659" s="48">
        <v>0</v>
      </c>
      <c r="S659" s="48">
        <v>0</v>
      </c>
      <c r="T659" s="48">
        <v>1</v>
      </c>
      <c r="U659" s="48">
        <v>1</v>
      </c>
      <c r="V659" s="48">
        <v>0</v>
      </c>
      <c r="W659" s="48">
        <v>0</v>
      </c>
      <c r="X659" s="48">
        <v>0</v>
      </c>
      <c r="Y659" s="48">
        <v>1</v>
      </c>
      <c r="Z659" s="49">
        <f>SUM(P659:Y659)</f>
        <v>6</v>
      </c>
      <c r="AA659" s="33">
        <v>50</v>
      </c>
      <c r="AB659" s="50">
        <f>Z659/AA659</f>
        <v>0.12</v>
      </c>
      <c r="AC659" s="51" t="str">
        <f>IF(Z659&gt;75%*AA659,"Победитель",IF(Z659&gt;50%*AA659,"Призёр","Участник"))</f>
        <v>Участник</v>
      </c>
    </row>
    <row r="660" spans="1:29" x14ac:dyDescent="0.3">
      <c r="A660" s="32">
        <v>646</v>
      </c>
      <c r="B660" s="2" t="s">
        <v>14</v>
      </c>
      <c r="C660" s="12" t="s">
        <v>683</v>
      </c>
      <c r="D660" s="12" t="s">
        <v>87</v>
      </c>
      <c r="E660" s="12" t="s">
        <v>962</v>
      </c>
      <c r="F660" s="45" t="str">
        <f>LEFT(C660,1)</f>
        <v>Б</v>
      </c>
      <c r="G660" s="45" t="str">
        <f>LEFT(D660,1)</f>
        <v>К</v>
      </c>
      <c r="H660" s="45" t="str">
        <f>LEFT(E660,1)</f>
        <v>Д</v>
      </c>
      <c r="I660" s="12">
        <v>6052005</v>
      </c>
      <c r="J660" s="46" t="s">
        <v>1587</v>
      </c>
      <c r="K660" s="2">
        <v>8</v>
      </c>
      <c r="L660" s="2" t="s">
        <v>1695</v>
      </c>
      <c r="M660" s="33" t="s">
        <v>35</v>
      </c>
      <c r="N660" s="47" t="str">
        <f>CONCATENATE(L660,M660)</f>
        <v>Р0887М</v>
      </c>
      <c r="O660" s="47" t="str">
        <f>CONCATENATE(B660,"-",F660,G660,H660,"-",I660)</f>
        <v>Ж-БКД-6052005</v>
      </c>
      <c r="P660" s="48">
        <v>3</v>
      </c>
      <c r="Q660" s="48">
        <v>1</v>
      </c>
      <c r="R660" s="48">
        <v>1</v>
      </c>
      <c r="S660" s="48">
        <v>0</v>
      </c>
      <c r="T660" s="48">
        <v>0</v>
      </c>
      <c r="U660" s="48">
        <v>1</v>
      </c>
      <c r="V660" s="48">
        <v>0</v>
      </c>
      <c r="W660" s="48">
        <v>0</v>
      </c>
      <c r="X660" s="48">
        <v>0</v>
      </c>
      <c r="Y660" s="48">
        <v>0</v>
      </c>
      <c r="Z660" s="49">
        <f>SUM(P660:Y660)</f>
        <v>6</v>
      </c>
      <c r="AA660" s="33">
        <v>50</v>
      </c>
      <c r="AB660" s="50">
        <f>Z660/AA660</f>
        <v>0.12</v>
      </c>
      <c r="AC660" s="51" t="str">
        <f>IF(Z660&gt;75%*AA660,"Победитель",IF(Z660&gt;50%*AA660,"Призёр","Участник"))</f>
        <v>Участник</v>
      </c>
    </row>
    <row r="661" spans="1:29" x14ac:dyDescent="0.3">
      <c r="A661" s="32">
        <v>647</v>
      </c>
      <c r="B661" s="2" t="s">
        <v>14</v>
      </c>
      <c r="C661" s="2" t="s">
        <v>2255</v>
      </c>
      <c r="D661" s="2" t="s">
        <v>777</v>
      </c>
      <c r="E661" s="2" t="s">
        <v>262</v>
      </c>
      <c r="F661" s="45" t="str">
        <f>LEFT(C661,1)</f>
        <v>Ф</v>
      </c>
      <c r="G661" s="45" t="str">
        <f>LEFT(D661,1)</f>
        <v>У</v>
      </c>
      <c r="H661" s="45" t="str">
        <f>LEFT(E661,1)</f>
        <v>Д</v>
      </c>
      <c r="I661" s="14" t="s">
        <v>2256</v>
      </c>
      <c r="J661" s="46" t="s">
        <v>2231</v>
      </c>
      <c r="K661" s="2">
        <v>8</v>
      </c>
      <c r="L661" s="2" t="s">
        <v>2257</v>
      </c>
      <c r="M661" s="9" t="s">
        <v>2113</v>
      </c>
      <c r="N661" s="47" t="str">
        <f>CONCATENATE(L661,M661)</f>
        <v>РЯ0802Н</v>
      </c>
      <c r="O661" s="47" t="str">
        <f>CONCATENATE(B661,"-",F661,G661,H661,"-",I661)</f>
        <v>Ж-ФУД-18012006</v>
      </c>
      <c r="P661" s="53">
        <v>0</v>
      </c>
      <c r="Q661" s="53">
        <v>2</v>
      </c>
      <c r="R661" s="53">
        <v>1</v>
      </c>
      <c r="S661" s="53">
        <v>0</v>
      </c>
      <c r="T661" s="53">
        <v>1</v>
      </c>
      <c r="U661" s="53">
        <v>0</v>
      </c>
      <c r="V661" s="53">
        <v>1</v>
      </c>
      <c r="W661" s="53">
        <v>0</v>
      </c>
      <c r="X661" s="53">
        <v>0</v>
      </c>
      <c r="Y661" s="53">
        <v>1</v>
      </c>
      <c r="Z661" s="49">
        <f>SUM(P661:Y661)</f>
        <v>6</v>
      </c>
      <c r="AA661" s="33">
        <v>50</v>
      </c>
      <c r="AB661" s="50">
        <f>Z661/AA661</f>
        <v>0.12</v>
      </c>
      <c r="AC661" s="51" t="str">
        <f>IF(Z661&gt;75%*AA661,"Победитель",IF(Z661&gt;50%*AA661,"Призёр","Участник"))</f>
        <v>Участник</v>
      </c>
    </row>
    <row r="662" spans="1:29" x14ac:dyDescent="0.3">
      <c r="A662" s="32">
        <v>648</v>
      </c>
      <c r="B662" s="3" t="s">
        <v>35</v>
      </c>
      <c r="C662" s="3" t="s">
        <v>813</v>
      </c>
      <c r="D662" s="3" t="s">
        <v>457</v>
      </c>
      <c r="E662" s="3" t="s">
        <v>115</v>
      </c>
      <c r="F662" s="45" t="str">
        <f>LEFT(C662,1)</f>
        <v>З</v>
      </c>
      <c r="G662" s="45" t="str">
        <f>LEFT(D662,1)</f>
        <v>П</v>
      </c>
      <c r="H662" s="45" t="str">
        <f>LEFT(E662,1)</f>
        <v>И</v>
      </c>
      <c r="I662" s="13" t="s">
        <v>814</v>
      </c>
      <c r="J662" s="59" t="s">
        <v>925</v>
      </c>
      <c r="K662" s="3">
        <v>8</v>
      </c>
      <c r="L662" s="3" t="s">
        <v>815</v>
      </c>
      <c r="M662" s="33" t="s">
        <v>534</v>
      </c>
      <c r="N662" s="47" t="str">
        <f>CONCATENATE(L662,M662)</f>
        <v>РУ0805О</v>
      </c>
      <c r="O662" s="47" t="str">
        <f>CONCATENATE(B662,"-",F662,G662,H662,"-",I662)</f>
        <v>М-ЗПИ-13122005</v>
      </c>
      <c r="P662" s="48">
        <v>5</v>
      </c>
      <c r="Q662" s="48">
        <v>1</v>
      </c>
      <c r="R662" s="48">
        <v>0</v>
      </c>
      <c r="S662" s="48">
        <v>0</v>
      </c>
      <c r="T662" s="48">
        <v>0</v>
      </c>
      <c r="U662" s="48">
        <v>0</v>
      </c>
      <c r="V662" s="48">
        <v>0</v>
      </c>
      <c r="W662" s="48">
        <v>0</v>
      </c>
      <c r="X662" s="48">
        <v>0</v>
      </c>
      <c r="Y662" s="48">
        <v>0</v>
      </c>
      <c r="Z662" s="49">
        <f>SUM(P662:Y662)</f>
        <v>6</v>
      </c>
      <c r="AA662" s="33">
        <v>50</v>
      </c>
      <c r="AB662" s="50">
        <f>Z662/AA662</f>
        <v>0.12</v>
      </c>
      <c r="AC662" s="51" t="str">
        <f>IF(Z662&gt;75%*AA662,"Победитель",IF(Z662&gt;50%*AA662,"Призёр","Участник"))</f>
        <v>Участник</v>
      </c>
    </row>
    <row r="663" spans="1:29" x14ac:dyDescent="0.3">
      <c r="A663" s="32">
        <v>649</v>
      </c>
      <c r="B663" s="2" t="s">
        <v>14</v>
      </c>
      <c r="C663" s="2" t="s">
        <v>2380</v>
      </c>
      <c r="D663" s="2" t="s">
        <v>777</v>
      </c>
      <c r="E663" s="2" t="s">
        <v>88</v>
      </c>
      <c r="F663" s="45" t="str">
        <f>LEFT(C663,1)</f>
        <v>С</v>
      </c>
      <c r="G663" s="45" t="str">
        <f>LEFT(D663,1)</f>
        <v>У</v>
      </c>
      <c r="H663" s="45" t="str">
        <f>LEFT(E663,1)</f>
        <v>А</v>
      </c>
      <c r="I663" s="2">
        <v>10102005</v>
      </c>
      <c r="J663" s="2" t="s">
        <v>2370</v>
      </c>
      <c r="K663" s="1">
        <v>8</v>
      </c>
      <c r="L663" s="2" t="s">
        <v>460</v>
      </c>
      <c r="M663" s="33" t="s">
        <v>2138</v>
      </c>
      <c r="N663" s="47" t="str">
        <f>CONCATENATE(L663,M663)</f>
        <v>Р0813Х</v>
      </c>
      <c r="O663" s="47" t="str">
        <f>CONCATENATE(B663,"-",F663,G663,H663,"-",I663)</f>
        <v>Ж-СУА-10102005</v>
      </c>
      <c r="P663" s="48">
        <v>0</v>
      </c>
      <c r="Q663" s="48">
        <v>3</v>
      </c>
      <c r="R663" s="48">
        <v>1</v>
      </c>
      <c r="S663" s="48">
        <v>1</v>
      </c>
      <c r="T663" s="48">
        <v>0</v>
      </c>
      <c r="U663" s="48">
        <v>0</v>
      </c>
      <c r="V663" s="48">
        <v>1</v>
      </c>
      <c r="W663" s="48">
        <v>0</v>
      </c>
      <c r="X663" s="48">
        <v>0</v>
      </c>
      <c r="Y663" s="48">
        <v>0</v>
      </c>
      <c r="Z663" s="49">
        <f>SUM(P663:Y663)</f>
        <v>6</v>
      </c>
      <c r="AA663" s="33">
        <v>50</v>
      </c>
      <c r="AB663" s="50">
        <f>Z663/AA663</f>
        <v>0.12</v>
      </c>
      <c r="AC663" s="51" t="str">
        <f>IF(Z663&gt;75%*AA663,"Победитель",IF(Z663&gt;50%*AA663,"Призёр","Участник"))</f>
        <v>Участник</v>
      </c>
    </row>
    <row r="664" spans="1:29" x14ac:dyDescent="0.3">
      <c r="A664" s="32">
        <v>650</v>
      </c>
      <c r="B664" s="2" t="s">
        <v>35</v>
      </c>
      <c r="C664" s="2" t="s">
        <v>2376</v>
      </c>
      <c r="D664" s="2" t="s">
        <v>70</v>
      </c>
      <c r="E664" s="2" t="s">
        <v>402</v>
      </c>
      <c r="F664" s="45" t="str">
        <f>LEFT(C664,1)</f>
        <v>Г</v>
      </c>
      <c r="G664" s="45" t="str">
        <f>LEFT(D664,1)</f>
        <v>Д</v>
      </c>
      <c r="H664" s="45" t="str">
        <f>LEFT(E664,1)</f>
        <v>М</v>
      </c>
      <c r="I664" s="2">
        <v>26022005</v>
      </c>
      <c r="J664" s="2" t="s">
        <v>2370</v>
      </c>
      <c r="K664" s="1">
        <v>8</v>
      </c>
      <c r="L664" s="2" t="s">
        <v>318</v>
      </c>
      <c r="M664" s="33" t="s">
        <v>2138</v>
      </c>
      <c r="N664" s="47" t="str">
        <f>CONCATENATE(L664,M664)</f>
        <v>Р0807Х</v>
      </c>
      <c r="O664" s="47" t="str">
        <f>CONCATENATE(B664,"-",F664,G664,H664,"-",I664)</f>
        <v>М-ГДМ-26022005</v>
      </c>
      <c r="P664" s="48">
        <v>0</v>
      </c>
      <c r="Q664" s="48">
        <v>2.5</v>
      </c>
      <c r="R664" s="48">
        <v>3</v>
      </c>
      <c r="S664" s="48">
        <v>0</v>
      </c>
      <c r="T664" s="48">
        <v>0</v>
      </c>
      <c r="U664" s="48">
        <v>0</v>
      </c>
      <c r="V664" s="48">
        <v>0</v>
      </c>
      <c r="W664" s="48">
        <v>0</v>
      </c>
      <c r="X664" s="48">
        <v>0</v>
      </c>
      <c r="Y664" s="48">
        <v>0</v>
      </c>
      <c r="Z664" s="49">
        <f>SUM(P664:Y664)</f>
        <v>5.5</v>
      </c>
      <c r="AA664" s="33">
        <v>50</v>
      </c>
      <c r="AB664" s="50">
        <f>Z664/AA664</f>
        <v>0.11</v>
      </c>
      <c r="AC664" s="51" t="str">
        <f>IF(Z664&gt;75%*AA664,"Победитель",IF(Z664&gt;50%*AA664,"Призёр","Участник"))</f>
        <v>Участник</v>
      </c>
    </row>
    <row r="665" spans="1:29" x14ac:dyDescent="0.3">
      <c r="A665" s="32">
        <v>651</v>
      </c>
      <c r="B665" s="2" t="s">
        <v>605</v>
      </c>
      <c r="C665" s="2" t="s">
        <v>2182</v>
      </c>
      <c r="D665" s="2" t="s">
        <v>614</v>
      </c>
      <c r="E665" s="2" t="s">
        <v>292</v>
      </c>
      <c r="F665" s="45" t="str">
        <f>LEFT(C665,1)</f>
        <v>К</v>
      </c>
      <c r="G665" s="45" t="str">
        <f>LEFT(D665,1)</f>
        <v>Д</v>
      </c>
      <c r="H665" s="45" t="str">
        <f>LEFT(E665,1)</f>
        <v>А</v>
      </c>
      <c r="I665" s="2" t="s">
        <v>2183</v>
      </c>
      <c r="J665" s="2" t="s">
        <v>2161</v>
      </c>
      <c r="K665" s="1">
        <v>8</v>
      </c>
      <c r="L665" s="2" t="s">
        <v>112</v>
      </c>
      <c r="M665" s="33" t="s">
        <v>2110</v>
      </c>
      <c r="N665" s="47" t="str">
        <f>CONCATENATE(L665,M665)</f>
        <v>Р0801З</v>
      </c>
      <c r="O665" s="47" t="str">
        <f>CONCATENATE(B665,"-",F665,G665,H665,"-",I665)</f>
        <v>м-КДА-17.06.2006</v>
      </c>
      <c r="P665" s="48">
        <v>2.5</v>
      </c>
      <c r="Q665" s="48">
        <v>0.5</v>
      </c>
      <c r="R665" s="48">
        <v>1</v>
      </c>
      <c r="S665" s="48">
        <v>0</v>
      </c>
      <c r="T665" s="48">
        <v>0</v>
      </c>
      <c r="U665" s="48">
        <v>1</v>
      </c>
      <c r="V665" s="48">
        <v>0</v>
      </c>
      <c r="W665" s="48">
        <v>0</v>
      </c>
      <c r="X665" s="48">
        <v>0</v>
      </c>
      <c r="Y665" s="48">
        <v>0</v>
      </c>
      <c r="Z665" s="49">
        <f>SUM(P665:Y665)</f>
        <v>5</v>
      </c>
      <c r="AA665" s="33">
        <v>50</v>
      </c>
      <c r="AB665" s="50">
        <f>Z665/AA665</f>
        <v>0.1</v>
      </c>
      <c r="AC665" s="51" t="str">
        <f>IF(Z665&gt;75%*AA665,"Победитель",IF(Z665&gt;50%*AA665,"Призёр","Участник"))</f>
        <v>Участник</v>
      </c>
    </row>
    <row r="666" spans="1:29" x14ac:dyDescent="0.3">
      <c r="A666" s="32">
        <v>652</v>
      </c>
      <c r="B666" s="2" t="s">
        <v>597</v>
      </c>
      <c r="C666" s="2" t="s">
        <v>2190</v>
      </c>
      <c r="D666" s="2" t="s">
        <v>266</v>
      </c>
      <c r="E666" s="2" t="s">
        <v>247</v>
      </c>
      <c r="F666" s="45" t="str">
        <f>LEFT(C666,1)</f>
        <v>Я</v>
      </c>
      <c r="G666" s="45" t="str">
        <f>LEFT(D666,1)</f>
        <v>Д</v>
      </c>
      <c r="H666" s="45" t="str">
        <f>LEFT(E666,1)</f>
        <v>В</v>
      </c>
      <c r="I666" s="2" t="s">
        <v>2191</v>
      </c>
      <c r="J666" s="2" t="s">
        <v>2161</v>
      </c>
      <c r="K666" s="1">
        <v>8</v>
      </c>
      <c r="L666" s="2" t="s">
        <v>130</v>
      </c>
      <c r="M666" s="33" t="s">
        <v>2110</v>
      </c>
      <c r="N666" s="47" t="str">
        <f>CONCATENATE(L666,M666)</f>
        <v>Р0805З</v>
      </c>
      <c r="O666" s="47" t="str">
        <f>CONCATENATE(B666,"-",F666,G666,H666,"-",I666)</f>
        <v>ж-ЯДВ-31.10.2005</v>
      </c>
      <c r="P666" s="48">
        <v>3</v>
      </c>
      <c r="Q666" s="48">
        <v>0</v>
      </c>
      <c r="R666" s="48">
        <v>1</v>
      </c>
      <c r="S666" s="48">
        <v>0</v>
      </c>
      <c r="T666" s="48">
        <v>0</v>
      </c>
      <c r="U666" s="48">
        <v>1</v>
      </c>
      <c r="V666" s="48">
        <v>0</v>
      </c>
      <c r="W666" s="48">
        <v>0</v>
      </c>
      <c r="X666" s="48">
        <v>0</v>
      </c>
      <c r="Y666" s="48">
        <v>0</v>
      </c>
      <c r="Z666" s="49">
        <f>SUM(P666:Y666)</f>
        <v>5</v>
      </c>
      <c r="AA666" s="33">
        <v>50</v>
      </c>
      <c r="AB666" s="50">
        <f>Z666/AA666</f>
        <v>0.1</v>
      </c>
      <c r="AC666" s="51" t="str">
        <f>IF(Z666&gt;75%*AA666,"Победитель",IF(Z666&gt;50%*AA666,"Призёр","Участник"))</f>
        <v>Участник</v>
      </c>
    </row>
    <row r="667" spans="1:29" x14ac:dyDescent="0.3">
      <c r="A667" s="32">
        <v>653</v>
      </c>
      <c r="B667" s="2" t="s">
        <v>14</v>
      </c>
      <c r="C667" s="12" t="s">
        <v>1696</v>
      </c>
      <c r="D667" s="12" t="s">
        <v>77</v>
      </c>
      <c r="E667" s="12" t="s">
        <v>996</v>
      </c>
      <c r="F667" s="45" t="str">
        <f>LEFT(C667,1)</f>
        <v>К</v>
      </c>
      <c r="G667" s="45" t="str">
        <f>LEFT(D667,1)</f>
        <v>Е</v>
      </c>
      <c r="H667" s="45" t="str">
        <f>LEFT(E667,1)</f>
        <v>С</v>
      </c>
      <c r="I667" s="12">
        <v>12042005</v>
      </c>
      <c r="J667" s="46" t="s">
        <v>1587</v>
      </c>
      <c r="K667" s="2">
        <v>8</v>
      </c>
      <c r="L667" s="2" t="s">
        <v>1697</v>
      </c>
      <c r="M667" s="33" t="s">
        <v>35</v>
      </c>
      <c r="N667" s="47" t="str">
        <f>CONCATENATE(L667,M667)</f>
        <v>Р0888М</v>
      </c>
      <c r="O667" s="47" t="str">
        <f>CONCATENATE(B667,"-",F667,G667,H667,"-",I667)</f>
        <v>Ж-КЕС-12042005</v>
      </c>
      <c r="P667" s="48">
        <v>3</v>
      </c>
      <c r="Q667" s="48">
        <v>0</v>
      </c>
      <c r="R667" s="48">
        <v>0</v>
      </c>
      <c r="S667" s="48">
        <v>1</v>
      </c>
      <c r="T667" s="48">
        <v>1</v>
      </c>
      <c r="U667" s="48">
        <v>0</v>
      </c>
      <c r="V667" s="48">
        <v>0</v>
      </c>
      <c r="W667" s="48">
        <v>0</v>
      </c>
      <c r="X667" s="48">
        <v>0</v>
      </c>
      <c r="Y667" s="48">
        <v>0</v>
      </c>
      <c r="Z667" s="49">
        <f>SUM(P667:Y667)</f>
        <v>5</v>
      </c>
      <c r="AA667" s="33">
        <v>50</v>
      </c>
      <c r="AB667" s="50">
        <f>Z667/AA667</f>
        <v>0.1</v>
      </c>
      <c r="AC667" s="51" t="str">
        <f>IF(Z667&gt;75%*AA667,"Победитель",IF(Z667&gt;50%*AA667,"Призёр","Участник"))</f>
        <v>Участник</v>
      </c>
    </row>
    <row r="668" spans="1:29" x14ac:dyDescent="0.3">
      <c r="A668" s="32">
        <v>654</v>
      </c>
      <c r="B668" s="3" t="s">
        <v>35</v>
      </c>
      <c r="C668" s="3" t="s">
        <v>810</v>
      </c>
      <c r="D668" s="3" t="s">
        <v>305</v>
      </c>
      <c r="E668" s="3" t="s">
        <v>172</v>
      </c>
      <c r="F668" s="45" t="str">
        <f>LEFT(C668,1)</f>
        <v>Г</v>
      </c>
      <c r="G668" s="45" t="str">
        <f>LEFT(D668,1)</f>
        <v>Т</v>
      </c>
      <c r="H668" s="45" t="str">
        <f>LEFT(E668,1)</f>
        <v>Д</v>
      </c>
      <c r="I668" s="13" t="s">
        <v>811</v>
      </c>
      <c r="J668" s="59" t="s">
        <v>925</v>
      </c>
      <c r="K668" s="3">
        <v>8</v>
      </c>
      <c r="L668" s="3" t="s">
        <v>812</v>
      </c>
      <c r="M668" s="33" t="s">
        <v>534</v>
      </c>
      <c r="N668" s="47" t="str">
        <f>CONCATENATE(L668,M668)</f>
        <v>РУ0804О</v>
      </c>
      <c r="O668" s="47" t="str">
        <f>CONCATENATE(B668,"-",F668,G668,H668,"-",I668)</f>
        <v>М-ГТД-16112005</v>
      </c>
      <c r="P668" s="48">
        <v>3</v>
      </c>
      <c r="Q668" s="48">
        <v>0</v>
      </c>
      <c r="R668" s="48">
        <v>1</v>
      </c>
      <c r="S668" s="48">
        <v>0</v>
      </c>
      <c r="T668" s="48">
        <v>0</v>
      </c>
      <c r="U668" s="48">
        <v>0</v>
      </c>
      <c r="V668" s="48">
        <v>0</v>
      </c>
      <c r="W668" s="48">
        <v>0</v>
      </c>
      <c r="X668" s="48">
        <v>1</v>
      </c>
      <c r="Y668" s="48">
        <v>0</v>
      </c>
      <c r="Z668" s="49">
        <f>SUM(P668:Y668)</f>
        <v>5</v>
      </c>
      <c r="AA668" s="33">
        <v>50</v>
      </c>
      <c r="AB668" s="50">
        <f>Z668/AA668</f>
        <v>0.1</v>
      </c>
      <c r="AC668" s="51" t="str">
        <f>IF(Z668&gt;75%*AA668,"Победитель",IF(Z668&gt;50%*AA668,"Призёр","Участник"))</f>
        <v>Участник</v>
      </c>
    </row>
    <row r="669" spans="1:29" x14ac:dyDescent="0.3">
      <c r="A669" s="32">
        <v>655</v>
      </c>
      <c r="B669" s="3" t="s">
        <v>14</v>
      </c>
      <c r="C669" s="3" t="s">
        <v>819</v>
      </c>
      <c r="D669" s="3" t="s">
        <v>414</v>
      </c>
      <c r="E669" s="3" t="s">
        <v>67</v>
      </c>
      <c r="F669" s="45" t="str">
        <f>LEFT(C669,1)</f>
        <v>Т</v>
      </c>
      <c r="G669" s="45" t="str">
        <f>LEFT(D669,1)</f>
        <v>Ю</v>
      </c>
      <c r="H669" s="45" t="str">
        <f>LEFT(E669,1)</f>
        <v>М</v>
      </c>
      <c r="I669" s="13" t="s">
        <v>820</v>
      </c>
      <c r="J669" s="59" t="s">
        <v>925</v>
      </c>
      <c r="K669" s="3">
        <v>8</v>
      </c>
      <c r="L669" s="3" t="s">
        <v>821</v>
      </c>
      <c r="M669" s="33" t="s">
        <v>534</v>
      </c>
      <c r="N669" s="47" t="str">
        <f>CONCATENATE(L669,M669)</f>
        <v>РУ0807О</v>
      </c>
      <c r="O669" s="47" t="str">
        <f>CONCATENATE(B669,"-",F669,G669,H669,"-",I669)</f>
        <v>Ж-ТЮМ-16072005</v>
      </c>
      <c r="P669" s="48">
        <v>3</v>
      </c>
      <c r="Q669" s="48">
        <v>2</v>
      </c>
      <c r="R669" s="48">
        <v>0</v>
      </c>
      <c r="S669" s="48">
        <v>0</v>
      </c>
      <c r="T669" s="48">
        <v>0</v>
      </c>
      <c r="U669" s="48">
        <v>0</v>
      </c>
      <c r="V669" s="48">
        <v>0</v>
      </c>
      <c r="W669" s="48">
        <v>0</v>
      </c>
      <c r="X669" s="48">
        <v>0</v>
      </c>
      <c r="Y669" s="48">
        <v>0</v>
      </c>
      <c r="Z669" s="49">
        <f>SUM(P669:Y669)</f>
        <v>5</v>
      </c>
      <c r="AA669" s="33">
        <v>50</v>
      </c>
      <c r="AB669" s="50">
        <f>Z669/AA669</f>
        <v>0.1</v>
      </c>
      <c r="AC669" s="51" t="str">
        <f>IF(Z669&gt;75%*AA669,"Победитель",IF(Z669&gt;50%*AA669,"Призёр","Участник"))</f>
        <v>Участник</v>
      </c>
    </row>
    <row r="670" spans="1:29" x14ac:dyDescent="0.3">
      <c r="A670" s="32">
        <v>656</v>
      </c>
      <c r="B670" s="3" t="s">
        <v>14</v>
      </c>
      <c r="C670" s="3" t="s">
        <v>829</v>
      </c>
      <c r="D670" s="3" t="s">
        <v>200</v>
      </c>
      <c r="E670" s="3" t="s">
        <v>212</v>
      </c>
      <c r="F670" s="45" t="str">
        <f>LEFT(C670,1)</f>
        <v>Я</v>
      </c>
      <c r="G670" s="45" t="str">
        <f>LEFT(D670,1)</f>
        <v>В</v>
      </c>
      <c r="H670" s="45" t="str">
        <f>LEFT(E670,1)</f>
        <v>И</v>
      </c>
      <c r="I670" s="13" t="s">
        <v>830</v>
      </c>
      <c r="J670" s="59" t="s">
        <v>925</v>
      </c>
      <c r="K670" s="3">
        <v>8</v>
      </c>
      <c r="L670" s="3" t="s">
        <v>831</v>
      </c>
      <c r="M670" s="33" t="s">
        <v>534</v>
      </c>
      <c r="N670" s="47" t="str">
        <f>CONCATENATE(L670,M670)</f>
        <v>РУ0810О</v>
      </c>
      <c r="O670" s="47" t="str">
        <f>CONCATENATE(B670,"-",F670,G670,H670,"-",I670)</f>
        <v>Ж-ЯВИ-21072005</v>
      </c>
      <c r="P670" s="48">
        <v>3</v>
      </c>
      <c r="Q670" s="48">
        <v>1</v>
      </c>
      <c r="R670" s="48">
        <v>0</v>
      </c>
      <c r="S670" s="48">
        <v>0</v>
      </c>
      <c r="T670" s="48">
        <v>0</v>
      </c>
      <c r="U670" s="48">
        <v>1</v>
      </c>
      <c r="V670" s="48">
        <v>0</v>
      </c>
      <c r="W670" s="48">
        <v>0</v>
      </c>
      <c r="X670" s="48">
        <v>0</v>
      </c>
      <c r="Y670" s="48">
        <v>0</v>
      </c>
      <c r="Z670" s="49">
        <f>SUM(P670:Y670)</f>
        <v>5</v>
      </c>
      <c r="AA670" s="33">
        <v>50</v>
      </c>
      <c r="AB670" s="50">
        <f>Z670/AA670</f>
        <v>0.1</v>
      </c>
      <c r="AC670" s="51" t="str">
        <f>IF(Z670&gt;75%*AA670,"Победитель",IF(Z670&gt;50%*AA670,"Призёр","Участник"))</f>
        <v>Участник</v>
      </c>
    </row>
    <row r="671" spans="1:29" x14ac:dyDescent="0.3">
      <c r="A671" s="32">
        <v>657</v>
      </c>
      <c r="B671" s="2" t="s">
        <v>35</v>
      </c>
      <c r="C671" s="2" t="s">
        <v>444</v>
      </c>
      <c r="D671" s="2" t="s">
        <v>445</v>
      </c>
      <c r="E671" s="2" t="s">
        <v>306</v>
      </c>
      <c r="F671" s="45" t="str">
        <f>LEFT(C671,1)</f>
        <v>Ф</v>
      </c>
      <c r="G671" s="45" t="str">
        <f>LEFT(D671,1)</f>
        <v>О</v>
      </c>
      <c r="H671" s="45" t="str">
        <f>LEFT(E671,1)</f>
        <v>С</v>
      </c>
      <c r="I671" s="6" t="s">
        <v>561</v>
      </c>
      <c r="J671" s="46" t="s">
        <v>346</v>
      </c>
      <c r="K671" s="2">
        <v>8</v>
      </c>
      <c r="L671" s="2" t="s">
        <v>321</v>
      </c>
      <c r="M671" s="33" t="s">
        <v>26</v>
      </c>
      <c r="N671" s="47" t="str">
        <f>CONCATENATE(L671,M671)</f>
        <v>Р0808С</v>
      </c>
      <c r="O671" s="47" t="str">
        <f>CONCATENATE(B671,"-",F671,G671,H671,"-",I671)</f>
        <v>М-ФОС-19012005</v>
      </c>
      <c r="P671" s="48">
        <v>2</v>
      </c>
      <c r="Q671" s="48">
        <v>1</v>
      </c>
      <c r="R671" s="48">
        <v>0</v>
      </c>
      <c r="S671" s="48">
        <v>0</v>
      </c>
      <c r="T671" s="48">
        <v>0</v>
      </c>
      <c r="U671" s="48">
        <v>1</v>
      </c>
      <c r="V671" s="48">
        <v>0</v>
      </c>
      <c r="W671" s="48">
        <v>0</v>
      </c>
      <c r="X671" s="48">
        <v>1</v>
      </c>
      <c r="Y671" s="48">
        <v>0</v>
      </c>
      <c r="Z671" s="49">
        <f>SUM(P671:Y671)</f>
        <v>5</v>
      </c>
      <c r="AA671" s="33">
        <v>50</v>
      </c>
      <c r="AB671" s="50">
        <f>Z671/AA671</f>
        <v>0.1</v>
      </c>
      <c r="AC671" s="51" t="str">
        <f>IF(Z671&gt;75%*AA671,"Победитель",IF(Z671&gt;50%*AA671,"Призёр","Участник"))</f>
        <v>Участник</v>
      </c>
    </row>
    <row r="672" spans="1:29" x14ac:dyDescent="0.3">
      <c r="A672" s="32">
        <v>658</v>
      </c>
      <c r="B672" s="2" t="s">
        <v>35</v>
      </c>
      <c r="C672" s="2" t="s">
        <v>304</v>
      </c>
      <c r="D672" s="2" t="s">
        <v>305</v>
      </c>
      <c r="E672" s="2" t="s">
        <v>306</v>
      </c>
      <c r="F672" s="45" t="str">
        <f>LEFT(C672,1)</f>
        <v>В</v>
      </c>
      <c r="G672" s="45" t="str">
        <f>LEFT(D672,1)</f>
        <v>Т</v>
      </c>
      <c r="H672" s="45" t="str">
        <f>LEFT(E672,1)</f>
        <v>С</v>
      </c>
      <c r="I672" s="2" t="s">
        <v>307</v>
      </c>
      <c r="J672" s="2" t="s">
        <v>197</v>
      </c>
      <c r="K672" s="1">
        <v>8</v>
      </c>
      <c r="L672" s="2" t="s">
        <v>124</v>
      </c>
      <c r="M672" s="33" t="s">
        <v>57</v>
      </c>
      <c r="N672" s="47" t="str">
        <f>CONCATENATE(L672,M672)</f>
        <v>Р0804В</v>
      </c>
      <c r="O672" s="47" t="str">
        <f>CONCATENATE(B672,"-",F672,G672,H672,"-",I672)</f>
        <v>М-ВТС-17112005</v>
      </c>
      <c r="P672" s="48">
        <v>3</v>
      </c>
      <c r="Q672" s="48">
        <v>1</v>
      </c>
      <c r="R672" s="48">
        <v>0</v>
      </c>
      <c r="S672" s="48">
        <v>0</v>
      </c>
      <c r="T672" s="48">
        <v>0</v>
      </c>
      <c r="U672" s="48">
        <v>0</v>
      </c>
      <c r="V672" s="48">
        <v>0</v>
      </c>
      <c r="W672" s="48">
        <v>0</v>
      </c>
      <c r="X672" s="48">
        <v>0</v>
      </c>
      <c r="Y672" s="48">
        <v>0</v>
      </c>
      <c r="Z672" s="49">
        <f>SUM(P672:Y672)</f>
        <v>4</v>
      </c>
      <c r="AA672" s="33">
        <v>50</v>
      </c>
      <c r="AB672" s="50">
        <f>Z672/AA672</f>
        <v>0.08</v>
      </c>
      <c r="AC672" s="51" t="str">
        <f>IF(Z672&gt;75%*AA672,"Победитель",IF(Z672&gt;50%*AA672,"Призёр","Участник"))</f>
        <v>Участник</v>
      </c>
    </row>
    <row r="673" spans="1:29" x14ac:dyDescent="0.3">
      <c r="A673" s="32">
        <v>659</v>
      </c>
      <c r="B673" s="2" t="s">
        <v>35</v>
      </c>
      <c r="C673" s="2" t="s">
        <v>308</v>
      </c>
      <c r="D673" s="2" t="s">
        <v>309</v>
      </c>
      <c r="E673" s="2" t="s">
        <v>292</v>
      </c>
      <c r="F673" s="45" t="str">
        <f>LEFT(C673,1)</f>
        <v>З</v>
      </c>
      <c r="G673" s="45" t="str">
        <f>LEFT(D673,1)</f>
        <v>Н</v>
      </c>
      <c r="H673" s="45" t="str">
        <f>LEFT(E673,1)</f>
        <v>А</v>
      </c>
      <c r="I673" s="2" t="s">
        <v>310</v>
      </c>
      <c r="J673" s="2" t="s">
        <v>197</v>
      </c>
      <c r="K673" s="1">
        <v>8</v>
      </c>
      <c r="L673" s="2" t="s">
        <v>130</v>
      </c>
      <c r="M673" s="33" t="s">
        <v>57</v>
      </c>
      <c r="N673" s="47" t="str">
        <f>CONCATENATE(L673,M673)</f>
        <v>Р0805В</v>
      </c>
      <c r="O673" s="47" t="str">
        <f>CONCATENATE(B673,"-",F673,G673,H673,"-",I673)</f>
        <v>М-ЗНА-06012006</v>
      </c>
      <c r="P673" s="48">
        <v>3</v>
      </c>
      <c r="Q673" s="48">
        <v>0</v>
      </c>
      <c r="R673" s="48">
        <v>0</v>
      </c>
      <c r="S673" s="48">
        <v>0</v>
      </c>
      <c r="T673" s="48">
        <v>0</v>
      </c>
      <c r="U673" s="48">
        <v>0</v>
      </c>
      <c r="V673" s="48">
        <v>0</v>
      </c>
      <c r="W673" s="48">
        <v>0</v>
      </c>
      <c r="X673" s="48">
        <v>1</v>
      </c>
      <c r="Y673" s="48">
        <v>0</v>
      </c>
      <c r="Z673" s="49">
        <f>SUM(P673:Y673)</f>
        <v>4</v>
      </c>
      <c r="AA673" s="33">
        <v>50</v>
      </c>
      <c r="AB673" s="50">
        <f>Z673/AA673</f>
        <v>0.08</v>
      </c>
      <c r="AC673" s="51" t="str">
        <f>IF(Z673&gt;75%*AA673,"Победитель",IF(Z673&gt;50%*AA673,"Призёр","Участник"))</f>
        <v>Участник</v>
      </c>
    </row>
    <row r="674" spans="1:29" x14ac:dyDescent="0.3">
      <c r="A674" s="32">
        <v>660</v>
      </c>
      <c r="B674" s="3" t="s">
        <v>14</v>
      </c>
      <c r="C674" s="3" t="s">
        <v>802</v>
      </c>
      <c r="D674" s="3" t="s">
        <v>156</v>
      </c>
      <c r="E674" s="3" t="s">
        <v>102</v>
      </c>
      <c r="F674" s="45" t="str">
        <f>LEFT(C674,1)</f>
        <v>Б</v>
      </c>
      <c r="G674" s="45" t="str">
        <f>LEFT(D674,1)</f>
        <v>С</v>
      </c>
      <c r="H674" s="45" t="str">
        <f>LEFT(E674,1)</f>
        <v>П</v>
      </c>
      <c r="I674" s="13" t="s">
        <v>803</v>
      </c>
      <c r="J674" s="59" t="s">
        <v>925</v>
      </c>
      <c r="K674" s="3">
        <v>8</v>
      </c>
      <c r="L674" s="3" t="s">
        <v>804</v>
      </c>
      <c r="M674" s="33" t="s">
        <v>534</v>
      </c>
      <c r="N674" s="47" t="str">
        <f>CONCATENATE(L674,M674)</f>
        <v>РУ0801О</v>
      </c>
      <c r="O674" s="47" t="str">
        <f>CONCATENATE(B674,"-",F674,G674,H674,"-",I674)</f>
        <v>Ж-БСП-25072005</v>
      </c>
      <c r="P674" s="48">
        <v>3</v>
      </c>
      <c r="Q674" s="48">
        <v>0</v>
      </c>
      <c r="R674" s="48">
        <v>0</v>
      </c>
      <c r="S674" s="48">
        <v>0</v>
      </c>
      <c r="T674" s="48">
        <v>0</v>
      </c>
      <c r="U674" s="48">
        <v>1</v>
      </c>
      <c r="V674" s="48">
        <v>0</v>
      </c>
      <c r="W674" s="48">
        <v>0</v>
      </c>
      <c r="X674" s="48">
        <v>0</v>
      </c>
      <c r="Y674" s="48">
        <v>0</v>
      </c>
      <c r="Z674" s="49">
        <f>SUM(P674:Y674)</f>
        <v>4</v>
      </c>
      <c r="AA674" s="33">
        <v>50</v>
      </c>
      <c r="AB674" s="50">
        <f>Z674/AA674</f>
        <v>0.08</v>
      </c>
      <c r="AC674" s="51" t="str">
        <f>IF(Z674&gt;75%*AA674,"Победитель",IF(Z674&gt;50%*AA674,"Призёр","Участник"))</f>
        <v>Участник</v>
      </c>
    </row>
    <row r="675" spans="1:29" x14ac:dyDescent="0.3">
      <c r="A675" s="32">
        <v>661</v>
      </c>
      <c r="B675" s="6" t="s">
        <v>2057</v>
      </c>
      <c r="C675" s="6" t="s">
        <v>1428</v>
      </c>
      <c r="D675" s="6" t="s">
        <v>472</v>
      </c>
      <c r="E675" s="6" t="s">
        <v>240</v>
      </c>
      <c r="F675" s="45" t="str">
        <f>LEFT(C675,1)</f>
        <v>Г</v>
      </c>
      <c r="G675" s="45" t="str">
        <f>LEFT(D675,1)</f>
        <v>А</v>
      </c>
      <c r="H675" s="45" t="str">
        <f>LEFT(E675,1)</f>
        <v>И</v>
      </c>
      <c r="I675" s="6" t="s">
        <v>1429</v>
      </c>
      <c r="J675" s="6" t="s">
        <v>1257</v>
      </c>
      <c r="K675" s="2">
        <v>8</v>
      </c>
      <c r="L675" s="6" t="s">
        <v>1043</v>
      </c>
      <c r="M675" s="33" t="s">
        <v>143</v>
      </c>
      <c r="N675" s="47" t="str">
        <f>CONCATENATE(L675,M675)</f>
        <v>Р0817У</v>
      </c>
      <c r="O675" s="47" t="str">
        <f>CONCATENATE(B675,"-",F675,G675,H675,"-",I675)</f>
        <v>М -ГАИ-06022005</v>
      </c>
      <c r="P675" s="48">
        <v>3</v>
      </c>
      <c r="Q675" s="48">
        <v>0</v>
      </c>
      <c r="R675" s="48">
        <v>0</v>
      </c>
      <c r="S675" s="48">
        <v>0</v>
      </c>
      <c r="T675" s="48">
        <v>0</v>
      </c>
      <c r="U675" s="48">
        <v>0</v>
      </c>
      <c r="V675" s="48">
        <v>0</v>
      </c>
      <c r="W675" s="48">
        <v>0</v>
      </c>
      <c r="X675" s="48">
        <v>0</v>
      </c>
      <c r="Y675" s="48">
        <v>1</v>
      </c>
      <c r="Z675" s="49">
        <f>SUM(P675:Y675)</f>
        <v>4</v>
      </c>
      <c r="AA675" s="33">
        <v>50</v>
      </c>
      <c r="AB675" s="50">
        <f>Z675/AA675</f>
        <v>0.08</v>
      </c>
      <c r="AC675" s="51" t="str">
        <f>IF(Z675&gt;75%*AA675,"Победитель",IF(Z675&gt;50%*AA675,"Призёр","Участник"))</f>
        <v>Участник</v>
      </c>
    </row>
    <row r="676" spans="1:29" x14ac:dyDescent="0.3">
      <c r="A676" s="32">
        <v>662</v>
      </c>
      <c r="B676" s="6" t="s">
        <v>2057</v>
      </c>
      <c r="C676" s="6" t="s">
        <v>1414</v>
      </c>
      <c r="D676" s="6" t="s">
        <v>1415</v>
      </c>
      <c r="E676" s="6" t="s">
        <v>1416</v>
      </c>
      <c r="F676" s="45" t="str">
        <f>LEFT(C676,1)</f>
        <v>С</v>
      </c>
      <c r="G676" s="45" t="str">
        <f>LEFT(D676,1)</f>
        <v>А</v>
      </c>
      <c r="H676" s="45" t="str">
        <f>LEFT(E676,1)</f>
        <v>А</v>
      </c>
      <c r="I676" s="6" t="s">
        <v>1250</v>
      </c>
      <c r="J676" s="6" t="s">
        <v>1257</v>
      </c>
      <c r="K676" s="5">
        <v>8</v>
      </c>
      <c r="L676" s="6" t="s">
        <v>1055</v>
      </c>
      <c r="M676" s="33" t="s">
        <v>143</v>
      </c>
      <c r="N676" s="47" t="str">
        <f>CONCATENATE(L676,M676)</f>
        <v>Р0821У</v>
      </c>
      <c r="O676" s="47" t="str">
        <f>CONCATENATE(B676,"-",F676,G676,H676,"-",I676)</f>
        <v>М -САА-17022006</v>
      </c>
      <c r="P676" s="48">
        <v>3</v>
      </c>
      <c r="Q676" s="48">
        <v>0</v>
      </c>
      <c r="R676" s="48">
        <v>0</v>
      </c>
      <c r="S676" s="48">
        <v>0</v>
      </c>
      <c r="T676" s="48">
        <v>0</v>
      </c>
      <c r="U676" s="48">
        <v>0</v>
      </c>
      <c r="V676" s="48">
        <v>0</v>
      </c>
      <c r="W676" s="48">
        <v>0</v>
      </c>
      <c r="X676" s="48">
        <v>0</v>
      </c>
      <c r="Y676" s="48">
        <v>1</v>
      </c>
      <c r="Z676" s="49">
        <f>SUM(P676:Y676)</f>
        <v>4</v>
      </c>
      <c r="AA676" s="33">
        <v>50</v>
      </c>
      <c r="AB676" s="50">
        <f>Z676/AA676</f>
        <v>0.08</v>
      </c>
      <c r="AC676" s="51" t="str">
        <f>IF(Z676&gt;75%*AA676,"Победитель",IF(Z676&gt;50%*AA676,"Призёр","Участник"))</f>
        <v>Участник</v>
      </c>
    </row>
    <row r="677" spans="1:29" x14ac:dyDescent="0.3">
      <c r="A677" s="32">
        <v>663</v>
      </c>
      <c r="B677" s="2" t="s">
        <v>35</v>
      </c>
      <c r="C677" s="2" t="s">
        <v>2377</v>
      </c>
      <c r="D677" s="2" t="s">
        <v>2378</v>
      </c>
      <c r="E677" s="2" t="s">
        <v>2379</v>
      </c>
      <c r="F677" s="45" t="str">
        <f>LEFT(C677,1)</f>
        <v>О</v>
      </c>
      <c r="G677" s="45" t="str">
        <f>LEFT(D677,1)</f>
        <v>С</v>
      </c>
      <c r="H677" s="45" t="str">
        <f>LEFT(E677,1)</f>
        <v>А</v>
      </c>
      <c r="I677" s="2">
        <v>19072004</v>
      </c>
      <c r="J677" s="2" t="s">
        <v>2370</v>
      </c>
      <c r="K677" s="1">
        <v>8</v>
      </c>
      <c r="L677" s="2" t="s">
        <v>321</v>
      </c>
      <c r="M677" s="33" t="s">
        <v>2138</v>
      </c>
      <c r="N677" s="47" t="str">
        <f>CONCATENATE(L677,M677)</f>
        <v>Р0808Х</v>
      </c>
      <c r="O677" s="47" t="str">
        <f>CONCATENATE(B677,"-",F677,G677,H677,"-",I677)</f>
        <v>М-ОСА-19072004</v>
      </c>
      <c r="P677" s="48">
        <v>0</v>
      </c>
      <c r="Q677" s="48">
        <v>3</v>
      </c>
      <c r="R677" s="48">
        <v>1</v>
      </c>
      <c r="S677" s="48">
        <v>0</v>
      </c>
      <c r="T677" s="48">
        <v>0</v>
      </c>
      <c r="U677" s="48">
        <v>0</v>
      </c>
      <c r="V677" s="48">
        <v>0</v>
      </c>
      <c r="W677" s="48">
        <v>0</v>
      </c>
      <c r="X677" s="48">
        <v>0</v>
      </c>
      <c r="Y677" s="48">
        <v>0</v>
      </c>
      <c r="Z677" s="49">
        <f>SUM(P677:Y677)</f>
        <v>4</v>
      </c>
      <c r="AA677" s="33">
        <v>50</v>
      </c>
      <c r="AB677" s="50">
        <f>Z677/AA677</f>
        <v>0.08</v>
      </c>
      <c r="AC677" s="51" t="str">
        <f>IF(Z677&gt;75%*AA677,"Победитель",IF(Z677&gt;50%*AA677,"Призёр","Участник"))</f>
        <v>Участник</v>
      </c>
    </row>
    <row r="678" spans="1:29" x14ac:dyDescent="0.3">
      <c r="A678" s="32">
        <v>664</v>
      </c>
      <c r="B678" s="2" t="s">
        <v>35</v>
      </c>
      <c r="C678" s="2" t="s">
        <v>2258</v>
      </c>
      <c r="D678" s="2" t="s">
        <v>2163</v>
      </c>
      <c r="E678" s="2" t="s">
        <v>302</v>
      </c>
      <c r="F678" s="45" t="str">
        <f>LEFT(C678,1)</f>
        <v>Б</v>
      </c>
      <c r="G678" s="45" t="str">
        <f>LEFT(D678,1)</f>
        <v>Я</v>
      </c>
      <c r="H678" s="45" t="str">
        <f>LEFT(E678,1)</f>
        <v>К</v>
      </c>
      <c r="I678" s="14" t="s">
        <v>2259</v>
      </c>
      <c r="J678" s="46" t="s">
        <v>2231</v>
      </c>
      <c r="K678" s="2">
        <v>8</v>
      </c>
      <c r="L678" s="2" t="s">
        <v>2260</v>
      </c>
      <c r="M678" s="9" t="s">
        <v>2113</v>
      </c>
      <c r="N678" s="47" t="str">
        <f>CONCATENATE(L678,M678)</f>
        <v>РЯ0803Н</v>
      </c>
      <c r="O678" s="47" t="str">
        <f>CONCATENATE(B678,"-",F678,G678,H678,"-",I678)</f>
        <v>М-БЯК-04052005</v>
      </c>
      <c r="P678" s="53">
        <v>0</v>
      </c>
      <c r="Q678" s="53">
        <v>2.5</v>
      </c>
      <c r="R678" s="53">
        <v>0</v>
      </c>
      <c r="S678" s="53">
        <v>0</v>
      </c>
      <c r="T678" s="53">
        <v>0</v>
      </c>
      <c r="U678" s="53">
        <v>0</v>
      </c>
      <c r="V678" s="53">
        <v>0</v>
      </c>
      <c r="W678" s="53">
        <v>0</v>
      </c>
      <c r="X678" s="53">
        <v>0</v>
      </c>
      <c r="Y678" s="53">
        <v>1</v>
      </c>
      <c r="Z678" s="49">
        <f>SUM(P678:Y678)</f>
        <v>3.5</v>
      </c>
      <c r="AA678" s="33">
        <v>50</v>
      </c>
      <c r="AB678" s="50">
        <f>Z678/AA678</f>
        <v>7.0000000000000007E-2</v>
      </c>
      <c r="AC678" s="51" t="str">
        <f>IF(Z678&gt;75%*AA678,"Победитель",IF(Z678&gt;50%*AA678,"Призёр","Участник"))</f>
        <v>Участник</v>
      </c>
    </row>
    <row r="679" spans="1:29" x14ac:dyDescent="0.3">
      <c r="A679" s="32">
        <v>665</v>
      </c>
      <c r="B679" s="6" t="s">
        <v>2057</v>
      </c>
      <c r="C679" s="6" t="s">
        <v>1417</v>
      </c>
      <c r="D679" s="6" t="s">
        <v>1418</v>
      </c>
      <c r="E679" s="6" t="s">
        <v>1419</v>
      </c>
      <c r="F679" s="45" t="str">
        <f>LEFT(C679,1)</f>
        <v>Т</v>
      </c>
      <c r="G679" s="45" t="str">
        <f>LEFT(D679,1)</f>
        <v>В</v>
      </c>
      <c r="H679" s="45" t="str">
        <f>LEFT(E679,1)</f>
        <v>Г</v>
      </c>
      <c r="I679" s="6" t="s">
        <v>1057</v>
      </c>
      <c r="J679" s="6" t="s">
        <v>1257</v>
      </c>
      <c r="K679" s="2">
        <v>8</v>
      </c>
      <c r="L679" s="6" t="s">
        <v>112</v>
      </c>
      <c r="M679" s="33" t="s">
        <v>143</v>
      </c>
      <c r="N679" s="47" t="str">
        <f>CONCATENATE(L679,M679)</f>
        <v>Р0801У</v>
      </c>
      <c r="O679" s="47" t="str">
        <f>CONCATENATE(B679,"-",F679,G679,H679,"-",I679)</f>
        <v>М -ТВГ-02102005</v>
      </c>
      <c r="P679" s="48">
        <v>2.5</v>
      </c>
      <c r="Q679" s="48">
        <v>0</v>
      </c>
      <c r="R679" s="48">
        <v>0</v>
      </c>
      <c r="S679" s="48">
        <v>0</v>
      </c>
      <c r="T679" s="48">
        <v>0</v>
      </c>
      <c r="U679" s="48">
        <v>0</v>
      </c>
      <c r="V679" s="48">
        <v>0</v>
      </c>
      <c r="W679" s="48">
        <v>1</v>
      </c>
      <c r="X679" s="48">
        <v>0</v>
      </c>
      <c r="Y679" s="48"/>
      <c r="Z679" s="49">
        <f>SUM(P679:Y679)</f>
        <v>3.5</v>
      </c>
      <c r="AA679" s="33">
        <v>50</v>
      </c>
      <c r="AB679" s="50">
        <f>Z679/AA679</f>
        <v>7.0000000000000007E-2</v>
      </c>
      <c r="AC679" s="51" t="str">
        <f>IF(Z679&gt;75%*AA679,"Победитель",IF(Z679&gt;50%*AA679,"Призёр","Участник"))</f>
        <v>Участник</v>
      </c>
    </row>
    <row r="680" spans="1:29" x14ac:dyDescent="0.3">
      <c r="A680" s="32">
        <v>666</v>
      </c>
      <c r="B680" s="2" t="s">
        <v>14</v>
      </c>
      <c r="C680" s="2" t="s">
        <v>109</v>
      </c>
      <c r="D680" s="2" t="s">
        <v>110</v>
      </c>
      <c r="E680" s="2" t="s">
        <v>88</v>
      </c>
      <c r="F680" s="45" t="str">
        <f>LEFT(C680,1)</f>
        <v>С</v>
      </c>
      <c r="G680" s="45" t="str">
        <f>LEFT(D680,1)</f>
        <v>Н</v>
      </c>
      <c r="H680" s="45" t="str">
        <f>LEFT(E680,1)</f>
        <v>А</v>
      </c>
      <c r="I680" s="2" t="s">
        <v>111</v>
      </c>
      <c r="J680" s="2" t="s">
        <v>38</v>
      </c>
      <c r="K680" s="1">
        <v>8</v>
      </c>
      <c r="L680" s="2" t="s">
        <v>112</v>
      </c>
      <c r="M680" s="9" t="s">
        <v>83</v>
      </c>
      <c r="N680" s="47" t="str">
        <f>CONCATENATE(L680,M680)</f>
        <v>Р0801К</v>
      </c>
      <c r="O680" s="47" t="str">
        <f>CONCATENATE(B680,"-",F680,G680,H680,"-",I680)</f>
        <v>Ж-СНА-23092005</v>
      </c>
      <c r="P680" s="48">
        <v>2</v>
      </c>
      <c r="Q680" s="48">
        <v>0</v>
      </c>
      <c r="R680" s="48">
        <v>0</v>
      </c>
      <c r="S680" s="48">
        <v>0</v>
      </c>
      <c r="T680" s="48">
        <v>0</v>
      </c>
      <c r="U680" s="48">
        <v>1</v>
      </c>
      <c r="V680" s="48">
        <v>0</v>
      </c>
      <c r="W680" s="48">
        <v>0</v>
      </c>
      <c r="X680" s="48">
        <v>0</v>
      </c>
      <c r="Y680" s="48">
        <v>0</v>
      </c>
      <c r="Z680" s="49">
        <f>SUM(P680:Y680)</f>
        <v>3</v>
      </c>
      <c r="AA680" s="33">
        <v>50</v>
      </c>
      <c r="AB680" s="50">
        <f>Z680/AA680</f>
        <v>0.06</v>
      </c>
      <c r="AC680" s="51" t="str">
        <f>IF(Z680&gt;75%*AA680,"Победитель",IF(Z680&gt;50%*AA680,"Призёр","Участник"))</f>
        <v>Участник</v>
      </c>
    </row>
    <row r="681" spans="1:29" x14ac:dyDescent="0.3">
      <c r="A681" s="32">
        <v>667</v>
      </c>
      <c r="B681" s="2" t="s">
        <v>14</v>
      </c>
      <c r="C681" s="12" t="s">
        <v>1682</v>
      </c>
      <c r="D681" s="12" t="s">
        <v>73</v>
      </c>
      <c r="E681" s="12" t="s">
        <v>1683</v>
      </c>
      <c r="F681" s="45" t="str">
        <f>LEFT(C681,1)</f>
        <v>С</v>
      </c>
      <c r="G681" s="45" t="str">
        <f>LEFT(D681,1)</f>
        <v>А</v>
      </c>
      <c r="H681" s="45" t="str">
        <f>LEFT(E681,1)</f>
        <v>Э</v>
      </c>
      <c r="I681" s="12">
        <v>13092005</v>
      </c>
      <c r="J681" s="46" t="s">
        <v>1587</v>
      </c>
      <c r="K681" s="2">
        <v>8</v>
      </c>
      <c r="L681" s="2" t="s">
        <v>1684</v>
      </c>
      <c r="M681" s="33" t="s">
        <v>35</v>
      </c>
      <c r="N681" s="47" t="str">
        <f>CONCATENATE(L681,M681)</f>
        <v>Р0881М</v>
      </c>
      <c r="O681" s="47" t="str">
        <f>CONCATENATE(B681,"-",F681,G681,H681,"-",I681)</f>
        <v>Ж-САЭ-13092005</v>
      </c>
      <c r="P681" s="48">
        <v>3</v>
      </c>
      <c r="Q681" s="48">
        <v>0</v>
      </c>
      <c r="R681" s="48">
        <v>0</v>
      </c>
      <c r="S681" s="48">
        <v>0</v>
      </c>
      <c r="T681" s="48">
        <v>0</v>
      </c>
      <c r="U681" s="48">
        <v>0</v>
      </c>
      <c r="V681" s="48">
        <v>0</v>
      </c>
      <c r="W681" s="48">
        <v>0</v>
      </c>
      <c r="X681" s="48">
        <v>0</v>
      </c>
      <c r="Y681" s="48">
        <v>0</v>
      </c>
      <c r="Z681" s="49">
        <f>SUM(P681:Y681)</f>
        <v>3</v>
      </c>
      <c r="AA681" s="33">
        <v>50</v>
      </c>
      <c r="AB681" s="50">
        <f>Z681/AA681</f>
        <v>0.06</v>
      </c>
      <c r="AC681" s="51" t="str">
        <f>IF(Z681&gt;75%*AA681,"Победитель",IF(Z681&gt;50%*AA681,"Призёр","Участник"))</f>
        <v>Участник</v>
      </c>
    </row>
    <row r="682" spans="1:29" x14ac:dyDescent="0.3">
      <c r="A682" s="32">
        <v>668</v>
      </c>
      <c r="B682" s="2" t="s">
        <v>14</v>
      </c>
      <c r="C682" s="2" t="s">
        <v>2381</v>
      </c>
      <c r="D682" s="2" t="s">
        <v>680</v>
      </c>
      <c r="E682" s="2" t="s">
        <v>2382</v>
      </c>
      <c r="F682" s="45" t="str">
        <f>LEFT(C682,1)</f>
        <v>С</v>
      </c>
      <c r="G682" s="45" t="str">
        <f>LEFT(D682,1)</f>
        <v>В</v>
      </c>
      <c r="H682" s="45" t="str">
        <f>LEFT(E682,1)</f>
        <v>И</v>
      </c>
      <c r="I682" s="2">
        <v>24012005</v>
      </c>
      <c r="J682" s="2" t="s">
        <v>2370</v>
      </c>
      <c r="K682" s="1">
        <v>8</v>
      </c>
      <c r="L682" s="2" t="s">
        <v>324</v>
      </c>
      <c r="M682" s="33" t="s">
        <v>2138</v>
      </c>
      <c r="N682" s="47" t="str">
        <f>CONCATENATE(L682,M682)</f>
        <v>Р0809Х</v>
      </c>
      <c r="O682" s="47" t="str">
        <f>CONCATENATE(B682,"-",F682,G682,H682,"-",I682)</f>
        <v>Ж-СВИ-24012005</v>
      </c>
      <c r="P682" s="48">
        <v>0</v>
      </c>
      <c r="Q682" s="48">
        <v>2.5</v>
      </c>
      <c r="R682" s="48">
        <v>0</v>
      </c>
      <c r="S682" s="48">
        <v>0</v>
      </c>
      <c r="T682" s="48">
        <v>0</v>
      </c>
      <c r="U682" s="48">
        <v>0</v>
      </c>
      <c r="V682" s="48">
        <v>0</v>
      </c>
      <c r="W682" s="48">
        <v>0</v>
      </c>
      <c r="X682" s="48">
        <v>0</v>
      </c>
      <c r="Y682" s="48">
        <v>0</v>
      </c>
      <c r="Z682" s="49">
        <f>SUM(P682:Y682)</f>
        <v>2.5</v>
      </c>
      <c r="AA682" s="33">
        <v>50</v>
      </c>
      <c r="AB682" s="50">
        <f>Z682/AA682</f>
        <v>0.05</v>
      </c>
      <c r="AC682" s="51" t="str">
        <f>IF(Z682&gt;75%*AA682,"Победитель",IF(Z682&gt;50%*AA682,"Призёр","Участник"))</f>
        <v>Участник</v>
      </c>
    </row>
    <row r="683" spans="1:29" x14ac:dyDescent="0.3">
      <c r="A683" s="32">
        <v>669</v>
      </c>
      <c r="B683" s="2" t="s">
        <v>35</v>
      </c>
      <c r="C683" s="12" t="s">
        <v>1680</v>
      </c>
      <c r="D683" s="12" t="s">
        <v>183</v>
      </c>
      <c r="E683" s="12" t="s">
        <v>44</v>
      </c>
      <c r="F683" s="45" t="str">
        <f>LEFT(C683,1)</f>
        <v>З</v>
      </c>
      <c r="G683" s="45" t="str">
        <f>LEFT(D683,1)</f>
        <v>М</v>
      </c>
      <c r="H683" s="45" t="str">
        <f>LEFT(E683,1)</f>
        <v>А</v>
      </c>
      <c r="I683" s="12">
        <v>15062005</v>
      </c>
      <c r="J683" s="46" t="s">
        <v>1587</v>
      </c>
      <c r="K683" s="2">
        <v>8</v>
      </c>
      <c r="L683" s="2" t="s">
        <v>1681</v>
      </c>
      <c r="M683" s="33" t="s">
        <v>35</v>
      </c>
      <c r="N683" s="47" t="str">
        <f>CONCATENATE(L683,M683)</f>
        <v>Р0880М</v>
      </c>
      <c r="O683" s="47" t="str">
        <f>CONCATENATE(B683,"-",F683,G683,H683,"-",I683)</f>
        <v>М-ЗМА-15062005</v>
      </c>
      <c r="P683" s="48">
        <v>2</v>
      </c>
      <c r="Q683" s="48">
        <v>0</v>
      </c>
      <c r="R683" s="48">
        <v>0</v>
      </c>
      <c r="S683" s="48">
        <v>0</v>
      </c>
      <c r="T683" s="48">
        <v>0</v>
      </c>
      <c r="U683" s="48">
        <v>0</v>
      </c>
      <c r="V683" s="48">
        <v>0</v>
      </c>
      <c r="W683" s="48">
        <v>0</v>
      </c>
      <c r="X683" s="48">
        <v>0</v>
      </c>
      <c r="Y683" s="48">
        <v>0</v>
      </c>
      <c r="Z683" s="49">
        <f>SUM(P683:Y683)</f>
        <v>2</v>
      </c>
      <c r="AA683" s="33">
        <v>50</v>
      </c>
      <c r="AB683" s="50">
        <f>Z683/AA683</f>
        <v>0.04</v>
      </c>
      <c r="AC683" s="51" t="str">
        <f>IF(Z683&gt;75%*AA683,"Победитель",IF(Z683&gt;50%*AA683,"Призёр","Участник"))</f>
        <v>Участник</v>
      </c>
    </row>
    <row r="684" spans="1:29" x14ac:dyDescent="0.3">
      <c r="A684" s="32">
        <v>670</v>
      </c>
      <c r="B684" s="6" t="s">
        <v>14</v>
      </c>
      <c r="C684" s="6" t="s">
        <v>1431</v>
      </c>
      <c r="D684" s="6" t="s">
        <v>316</v>
      </c>
      <c r="E684" s="6" t="s">
        <v>369</v>
      </c>
      <c r="F684" s="45" t="str">
        <f>LEFT(C684,1)</f>
        <v>Х</v>
      </c>
      <c r="G684" s="45" t="str">
        <f>LEFT(D684,1)</f>
        <v>Л</v>
      </c>
      <c r="H684" s="45" t="str">
        <f>LEFT(E684,1)</f>
        <v>Н</v>
      </c>
      <c r="I684" s="6" t="s">
        <v>830</v>
      </c>
      <c r="J684" s="6" t="s">
        <v>1257</v>
      </c>
      <c r="K684" s="6" t="s">
        <v>1413</v>
      </c>
      <c r="L684" s="6" t="s">
        <v>1046</v>
      </c>
      <c r="M684" s="33" t="s">
        <v>143</v>
      </c>
      <c r="N684" s="47" t="str">
        <f>CONCATENATE(L684,M684)</f>
        <v>Р0818У</v>
      </c>
      <c r="O684" s="47" t="str">
        <f>CONCATENATE(B684,"-",F684,G684,H684,"-",I684)</f>
        <v>Ж-ХЛН-21072005</v>
      </c>
      <c r="P684" s="48">
        <v>2</v>
      </c>
      <c r="Q684" s="48">
        <v>0</v>
      </c>
      <c r="R684" s="48">
        <v>0</v>
      </c>
      <c r="S684" s="48">
        <v>0</v>
      </c>
      <c r="T684" s="48">
        <v>0</v>
      </c>
      <c r="U684" s="48">
        <v>0</v>
      </c>
      <c r="V684" s="48">
        <v>0</v>
      </c>
      <c r="W684" s="48">
        <v>0</v>
      </c>
      <c r="X684" s="48">
        <v>0</v>
      </c>
      <c r="Y684" s="48">
        <v>0</v>
      </c>
      <c r="Z684" s="49">
        <f>SUM(P684:Y684)</f>
        <v>2</v>
      </c>
      <c r="AA684" s="33">
        <v>50</v>
      </c>
      <c r="AB684" s="50">
        <f>Z684/AA684</f>
        <v>0.04</v>
      </c>
      <c r="AC684" s="51" t="str">
        <f>IF(Z684&gt;75%*AA684,"Победитель",IF(Z684&gt;50%*AA684,"Призёр","Участник"))</f>
        <v>Участник</v>
      </c>
    </row>
    <row r="685" spans="1:29" x14ac:dyDescent="0.3">
      <c r="A685" s="32">
        <v>671</v>
      </c>
      <c r="B685" s="2" t="s">
        <v>14</v>
      </c>
      <c r="C685" s="2" t="s">
        <v>2264</v>
      </c>
      <c r="D685" s="2" t="s">
        <v>2265</v>
      </c>
      <c r="E685" s="2" t="s">
        <v>848</v>
      </c>
      <c r="F685" s="45" t="str">
        <f>LEFT(C685,1)</f>
        <v>М</v>
      </c>
      <c r="G685" s="45" t="str">
        <f>LEFT(D685,1)</f>
        <v>Э</v>
      </c>
      <c r="H685" s="45" t="str">
        <f>LEFT(E685,1)</f>
        <v>В</v>
      </c>
      <c r="I685" s="14" t="s">
        <v>2266</v>
      </c>
      <c r="J685" s="46" t="s">
        <v>2231</v>
      </c>
      <c r="K685" s="2">
        <v>9</v>
      </c>
      <c r="L685" s="2" t="s">
        <v>2267</v>
      </c>
      <c r="M685" s="9" t="s">
        <v>2113</v>
      </c>
      <c r="N685" s="47" t="str">
        <f>CONCATENATE(L685,M685)</f>
        <v>РЯ0902Н</v>
      </c>
      <c r="O685" s="47" t="str">
        <f>CONCATENATE(B685,"-",F685,G685,H685,"-",I685)</f>
        <v>Ж-МЭВ-09032004</v>
      </c>
      <c r="P685" s="53">
        <v>5</v>
      </c>
      <c r="Q685" s="53">
        <v>5</v>
      </c>
      <c r="R685" s="53">
        <v>2</v>
      </c>
      <c r="S685" s="53">
        <v>5</v>
      </c>
      <c r="T685" s="53">
        <v>5</v>
      </c>
      <c r="U685" s="53">
        <v>5</v>
      </c>
      <c r="V685" s="53">
        <v>5</v>
      </c>
      <c r="W685" s="53">
        <v>3</v>
      </c>
      <c r="X685" s="53">
        <v>2</v>
      </c>
      <c r="Y685" s="53">
        <v>3</v>
      </c>
      <c r="Z685" s="49">
        <f>SUM(P685:Y685)</f>
        <v>40</v>
      </c>
      <c r="AA685" s="33">
        <v>50</v>
      </c>
      <c r="AB685" s="50">
        <f>Z685/AA685</f>
        <v>0.8</v>
      </c>
      <c r="AC685" s="68" t="str">
        <f>IF(Z685&gt;75%*AA685,"Победитель",IF(Z685&gt;50%*AA685,"Призёр","Участник"))</f>
        <v>Победитель</v>
      </c>
    </row>
    <row r="686" spans="1:29" x14ac:dyDescent="0.3">
      <c r="A686" s="32">
        <v>672</v>
      </c>
      <c r="B686" s="2" t="s">
        <v>14</v>
      </c>
      <c r="C686" s="2" t="s">
        <v>466</v>
      </c>
      <c r="D686" s="2" t="s">
        <v>355</v>
      </c>
      <c r="E686" s="2" t="s">
        <v>88</v>
      </c>
      <c r="F686" s="45" t="str">
        <f>LEFT(C686,1)</f>
        <v>К</v>
      </c>
      <c r="G686" s="45" t="str">
        <f>LEFT(D686,1)</f>
        <v>Н</v>
      </c>
      <c r="H686" s="45" t="str">
        <f>LEFT(E686,1)</f>
        <v>А</v>
      </c>
      <c r="I686" s="6" t="s">
        <v>571</v>
      </c>
      <c r="J686" s="46" t="s">
        <v>346</v>
      </c>
      <c r="K686" s="2">
        <v>9</v>
      </c>
      <c r="L686" s="2" t="s">
        <v>343</v>
      </c>
      <c r="M686" s="33" t="s">
        <v>26</v>
      </c>
      <c r="N686" s="47" t="str">
        <f>CONCATENATE(L686,M686)</f>
        <v>Р0906С</v>
      </c>
      <c r="O686" s="47" t="str">
        <f>CONCATENATE(B686,"-",F686,G686,H686,"-",I686)</f>
        <v>Ж-КНА-08092004</v>
      </c>
      <c r="P686" s="48">
        <v>3</v>
      </c>
      <c r="Q686" s="48">
        <v>4</v>
      </c>
      <c r="R686" s="48">
        <v>5</v>
      </c>
      <c r="S686" s="48">
        <v>5</v>
      </c>
      <c r="T686" s="48">
        <v>2</v>
      </c>
      <c r="U686" s="48">
        <v>5</v>
      </c>
      <c r="V686" s="48">
        <v>5</v>
      </c>
      <c r="W686" s="48">
        <v>5</v>
      </c>
      <c r="X686" s="48">
        <v>4</v>
      </c>
      <c r="Y686" s="48">
        <v>0</v>
      </c>
      <c r="Z686" s="49">
        <f>SUM(P686:Y686)</f>
        <v>38</v>
      </c>
      <c r="AA686" s="33">
        <v>50</v>
      </c>
      <c r="AB686" s="50">
        <f>Z686/AA686</f>
        <v>0.76</v>
      </c>
      <c r="AC686" s="68" t="str">
        <f>IF(Z686&gt;75%*AA686,"Победитель",IF(Z686&gt;50%*AA686,"Призёр","Участник"))</f>
        <v>Победитель</v>
      </c>
    </row>
    <row r="687" spans="1:29" x14ac:dyDescent="0.3">
      <c r="A687" s="32">
        <v>673</v>
      </c>
      <c r="B687" s="2" t="s">
        <v>35</v>
      </c>
      <c r="C687" s="2" t="s">
        <v>2261</v>
      </c>
      <c r="D687" s="2" t="s">
        <v>614</v>
      </c>
      <c r="E687" s="2" t="s">
        <v>306</v>
      </c>
      <c r="F687" s="45" t="str">
        <f>LEFT(C687,1)</f>
        <v>П</v>
      </c>
      <c r="G687" s="45" t="str">
        <f>LEFT(D687,1)</f>
        <v>Д</v>
      </c>
      <c r="H687" s="45" t="str">
        <f>LEFT(E687,1)</f>
        <v>С</v>
      </c>
      <c r="I687" s="14" t="s">
        <v>2262</v>
      </c>
      <c r="J687" s="46" t="s">
        <v>2231</v>
      </c>
      <c r="K687" s="2">
        <v>9</v>
      </c>
      <c r="L687" s="2" t="s">
        <v>2263</v>
      </c>
      <c r="M687" s="9" t="s">
        <v>2113</v>
      </c>
      <c r="N687" s="47" t="str">
        <f>CONCATENATE(L687,M687)</f>
        <v>РЯ0901Н</v>
      </c>
      <c r="O687" s="47" t="str">
        <f>CONCATENATE(B687,"-",F687,G687,H687,"-",I687)</f>
        <v>М-ПДС-07062004</v>
      </c>
      <c r="P687" s="53">
        <v>2.5</v>
      </c>
      <c r="Q687" s="53">
        <v>5</v>
      </c>
      <c r="R687" s="53">
        <v>2</v>
      </c>
      <c r="S687" s="53">
        <v>5</v>
      </c>
      <c r="T687" s="53">
        <v>5</v>
      </c>
      <c r="U687" s="53">
        <v>3</v>
      </c>
      <c r="V687" s="53">
        <v>2</v>
      </c>
      <c r="W687" s="53">
        <v>3</v>
      </c>
      <c r="X687" s="53">
        <v>5</v>
      </c>
      <c r="Y687" s="53">
        <v>3</v>
      </c>
      <c r="Z687" s="49">
        <f>SUM(P687:Y687)</f>
        <v>35.5</v>
      </c>
      <c r="AA687" s="33">
        <v>50</v>
      </c>
      <c r="AB687" s="50">
        <f>Z687/AA687</f>
        <v>0.71</v>
      </c>
      <c r="AC687" s="68" t="str">
        <f>IF(Z687&gt;75%*AA687,"Победитель",IF(Z687&gt;50%*AA687,"Призёр","Участник"))</f>
        <v>Призёр</v>
      </c>
    </row>
    <row r="688" spans="1:29" x14ac:dyDescent="0.3">
      <c r="A688" s="32">
        <v>674</v>
      </c>
      <c r="B688" s="2" t="s">
        <v>14</v>
      </c>
      <c r="C688" s="2" t="s">
        <v>2364</v>
      </c>
      <c r="D688" s="2" t="s">
        <v>87</v>
      </c>
      <c r="E688" s="2" t="s">
        <v>512</v>
      </c>
      <c r="F688" s="45" t="str">
        <f>LEFT(C688,1)</f>
        <v>Ш</v>
      </c>
      <c r="G688" s="45" t="str">
        <f>LEFT(D688,1)</f>
        <v>К</v>
      </c>
      <c r="H688" s="45" t="str">
        <f>LEFT(E688,1)</f>
        <v>В</v>
      </c>
      <c r="I688" s="2" t="s">
        <v>2365</v>
      </c>
      <c r="J688" s="2" t="s">
        <v>2323</v>
      </c>
      <c r="K688" s="1">
        <v>9</v>
      </c>
      <c r="L688" s="2" t="s">
        <v>135</v>
      </c>
      <c r="M688" s="33" t="s">
        <v>2212</v>
      </c>
      <c r="N688" s="47" t="str">
        <f>CONCATENATE(L688,M688)</f>
        <v>Р0901Ф</v>
      </c>
      <c r="O688" s="47" t="str">
        <f>CONCATENATE(B688,"-",F688,G688,H688,"-",I688)</f>
        <v>Ж-ШКВ-16112004</v>
      </c>
      <c r="P688" s="48">
        <v>4</v>
      </c>
      <c r="Q688" s="48">
        <v>2.5</v>
      </c>
      <c r="R688" s="48">
        <v>1</v>
      </c>
      <c r="S688" s="48">
        <v>5</v>
      </c>
      <c r="T688" s="48">
        <v>2</v>
      </c>
      <c r="U688" s="48">
        <v>4</v>
      </c>
      <c r="V688" s="48">
        <v>3</v>
      </c>
      <c r="W688" s="48">
        <v>5</v>
      </c>
      <c r="X688" s="48">
        <v>5</v>
      </c>
      <c r="Y688" s="48">
        <v>4</v>
      </c>
      <c r="Z688" s="49">
        <f>SUM(P688:Y688)</f>
        <v>35.5</v>
      </c>
      <c r="AA688" s="33">
        <v>50</v>
      </c>
      <c r="AB688" s="50">
        <f>Z688/AA688</f>
        <v>0.71</v>
      </c>
      <c r="AC688" s="68" t="str">
        <f>IF(Z688&gt;75%*AA688,"Победитель",IF(Z688&gt;50%*AA688,"Призёр","Участник"))</f>
        <v>Призёр</v>
      </c>
    </row>
    <row r="689" spans="1:29" x14ac:dyDescent="0.3">
      <c r="A689" s="32">
        <v>675</v>
      </c>
      <c r="B689" s="2" t="s">
        <v>35</v>
      </c>
      <c r="C689" s="2" t="s">
        <v>2274</v>
      </c>
      <c r="D689" s="2" t="s">
        <v>472</v>
      </c>
      <c r="E689" s="2" t="s">
        <v>302</v>
      </c>
      <c r="F689" s="45" t="str">
        <f>LEFT(C689,1)</f>
        <v>И</v>
      </c>
      <c r="G689" s="45" t="str">
        <f>LEFT(D689,1)</f>
        <v>А</v>
      </c>
      <c r="H689" s="45" t="str">
        <f>LEFT(E689,1)</f>
        <v>К</v>
      </c>
      <c r="I689" s="2" t="s">
        <v>2279</v>
      </c>
      <c r="J689" s="2" t="s">
        <v>2276</v>
      </c>
      <c r="K689" s="1">
        <v>9</v>
      </c>
      <c r="L689" s="2" t="s">
        <v>135</v>
      </c>
      <c r="M689" s="33" t="s">
        <v>2142</v>
      </c>
      <c r="N689" s="47" t="str">
        <f>CONCATENATE(L689,M689)</f>
        <v>Р0901Р</v>
      </c>
      <c r="O689" s="47" t="str">
        <f>CONCATENATE(B689,"-",F689,G689,H689,"-",I689)</f>
        <v>М-ИАК-05032005</v>
      </c>
      <c r="P689" s="48">
        <v>4</v>
      </c>
      <c r="Q689" s="48">
        <v>5</v>
      </c>
      <c r="R689" s="48">
        <v>2</v>
      </c>
      <c r="S689" s="48">
        <v>5</v>
      </c>
      <c r="T689" s="48">
        <v>1</v>
      </c>
      <c r="U689" s="48">
        <v>5</v>
      </c>
      <c r="V689" s="48">
        <v>5</v>
      </c>
      <c r="W689" s="48">
        <v>4</v>
      </c>
      <c r="X689" s="48">
        <v>3</v>
      </c>
      <c r="Y689" s="48">
        <v>1</v>
      </c>
      <c r="Z689" s="49">
        <f>SUM(P689:Y689)</f>
        <v>35</v>
      </c>
      <c r="AA689" s="33">
        <v>50</v>
      </c>
      <c r="AB689" s="50">
        <f>Z689/AA689</f>
        <v>0.7</v>
      </c>
      <c r="AC689" s="68" t="str">
        <f>IF(Z689&gt;75%*AA689,"Победитель",IF(Z689&gt;50%*AA689,"Призёр","Участник"))</f>
        <v>Призёр</v>
      </c>
    </row>
    <row r="690" spans="1:29" x14ac:dyDescent="0.3">
      <c r="A690" s="32">
        <v>676</v>
      </c>
      <c r="B690" s="6" t="s">
        <v>2057</v>
      </c>
      <c r="C690" s="6" t="s">
        <v>1442</v>
      </c>
      <c r="D690" s="6" t="s">
        <v>276</v>
      </c>
      <c r="E690" s="6" t="s">
        <v>172</v>
      </c>
      <c r="F690" s="45" t="str">
        <f>LEFT(C690,1)</f>
        <v>Б</v>
      </c>
      <c r="G690" s="45" t="str">
        <f>LEFT(D690,1)</f>
        <v>И</v>
      </c>
      <c r="H690" s="45" t="str">
        <f>LEFT(E690,1)</f>
        <v>Д</v>
      </c>
      <c r="I690" s="6" t="s">
        <v>1443</v>
      </c>
      <c r="J690" s="6" t="s">
        <v>1257</v>
      </c>
      <c r="K690" s="6" t="s">
        <v>1444</v>
      </c>
      <c r="L690" s="6" t="s">
        <v>140</v>
      </c>
      <c r="M690" s="33" t="s">
        <v>143</v>
      </c>
      <c r="N690" s="47" t="str">
        <f>CONCATENATE(L690,M690)</f>
        <v>Р0902У</v>
      </c>
      <c r="O690" s="47" t="str">
        <f>CONCATENATE(B690,"-",F690,G690,H690,"-",I690)</f>
        <v>М -БИД-25022004</v>
      </c>
      <c r="P690" s="48">
        <v>4</v>
      </c>
      <c r="Q690" s="48">
        <v>4.5</v>
      </c>
      <c r="R690" s="48">
        <v>5</v>
      </c>
      <c r="S690" s="48">
        <v>5</v>
      </c>
      <c r="T690" s="48">
        <v>0</v>
      </c>
      <c r="U690" s="48">
        <v>4</v>
      </c>
      <c r="V690" s="48">
        <v>3</v>
      </c>
      <c r="W690" s="48">
        <v>5</v>
      </c>
      <c r="X690" s="48">
        <v>2</v>
      </c>
      <c r="Y690" s="48">
        <v>0</v>
      </c>
      <c r="Z690" s="49">
        <f>SUM(P690:Y690)</f>
        <v>32.5</v>
      </c>
      <c r="AA690" s="33">
        <v>50</v>
      </c>
      <c r="AB690" s="50">
        <f>Z690/AA690</f>
        <v>0.65</v>
      </c>
      <c r="AC690" s="68" t="str">
        <f>IF(Z690&gt;75%*AA690,"Победитель",IF(Z690&gt;50%*AA690,"Призёр","Участник"))</f>
        <v>Призёр</v>
      </c>
    </row>
    <row r="691" spans="1:29" x14ac:dyDescent="0.3">
      <c r="A691" s="32">
        <v>677</v>
      </c>
      <c r="B691" s="2" t="s">
        <v>14</v>
      </c>
      <c r="C691" s="2" t="s">
        <v>1063</v>
      </c>
      <c r="D691" s="2" t="s">
        <v>266</v>
      </c>
      <c r="E691" s="2" t="s">
        <v>97</v>
      </c>
      <c r="F691" s="45" t="str">
        <f>LEFT(C691,1)</f>
        <v>Б</v>
      </c>
      <c r="G691" s="45" t="str">
        <f>LEFT(D691,1)</f>
        <v>Д</v>
      </c>
      <c r="H691" s="45" t="str">
        <f>LEFT(E691,1)</f>
        <v>А</v>
      </c>
      <c r="I691" s="14" t="s">
        <v>1064</v>
      </c>
      <c r="J691" s="46" t="s">
        <v>930</v>
      </c>
      <c r="K691" s="2">
        <v>9</v>
      </c>
      <c r="L691" s="46" t="s">
        <v>135</v>
      </c>
      <c r="M691" s="33" t="s">
        <v>45</v>
      </c>
      <c r="N691" s="47" t="str">
        <f>CONCATENATE(L691,M691)</f>
        <v>Р0901Г</v>
      </c>
      <c r="O691" s="47" t="str">
        <f>CONCATENATE(B691,"-",F691,G691,H691,"-",I691)</f>
        <v>Ж-БДА-26012005</v>
      </c>
      <c r="P691" s="48">
        <v>3</v>
      </c>
      <c r="Q691" s="48">
        <v>2</v>
      </c>
      <c r="R691" s="48">
        <v>5</v>
      </c>
      <c r="S691" s="48">
        <v>5</v>
      </c>
      <c r="T691" s="48">
        <v>0</v>
      </c>
      <c r="U691" s="48">
        <v>2</v>
      </c>
      <c r="V691" s="48">
        <v>5</v>
      </c>
      <c r="W691" s="48">
        <v>5</v>
      </c>
      <c r="X691" s="48">
        <v>3</v>
      </c>
      <c r="Y691" s="48">
        <v>0</v>
      </c>
      <c r="Z691" s="49">
        <f>SUM(P691:Y691)</f>
        <v>30</v>
      </c>
      <c r="AA691" s="33">
        <v>50</v>
      </c>
      <c r="AB691" s="50">
        <f>Z691/AA691</f>
        <v>0.6</v>
      </c>
      <c r="AC691" s="68" t="str">
        <f>IF(Z691&gt;75%*AA691,"Победитель",IF(Z691&gt;50%*AA691,"Призёр","Участник"))</f>
        <v>Призёр</v>
      </c>
    </row>
    <row r="692" spans="1:29" x14ac:dyDescent="0.3">
      <c r="A692" s="32">
        <v>678</v>
      </c>
      <c r="B692" s="2" t="s">
        <v>14</v>
      </c>
      <c r="C692" s="2" t="s">
        <v>1075</v>
      </c>
      <c r="D692" s="2" t="s">
        <v>366</v>
      </c>
      <c r="E692" s="2" t="s">
        <v>88</v>
      </c>
      <c r="F692" s="45" t="str">
        <f>LEFT(C692,1)</f>
        <v>П</v>
      </c>
      <c r="G692" s="45" t="str">
        <f>LEFT(D692,1)</f>
        <v>А</v>
      </c>
      <c r="H692" s="45" t="str">
        <f>LEFT(E692,1)</f>
        <v>А</v>
      </c>
      <c r="I692" s="6" t="s">
        <v>1076</v>
      </c>
      <c r="J692" s="46" t="s">
        <v>930</v>
      </c>
      <c r="K692" s="2">
        <v>9</v>
      </c>
      <c r="L692" s="2" t="s">
        <v>470</v>
      </c>
      <c r="M692" s="33" t="s">
        <v>45</v>
      </c>
      <c r="N692" s="47" t="str">
        <f>CONCATENATE(L692,M692)</f>
        <v>Р0908Г</v>
      </c>
      <c r="O692" s="47" t="str">
        <f>CONCATENATE(B692,"-",F692,G692,H692,"-",I692)</f>
        <v>Ж-ПАА-25052004</v>
      </c>
      <c r="P692" s="48">
        <v>3</v>
      </c>
      <c r="Q692" s="48">
        <v>3.5</v>
      </c>
      <c r="R692" s="48">
        <v>1</v>
      </c>
      <c r="S692" s="48">
        <v>5</v>
      </c>
      <c r="T692" s="48">
        <v>0</v>
      </c>
      <c r="U692" s="48">
        <v>4</v>
      </c>
      <c r="V692" s="48">
        <v>4</v>
      </c>
      <c r="W692" s="48">
        <v>5</v>
      </c>
      <c r="X692" s="48">
        <v>4</v>
      </c>
      <c r="Y692" s="48">
        <v>0</v>
      </c>
      <c r="Z692" s="49">
        <f>SUM(P692:Y692)</f>
        <v>29.5</v>
      </c>
      <c r="AA692" s="33">
        <v>50</v>
      </c>
      <c r="AB692" s="50">
        <f>Z692/AA692</f>
        <v>0.59</v>
      </c>
      <c r="AC692" s="51" t="str">
        <f>IF(Z692&gt;75%*AA692,"Победитель",IF(Z692&gt;50%*AA692,"Призёр","Участник"))</f>
        <v>Призёр</v>
      </c>
    </row>
    <row r="693" spans="1:29" x14ac:dyDescent="0.3">
      <c r="A693" s="32">
        <v>679</v>
      </c>
      <c r="B693" s="2" t="s">
        <v>35</v>
      </c>
      <c r="C693" s="2" t="s">
        <v>1065</v>
      </c>
      <c r="D693" s="2" t="s">
        <v>457</v>
      </c>
      <c r="E693" s="2" t="s">
        <v>448</v>
      </c>
      <c r="F693" s="45" t="str">
        <f>LEFT(C693,1)</f>
        <v>В</v>
      </c>
      <c r="G693" s="45" t="str">
        <f>LEFT(D693,1)</f>
        <v>П</v>
      </c>
      <c r="H693" s="45" t="str">
        <f>LEFT(E693,1)</f>
        <v>П</v>
      </c>
      <c r="I693" s="14" t="s">
        <v>1064</v>
      </c>
      <c r="J693" s="46" t="s">
        <v>930</v>
      </c>
      <c r="K693" s="2">
        <v>9</v>
      </c>
      <c r="L693" s="46" t="s">
        <v>140</v>
      </c>
      <c r="M693" s="33" t="s">
        <v>45</v>
      </c>
      <c r="N693" s="47" t="str">
        <f>CONCATENATE(L693,M693)</f>
        <v>Р0902Г</v>
      </c>
      <c r="O693" s="47" t="str">
        <f>CONCATENATE(B693,"-",F693,G693,H693,"-",I693)</f>
        <v>М-ВПП-26012005</v>
      </c>
      <c r="P693" s="48">
        <v>0</v>
      </c>
      <c r="Q693" s="48">
        <v>3</v>
      </c>
      <c r="R693" s="48">
        <v>5</v>
      </c>
      <c r="S693" s="48">
        <v>5</v>
      </c>
      <c r="T693" s="48">
        <v>0</v>
      </c>
      <c r="U693" s="48">
        <v>2</v>
      </c>
      <c r="V693" s="48">
        <v>4</v>
      </c>
      <c r="W693" s="48">
        <v>5</v>
      </c>
      <c r="X693" s="48">
        <v>5</v>
      </c>
      <c r="Y693" s="48">
        <v>0</v>
      </c>
      <c r="Z693" s="49">
        <f>SUM(P693:Y693)</f>
        <v>29</v>
      </c>
      <c r="AA693" s="33">
        <v>50</v>
      </c>
      <c r="AB693" s="50">
        <f>Z693/AA693</f>
        <v>0.57999999999999996</v>
      </c>
      <c r="AC693" s="51" t="str">
        <f>IF(Z693&gt;75%*AA693,"Победитель",IF(Z693&gt;50%*AA693,"Призёр","Участник"))</f>
        <v>Призёр</v>
      </c>
    </row>
    <row r="694" spans="1:29" x14ac:dyDescent="0.3">
      <c r="A694" s="32">
        <v>680</v>
      </c>
      <c r="B694" s="2" t="s">
        <v>14</v>
      </c>
      <c r="C694" s="2" t="s">
        <v>477</v>
      </c>
      <c r="D694" s="2" t="s">
        <v>211</v>
      </c>
      <c r="E694" s="2" t="s">
        <v>67</v>
      </c>
      <c r="F694" s="45" t="str">
        <f>LEFT(C694,1)</f>
        <v>Ч</v>
      </c>
      <c r="G694" s="45" t="str">
        <f>LEFT(D694,1)</f>
        <v>П</v>
      </c>
      <c r="H694" s="45" t="str">
        <f>LEFT(E694,1)</f>
        <v>М</v>
      </c>
      <c r="I694" s="6" t="s">
        <v>575</v>
      </c>
      <c r="J694" s="46" t="s">
        <v>346</v>
      </c>
      <c r="K694" s="2">
        <v>9</v>
      </c>
      <c r="L694" s="2" t="s">
        <v>478</v>
      </c>
      <c r="M694" s="33" t="s">
        <v>26</v>
      </c>
      <c r="N694" s="47" t="str">
        <f>CONCATENATE(L694,M694)</f>
        <v>Р0911С</v>
      </c>
      <c r="O694" s="47" t="str">
        <f>CONCATENATE(B694,"-",F694,G694,H694,"-",I694)</f>
        <v>Ж-ЧПМ-17092004</v>
      </c>
      <c r="P694" s="48">
        <v>1</v>
      </c>
      <c r="Q694" s="48">
        <v>2.5</v>
      </c>
      <c r="R694" s="48">
        <v>5</v>
      </c>
      <c r="S694" s="48">
        <v>5</v>
      </c>
      <c r="T694" s="48">
        <v>0</v>
      </c>
      <c r="U694" s="48">
        <v>4</v>
      </c>
      <c r="V694" s="48">
        <v>3</v>
      </c>
      <c r="W694" s="48">
        <v>5</v>
      </c>
      <c r="X694" s="48">
        <v>3</v>
      </c>
      <c r="Y694" s="48">
        <v>0</v>
      </c>
      <c r="Z694" s="49">
        <f>SUM(P694:Y694)</f>
        <v>28.5</v>
      </c>
      <c r="AA694" s="33">
        <v>50</v>
      </c>
      <c r="AB694" s="50">
        <f>Z694/AA694</f>
        <v>0.56999999999999995</v>
      </c>
      <c r="AC694" s="51" t="str">
        <f>IF(Z694&gt;75%*AA694,"Победитель",IF(Z694&gt;50%*AA694,"Призёр","Участник"))</f>
        <v>Призёр</v>
      </c>
    </row>
    <row r="695" spans="1:29" x14ac:dyDescent="0.3">
      <c r="A695" s="32">
        <v>681</v>
      </c>
      <c r="B695" s="2" t="s">
        <v>35</v>
      </c>
      <c r="C695" s="2" t="s">
        <v>1071</v>
      </c>
      <c r="D695" s="2" t="s">
        <v>291</v>
      </c>
      <c r="E695" s="2" t="s">
        <v>235</v>
      </c>
      <c r="F695" s="45" t="str">
        <f>LEFT(C695,1)</f>
        <v>К</v>
      </c>
      <c r="G695" s="45" t="str">
        <f>LEFT(D695,1)</f>
        <v>А</v>
      </c>
      <c r="H695" s="45" t="str">
        <f>LEFT(E695,1)</f>
        <v>В</v>
      </c>
      <c r="I695" s="14" t="s">
        <v>1072</v>
      </c>
      <c r="J695" s="46" t="s">
        <v>930</v>
      </c>
      <c r="K695" s="2">
        <v>9</v>
      </c>
      <c r="L695" s="56" t="s">
        <v>343</v>
      </c>
      <c r="M695" s="33" t="s">
        <v>45</v>
      </c>
      <c r="N695" s="47" t="str">
        <f>CONCATENATE(L695,M695)</f>
        <v>Р0906Г</v>
      </c>
      <c r="O695" s="47" t="str">
        <f>CONCATENATE(B695,"-",F695,G695,H695,"-",I695)</f>
        <v>М-КАВ-16092004</v>
      </c>
      <c r="P695" s="48">
        <v>0</v>
      </c>
      <c r="Q695" s="48">
        <v>5</v>
      </c>
      <c r="R695" s="48">
        <v>5</v>
      </c>
      <c r="S695" s="48">
        <v>5</v>
      </c>
      <c r="T695" s="48">
        <v>1</v>
      </c>
      <c r="U695" s="48">
        <v>2</v>
      </c>
      <c r="V695" s="48">
        <v>3</v>
      </c>
      <c r="W695" s="48">
        <v>4</v>
      </c>
      <c r="X695" s="48">
        <v>3</v>
      </c>
      <c r="Y695" s="48">
        <v>0</v>
      </c>
      <c r="Z695" s="49">
        <f>SUM(P695:Y695)</f>
        <v>28</v>
      </c>
      <c r="AA695" s="33">
        <v>50</v>
      </c>
      <c r="AB695" s="50">
        <f>Z695/AA695</f>
        <v>0.56000000000000005</v>
      </c>
      <c r="AC695" s="51" t="str">
        <f>IF(Z695&gt;75%*AA695,"Победитель",IF(Z695&gt;50%*AA695,"Призёр","Участник"))</f>
        <v>Призёр</v>
      </c>
    </row>
    <row r="696" spans="1:29" x14ac:dyDescent="0.3">
      <c r="A696" s="32">
        <v>682</v>
      </c>
      <c r="B696" s="2" t="s">
        <v>14</v>
      </c>
      <c r="C696" s="2" t="s">
        <v>465</v>
      </c>
      <c r="D696" s="2" t="s">
        <v>132</v>
      </c>
      <c r="E696" s="2" t="s">
        <v>78</v>
      </c>
      <c r="F696" s="45" t="str">
        <f>LEFT(C696,1)</f>
        <v>К</v>
      </c>
      <c r="G696" s="45" t="str">
        <f>LEFT(D696,1)</f>
        <v>С</v>
      </c>
      <c r="H696" s="45" t="str">
        <f>LEFT(E696,1)</f>
        <v>А</v>
      </c>
      <c r="I696" s="6" t="s">
        <v>569</v>
      </c>
      <c r="J696" s="46" t="s">
        <v>346</v>
      </c>
      <c r="K696" s="2">
        <v>9</v>
      </c>
      <c r="L696" s="2" t="s">
        <v>150</v>
      </c>
      <c r="M696" s="33" t="s">
        <v>26</v>
      </c>
      <c r="N696" s="47" t="str">
        <f>CONCATENATE(L696,M696)</f>
        <v>Р0904С</v>
      </c>
      <c r="O696" s="47" t="str">
        <f>CONCATENATE(B696,"-",F696,G696,H696,"-",I696)</f>
        <v>Ж-КСА-29092004</v>
      </c>
      <c r="P696" s="48">
        <v>2</v>
      </c>
      <c r="Q696" s="48">
        <v>3</v>
      </c>
      <c r="R696" s="48">
        <v>0</v>
      </c>
      <c r="S696" s="48">
        <v>5</v>
      </c>
      <c r="T696" s="48">
        <v>4</v>
      </c>
      <c r="U696" s="48">
        <v>3</v>
      </c>
      <c r="V696" s="48">
        <v>3</v>
      </c>
      <c r="W696" s="48">
        <v>3</v>
      </c>
      <c r="X696" s="48">
        <v>5</v>
      </c>
      <c r="Y696" s="48">
        <v>0</v>
      </c>
      <c r="Z696" s="49">
        <f>SUM(P696:Y696)</f>
        <v>28</v>
      </c>
      <c r="AA696" s="33">
        <v>50</v>
      </c>
      <c r="AB696" s="50">
        <f>Z696/AA696</f>
        <v>0.56000000000000005</v>
      </c>
      <c r="AC696" s="51" t="str">
        <f>IF(Z696&gt;75%*AA696,"Победитель",IF(Z696&gt;50%*AA696,"Призёр","Участник"))</f>
        <v>Призёр</v>
      </c>
    </row>
    <row r="697" spans="1:29" x14ac:dyDescent="0.3">
      <c r="A697" s="32">
        <v>683</v>
      </c>
      <c r="B697" s="2" t="s">
        <v>14</v>
      </c>
      <c r="C697" s="2" t="s">
        <v>1080</v>
      </c>
      <c r="D697" s="2" t="s">
        <v>326</v>
      </c>
      <c r="E697" s="2" t="s">
        <v>88</v>
      </c>
      <c r="F697" s="45" t="str">
        <f>LEFT(C697,1)</f>
        <v>С</v>
      </c>
      <c r="G697" s="45" t="str">
        <f>LEFT(D697,1)</f>
        <v>К</v>
      </c>
      <c r="H697" s="45" t="str">
        <f>LEFT(E697,1)</f>
        <v>А</v>
      </c>
      <c r="I697" s="14" t="s">
        <v>1081</v>
      </c>
      <c r="J697" s="46" t="s">
        <v>930</v>
      </c>
      <c r="K697" s="2">
        <v>9</v>
      </c>
      <c r="L697" s="2" t="s">
        <v>476</v>
      </c>
      <c r="M697" s="33" t="s">
        <v>45</v>
      </c>
      <c r="N697" s="47" t="str">
        <f>CONCATENATE(L697,M697)</f>
        <v>Р0910Г</v>
      </c>
      <c r="O697" s="47" t="str">
        <f>CONCATENATE(B697,"-",F697,G697,H697,"-",I697)</f>
        <v>Ж-СКА-12062004</v>
      </c>
      <c r="P697" s="48">
        <v>2</v>
      </c>
      <c r="Q697" s="48">
        <v>3.5</v>
      </c>
      <c r="R697" s="48">
        <v>0</v>
      </c>
      <c r="S697" s="48">
        <v>5</v>
      </c>
      <c r="T697" s="48">
        <v>0</v>
      </c>
      <c r="U697" s="48">
        <v>4</v>
      </c>
      <c r="V697" s="48">
        <v>4</v>
      </c>
      <c r="W697" s="48">
        <v>5</v>
      </c>
      <c r="X697" s="48">
        <v>4</v>
      </c>
      <c r="Y697" s="48">
        <v>0</v>
      </c>
      <c r="Z697" s="49">
        <f>SUM(P697:Y697)</f>
        <v>27.5</v>
      </c>
      <c r="AA697" s="33">
        <v>50</v>
      </c>
      <c r="AB697" s="50">
        <f>Z697/AA697</f>
        <v>0.55000000000000004</v>
      </c>
      <c r="AC697" s="51" t="str">
        <f>IF(Z697&gt;75%*AA697,"Победитель",IF(Z697&gt;50%*AA697,"Призёр","Участник"))</f>
        <v>Призёр</v>
      </c>
    </row>
    <row r="698" spans="1:29" x14ac:dyDescent="0.3">
      <c r="A698" s="32">
        <v>684</v>
      </c>
      <c r="B698" s="2" t="s">
        <v>14</v>
      </c>
      <c r="C698" s="2" t="s">
        <v>1969</v>
      </c>
      <c r="D698" s="2" t="s">
        <v>366</v>
      </c>
      <c r="E698" s="2" t="s">
        <v>369</v>
      </c>
      <c r="F698" s="45" t="str">
        <f>LEFT(C698,1)</f>
        <v>Т</v>
      </c>
      <c r="G698" s="45" t="str">
        <f>LEFT(D698,1)</f>
        <v>А</v>
      </c>
      <c r="H698" s="45" t="str">
        <f>LEFT(E698,1)</f>
        <v>Н</v>
      </c>
      <c r="I698" s="6" t="s">
        <v>1970</v>
      </c>
      <c r="J698" s="46" t="s">
        <v>1791</v>
      </c>
      <c r="K698" s="2">
        <v>9</v>
      </c>
      <c r="L698" s="2" t="s">
        <v>1971</v>
      </c>
      <c r="M698" s="33" t="s">
        <v>46</v>
      </c>
      <c r="N698" s="47" t="str">
        <f>CONCATENATE(L698,M698)</f>
        <v>р0944А</v>
      </c>
      <c r="O698" s="47" t="str">
        <f>CONCATENATE(B698,"-",F698,G698,H698,"-",I698)</f>
        <v>Ж-ТАН-05072004</v>
      </c>
      <c r="P698" s="48">
        <v>2</v>
      </c>
      <c r="Q698" s="48">
        <v>2</v>
      </c>
      <c r="R698" s="48">
        <v>5</v>
      </c>
      <c r="S698" s="48">
        <v>5</v>
      </c>
      <c r="T698" s="48">
        <v>0</v>
      </c>
      <c r="U698" s="48">
        <v>2</v>
      </c>
      <c r="V698" s="48">
        <v>5</v>
      </c>
      <c r="W698" s="48">
        <v>2</v>
      </c>
      <c r="X698" s="48">
        <v>4</v>
      </c>
      <c r="Y698" s="48">
        <v>0</v>
      </c>
      <c r="Z698" s="49">
        <f>SUM(P698:Y698)</f>
        <v>27</v>
      </c>
      <c r="AA698" s="33">
        <v>50</v>
      </c>
      <c r="AB698" s="50">
        <f>Z698/AA698</f>
        <v>0.54</v>
      </c>
      <c r="AC698" s="51" t="str">
        <f>IF(Z698&gt;75%*AA698,"Победитель",IF(Z698&gt;50%*AA698,"Призёр","Участник"))</f>
        <v>Призёр</v>
      </c>
    </row>
    <row r="699" spans="1:29" x14ac:dyDescent="0.3">
      <c r="A699" s="32">
        <v>685</v>
      </c>
      <c r="B699" s="2" t="s">
        <v>14</v>
      </c>
      <c r="C699" s="12" t="s">
        <v>1739</v>
      </c>
      <c r="D699" s="12" t="s">
        <v>246</v>
      </c>
      <c r="E699" s="12" t="s">
        <v>195</v>
      </c>
      <c r="F699" s="45" t="str">
        <f>LEFT(C699,1)</f>
        <v>Ж</v>
      </c>
      <c r="G699" s="45" t="str">
        <f>LEFT(D699,1)</f>
        <v>А</v>
      </c>
      <c r="H699" s="45" t="str">
        <f>LEFT(E699,1)</f>
        <v>С</v>
      </c>
      <c r="I699" s="12">
        <v>15022004</v>
      </c>
      <c r="J699" s="46" t="s">
        <v>1587</v>
      </c>
      <c r="K699" s="2">
        <v>9</v>
      </c>
      <c r="L699" s="2" t="s">
        <v>1740</v>
      </c>
      <c r="M699" s="33" t="s">
        <v>35</v>
      </c>
      <c r="N699" s="47" t="str">
        <f>CONCATENATE(L699,M699)</f>
        <v>Р09115М</v>
      </c>
      <c r="O699" s="47" t="str">
        <f>CONCATENATE(B699,"-",F699,G699,H699,"-",I699)</f>
        <v>Ж-ЖАС-15022004</v>
      </c>
      <c r="P699" s="48">
        <v>4</v>
      </c>
      <c r="Q699" s="48">
        <v>2</v>
      </c>
      <c r="R699" s="48">
        <v>5</v>
      </c>
      <c r="S699" s="48">
        <v>5</v>
      </c>
      <c r="T699" s="48">
        <v>0</v>
      </c>
      <c r="U699" s="48">
        <v>2</v>
      </c>
      <c r="V699" s="48">
        <v>3</v>
      </c>
      <c r="W699" s="48">
        <v>4</v>
      </c>
      <c r="X699" s="48">
        <v>2</v>
      </c>
      <c r="Y699" s="48">
        <v>0</v>
      </c>
      <c r="Z699" s="49">
        <f>SUM(P699:Y699)</f>
        <v>27</v>
      </c>
      <c r="AA699" s="33">
        <v>50</v>
      </c>
      <c r="AB699" s="50">
        <f>Z699/AA699</f>
        <v>0.54</v>
      </c>
      <c r="AC699" s="51" t="str">
        <f>IF(Z699&gt;75%*AA699,"Победитель",IF(Z699&gt;50%*AA699,"Призёр","Участник"))</f>
        <v>Призёр</v>
      </c>
    </row>
    <row r="700" spans="1:29" x14ac:dyDescent="0.3">
      <c r="A700" s="32">
        <v>686</v>
      </c>
      <c r="B700" s="2" t="s">
        <v>597</v>
      </c>
      <c r="C700" s="2" t="s">
        <v>2200</v>
      </c>
      <c r="D700" s="2" t="s">
        <v>1725</v>
      </c>
      <c r="E700" s="2" t="s">
        <v>195</v>
      </c>
      <c r="F700" s="45" t="str">
        <f>LEFT(C700,1)</f>
        <v>К</v>
      </c>
      <c r="G700" s="45" t="str">
        <f>LEFT(D700,1)</f>
        <v>Н</v>
      </c>
      <c r="H700" s="45" t="str">
        <f>LEFT(E700,1)</f>
        <v>С</v>
      </c>
      <c r="I700" s="2" t="s">
        <v>2201</v>
      </c>
      <c r="J700" s="2" t="s">
        <v>2161</v>
      </c>
      <c r="K700" s="1">
        <v>9</v>
      </c>
      <c r="L700" s="2" t="s">
        <v>343</v>
      </c>
      <c r="M700" s="33" t="s">
        <v>2110</v>
      </c>
      <c r="N700" s="47" t="str">
        <f>CONCATENATE(L700,M700)</f>
        <v>Р0906З</v>
      </c>
      <c r="O700" s="47" t="str">
        <f>CONCATENATE(B700,"-",F700,G700,H700,"-",I700)</f>
        <v>ж-КНС-28.09.2004</v>
      </c>
      <c r="P700" s="48">
        <v>3</v>
      </c>
      <c r="Q700" s="48">
        <v>4.5</v>
      </c>
      <c r="R700" s="48">
        <v>5</v>
      </c>
      <c r="S700" s="48">
        <v>5</v>
      </c>
      <c r="T700" s="48">
        <v>0</v>
      </c>
      <c r="U700" s="48">
        <v>1</v>
      </c>
      <c r="V700" s="48">
        <v>3</v>
      </c>
      <c r="W700" s="48">
        <v>0</v>
      </c>
      <c r="X700" s="48">
        <v>1</v>
      </c>
      <c r="Y700" s="48">
        <v>4</v>
      </c>
      <c r="Z700" s="49">
        <f>SUM(P700:Y700)</f>
        <v>26.5</v>
      </c>
      <c r="AA700" s="33">
        <v>50</v>
      </c>
      <c r="AB700" s="50">
        <f>Z700/AA700</f>
        <v>0.53</v>
      </c>
      <c r="AC700" s="51" t="str">
        <f>IF(Z700&gt;75%*AA700,"Победитель",IF(Z700&gt;50%*AA700,"Призёр","Участник"))</f>
        <v>Призёр</v>
      </c>
    </row>
    <row r="701" spans="1:29" x14ac:dyDescent="0.3">
      <c r="A701" s="32">
        <v>687</v>
      </c>
      <c r="B701" s="2" t="s">
        <v>14</v>
      </c>
      <c r="C701" s="12" t="s">
        <v>1733</v>
      </c>
      <c r="D701" s="12" t="s">
        <v>40</v>
      </c>
      <c r="E701" s="12" t="s">
        <v>138</v>
      </c>
      <c r="F701" s="45" t="str">
        <f>LEFT(C701,1)</f>
        <v>К</v>
      </c>
      <c r="G701" s="45" t="str">
        <f>LEFT(D701,1)</f>
        <v>М</v>
      </c>
      <c r="H701" s="45" t="str">
        <f>LEFT(E701,1)</f>
        <v>В</v>
      </c>
      <c r="I701" s="12">
        <v>9032004</v>
      </c>
      <c r="J701" s="46" t="s">
        <v>1587</v>
      </c>
      <c r="K701" s="2">
        <v>9</v>
      </c>
      <c r="L701" s="2" t="s">
        <v>1734</v>
      </c>
      <c r="M701" s="33" t="s">
        <v>35</v>
      </c>
      <c r="N701" s="47" t="str">
        <f>CONCATENATE(L701,M701)</f>
        <v>Р09112М</v>
      </c>
      <c r="O701" s="47" t="str">
        <f>CONCATENATE(B701,"-",F701,G701,H701,"-",I701)</f>
        <v>Ж-КМВ-9032004</v>
      </c>
      <c r="P701" s="48">
        <v>2</v>
      </c>
      <c r="Q701" s="48">
        <v>2.5</v>
      </c>
      <c r="R701" s="48">
        <v>5</v>
      </c>
      <c r="S701" s="48">
        <v>5</v>
      </c>
      <c r="T701" s="48">
        <v>0</v>
      </c>
      <c r="U701" s="48">
        <v>2</v>
      </c>
      <c r="V701" s="48">
        <v>4</v>
      </c>
      <c r="W701" s="48">
        <v>4</v>
      </c>
      <c r="X701" s="48">
        <v>2</v>
      </c>
      <c r="Y701" s="48">
        <v>0</v>
      </c>
      <c r="Z701" s="49">
        <f>SUM(P701:Y701)</f>
        <v>26.5</v>
      </c>
      <c r="AA701" s="33">
        <v>50</v>
      </c>
      <c r="AB701" s="50">
        <f>Z701/AA701</f>
        <v>0.53</v>
      </c>
      <c r="AC701" s="51" t="str">
        <f>IF(Z701&gt;75%*AA701,"Победитель",IF(Z701&gt;50%*AA701,"Призёр","Участник"))</f>
        <v>Призёр</v>
      </c>
    </row>
    <row r="702" spans="1:29" x14ac:dyDescent="0.3">
      <c r="A702" s="32">
        <v>688</v>
      </c>
      <c r="B702" s="6" t="s">
        <v>14</v>
      </c>
      <c r="C702" s="6" t="s">
        <v>1470</v>
      </c>
      <c r="D702" s="6" t="s">
        <v>1471</v>
      </c>
      <c r="E702" s="6" t="s">
        <v>1472</v>
      </c>
      <c r="F702" s="45" t="str">
        <f>LEFT(C702,1)</f>
        <v>М</v>
      </c>
      <c r="G702" s="45" t="str">
        <f>LEFT(D702,1)</f>
        <v>Э</v>
      </c>
      <c r="H702" s="45" t="str">
        <f>LEFT(E702,1)</f>
        <v>Ф</v>
      </c>
      <c r="I702" s="6" t="s">
        <v>1473</v>
      </c>
      <c r="J702" s="6" t="s">
        <v>1257</v>
      </c>
      <c r="K702" s="6" t="s">
        <v>1444</v>
      </c>
      <c r="L702" s="6" t="s">
        <v>339</v>
      </c>
      <c r="M702" s="33" t="s">
        <v>143</v>
      </c>
      <c r="N702" s="47" t="str">
        <f>CONCATENATE(L702,M702)</f>
        <v>Р0905У</v>
      </c>
      <c r="O702" s="47" t="str">
        <f>CONCATENATE(B702,"-",F702,G702,H702,"-",I702)</f>
        <v>Ж-МЭФ-22052004</v>
      </c>
      <c r="P702" s="48">
        <v>4</v>
      </c>
      <c r="Q702" s="48">
        <v>2.5</v>
      </c>
      <c r="R702" s="48">
        <v>5</v>
      </c>
      <c r="S702" s="48">
        <v>5</v>
      </c>
      <c r="T702" s="48">
        <v>0</v>
      </c>
      <c r="U702" s="48">
        <v>0</v>
      </c>
      <c r="V702" s="48">
        <v>3</v>
      </c>
      <c r="W702" s="48">
        <v>4</v>
      </c>
      <c r="X702" s="48">
        <v>3</v>
      </c>
      <c r="Y702" s="48">
        <v>0</v>
      </c>
      <c r="Z702" s="49">
        <f>SUM(P702:Y702)</f>
        <v>26.5</v>
      </c>
      <c r="AA702" s="33">
        <v>50</v>
      </c>
      <c r="AB702" s="50">
        <f>Z702/AA702</f>
        <v>0.53</v>
      </c>
      <c r="AC702" s="51" t="str">
        <f>IF(Z702&gt;75%*AA702,"Победитель",IF(Z702&gt;50%*AA702,"Призёр","Участник"))</f>
        <v>Призёр</v>
      </c>
    </row>
    <row r="703" spans="1:29" x14ac:dyDescent="0.3">
      <c r="A703" s="32">
        <v>689</v>
      </c>
      <c r="B703" s="6" t="s">
        <v>14</v>
      </c>
      <c r="C703" s="6" t="s">
        <v>1448</v>
      </c>
      <c r="D703" s="6" t="s">
        <v>1449</v>
      </c>
      <c r="E703" s="6" t="s">
        <v>88</v>
      </c>
      <c r="F703" s="45" t="str">
        <f>LEFT(C703,1)</f>
        <v>К</v>
      </c>
      <c r="G703" s="45" t="str">
        <f>LEFT(D703,1)</f>
        <v>Л</v>
      </c>
      <c r="H703" s="45" t="str">
        <f>LEFT(E703,1)</f>
        <v>А</v>
      </c>
      <c r="I703" s="6" t="s">
        <v>1450</v>
      </c>
      <c r="J703" s="6" t="s">
        <v>1257</v>
      </c>
      <c r="K703" s="6" t="s">
        <v>1444</v>
      </c>
      <c r="L703" s="6" t="s">
        <v>145</v>
      </c>
      <c r="M703" s="33" t="s">
        <v>143</v>
      </c>
      <c r="N703" s="47" t="str">
        <f>CONCATENATE(L703,M703)</f>
        <v>Р0903У</v>
      </c>
      <c r="O703" s="47" t="str">
        <f>CONCATENATE(B703,"-",F703,G703,H703,"-",I703)</f>
        <v>Ж-КЛА-13082004</v>
      </c>
      <c r="P703" s="48">
        <v>2</v>
      </c>
      <c r="Q703" s="48">
        <v>3</v>
      </c>
      <c r="R703" s="48">
        <v>4</v>
      </c>
      <c r="S703" s="48">
        <v>5</v>
      </c>
      <c r="T703" s="48">
        <v>0</v>
      </c>
      <c r="U703" s="48">
        <v>2</v>
      </c>
      <c r="V703" s="48">
        <v>3</v>
      </c>
      <c r="W703" s="48">
        <v>4</v>
      </c>
      <c r="X703" s="48">
        <v>3</v>
      </c>
      <c r="Y703" s="48">
        <v>0</v>
      </c>
      <c r="Z703" s="49">
        <f>SUM(P703:Y703)</f>
        <v>26</v>
      </c>
      <c r="AA703" s="33">
        <v>50</v>
      </c>
      <c r="AB703" s="50">
        <f>Z703/AA703</f>
        <v>0.52</v>
      </c>
      <c r="AC703" s="51" t="str">
        <f>IF(Z703&gt;75%*AA703,"Победитель",IF(Z703&gt;50%*AA703,"Призёр","Участник"))</f>
        <v>Призёр</v>
      </c>
    </row>
    <row r="704" spans="1:29" x14ac:dyDescent="0.3">
      <c r="A704" s="32">
        <v>690</v>
      </c>
      <c r="B704" s="2" t="s">
        <v>14</v>
      </c>
      <c r="C704" s="2" t="s">
        <v>1066</v>
      </c>
      <c r="D704" s="2" t="s">
        <v>132</v>
      </c>
      <c r="E704" s="2" t="s">
        <v>356</v>
      </c>
      <c r="F704" s="45" t="str">
        <f>LEFT(C704,1)</f>
        <v>Г</v>
      </c>
      <c r="G704" s="45" t="str">
        <f>LEFT(D704,1)</f>
        <v>С</v>
      </c>
      <c r="H704" s="45" t="str">
        <f>LEFT(E704,1)</f>
        <v>М</v>
      </c>
      <c r="I704" s="14" t="s">
        <v>338</v>
      </c>
      <c r="J704" s="46" t="s">
        <v>930</v>
      </c>
      <c r="K704" s="2">
        <v>9</v>
      </c>
      <c r="L704" s="56" t="s">
        <v>2058</v>
      </c>
      <c r="M704" s="33" t="s">
        <v>45</v>
      </c>
      <c r="N704" s="47" t="str">
        <f>CONCATENATE(L704,M704)</f>
        <v xml:space="preserve"> Р0903Г</v>
      </c>
      <c r="O704" s="47" t="str">
        <f>CONCATENATE(B704,"-",F704,G704,H704,"-",I704)</f>
        <v>Ж-ГСМ-02042004</v>
      </c>
      <c r="P704" s="48">
        <v>2</v>
      </c>
      <c r="Q704" s="48">
        <v>3.5</v>
      </c>
      <c r="R704" s="48">
        <v>1</v>
      </c>
      <c r="S704" s="48">
        <v>5</v>
      </c>
      <c r="T704" s="48">
        <v>0</v>
      </c>
      <c r="U704" s="48">
        <v>2</v>
      </c>
      <c r="V704" s="48">
        <v>3</v>
      </c>
      <c r="W704" s="48">
        <v>5</v>
      </c>
      <c r="X704" s="48">
        <v>4</v>
      </c>
      <c r="Y704" s="48">
        <v>0</v>
      </c>
      <c r="Z704" s="49">
        <f>SUM(P704:Y704)</f>
        <v>25.5</v>
      </c>
      <c r="AA704" s="33">
        <v>50</v>
      </c>
      <c r="AB704" s="50">
        <f>Z704/AA704</f>
        <v>0.51</v>
      </c>
      <c r="AC704" s="51" t="str">
        <f>IF(Z704&gt;75%*AA704,"Победитель",IF(Z704&gt;50%*AA704,"Призёр","Участник"))</f>
        <v>Призёр</v>
      </c>
    </row>
    <row r="705" spans="1:29" x14ac:dyDescent="0.3">
      <c r="A705" s="32">
        <v>691</v>
      </c>
      <c r="B705" s="2" t="s">
        <v>14</v>
      </c>
      <c r="C705" s="12" t="s">
        <v>1766</v>
      </c>
      <c r="D705" s="12" t="s">
        <v>50</v>
      </c>
      <c r="E705" s="12" t="s">
        <v>160</v>
      </c>
      <c r="F705" s="45" t="str">
        <f>LEFT(C705,1)</f>
        <v>И</v>
      </c>
      <c r="G705" s="45" t="str">
        <f>LEFT(D705,1)</f>
        <v>А</v>
      </c>
      <c r="H705" s="45" t="str">
        <f>LEFT(E705,1)</f>
        <v>И</v>
      </c>
      <c r="I705" s="12">
        <v>30062004</v>
      </c>
      <c r="J705" s="46" t="s">
        <v>1587</v>
      </c>
      <c r="K705" s="2">
        <v>9</v>
      </c>
      <c r="L705" s="2" t="s">
        <v>1767</v>
      </c>
      <c r="M705" s="33" t="s">
        <v>35</v>
      </c>
      <c r="N705" s="47" t="str">
        <f>CONCATENATE(L705,M705)</f>
        <v>Р09130М</v>
      </c>
      <c r="O705" s="47" t="str">
        <f>CONCATENATE(B705,"-",F705,G705,H705,"-",I705)</f>
        <v>Ж-ИАИ-30062004</v>
      </c>
      <c r="P705" s="48">
        <v>1</v>
      </c>
      <c r="Q705" s="48">
        <v>2.5</v>
      </c>
      <c r="R705" s="48">
        <v>5</v>
      </c>
      <c r="S705" s="48">
        <v>5</v>
      </c>
      <c r="T705" s="48">
        <v>1</v>
      </c>
      <c r="U705" s="48">
        <v>1</v>
      </c>
      <c r="V705" s="48">
        <v>4</v>
      </c>
      <c r="W705" s="48">
        <v>3</v>
      </c>
      <c r="X705" s="48">
        <v>3</v>
      </c>
      <c r="Y705" s="48">
        <v>0</v>
      </c>
      <c r="Z705" s="49">
        <f>SUM(P705:Y705)</f>
        <v>25.5</v>
      </c>
      <c r="AA705" s="33">
        <v>50</v>
      </c>
      <c r="AB705" s="50">
        <f>Z705/AA705</f>
        <v>0.51</v>
      </c>
      <c r="AC705" s="51" t="str">
        <f>IF(Z705&gt;75%*AA705,"Победитель",IF(Z705&gt;50%*AA705,"Призёр","Участник"))</f>
        <v>Призёр</v>
      </c>
    </row>
    <row r="706" spans="1:29" x14ac:dyDescent="0.3">
      <c r="A706" s="32">
        <v>692</v>
      </c>
      <c r="B706" s="2" t="s">
        <v>14</v>
      </c>
      <c r="C706" s="12" t="s">
        <v>1772</v>
      </c>
      <c r="D706" s="12" t="s">
        <v>221</v>
      </c>
      <c r="E706" s="12" t="s">
        <v>356</v>
      </c>
      <c r="F706" s="45" t="str">
        <f>LEFT(C706,1)</f>
        <v>А</v>
      </c>
      <c r="G706" s="45" t="str">
        <f>LEFT(D706,1)</f>
        <v>В</v>
      </c>
      <c r="H706" s="45" t="str">
        <f>LEFT(E706,1)</f>
        <v>М</v>
      </c>
      <c r="I706" s="12">
        <v>26052004</v>
      </c>
      <c r="J706" s="46" t="s">
        <v>1587</v>
      </c>
      <c r="K706" s="2">
        <v>9</v>
      </c>
      <c r="L706" s="2" t="s">
        <v>1773</v>
      </c>
      <c r="M706" s="33" t="s">
        <v>35</v>
      </c>
      <c r="N706" s="47" t="str">
        <f>CONCATENATE(L706,M706)</f>
        <v>Р09133М</v>
      </c>
      <c r="O706" s="47" t="str">
        <f>CONCATENATE(B706,"-",F706,G706,H706,"-",I706)</f>
        <v>Ж-АВМ-26052004</v>
      </c>
      <c r="P706" s="48">
        <v>5</v>
      </c>
      <c r="Q706" s="48">
        <v>1.5</v>
      </c>
      <c r="R706" s="48">
        <v>0</v>
      </c>
      <c r="S706" s="48">
        <v>5</v>
      </c>
      <c r="T706" s="48">
        <v>1</v>
      </c>
      <c r="U706" s="48">
        <v>4</v>
      </c>
      <c r="V706" s="48">
        <v>4</v>
      </c>
      <c r="W706" s="48">
        <v>3</v>
      </c>
      <c r="X706" s="48">
        <v>2</v>
      </c>
      <c r="Y706" s="48">
        <v>0</v>
      </c>
      <c r="Z706" s="49">
        <f>SUM(P706:Y706)</f>
        <v>25.5</v>
      </c>
      <c r="AA706" s="33">
        <v>50</v>
      </c>
      <c r="AB706" s="50">
        <f>Z706/AA706</f>
        <v>0.51</v>
      </c>
      <c r="AC706" s="51" t="str">
        <f>IF(Z706&gt;75%*AA706,"Победитель",IF(Z706&gt;50%*AA706,"Призёр","Участник"))</f>
        <v>Призёр</v>
      </c>
    </row>
    <row r="707" spans="1:29" x14ac:dyDescent="0.3">
      <c r="A707" s="32">
        <v>693</v>
      </c>
      <c r="B707" s="2" t="s">
        <v>14</v>
      </c>
      <c r="C707" s="2" t="s">
        <v>2290</v>
      </c>
      <c r="D707" s="2" t="s">
        <v>132</v>
      </c>
      <c r="E707" s="2" t="s">
        <v>1529</v>
      </c>
      <c r="F707" s="45" t="str">
        <f>LEFT(C707,1)</f>
        <v>Г</v>
      </c>
      <c r="G707" s="45" t="str">
        <f>LEFT(D707,1)</f>
        <v>С</v>
      </c>
      <c r="H707" s="45" t="str">
        <f>LEFT(E707,1)</f>
        <v>Е</v>
      </c>
      <c r="I707" s="6" t="s">
        <v>2291</v>
      </c>
      <c r="J707" s="2" t="s">
        <v>2286</v>
      </c>
      <c r="K707" s="2">
        <v>9</v>
      </c>
      <c r="L707" s="2" t="s">
        <v>473</v>
      </c>
      <c r="M707" s="9" t="s">
        <v>2139</v>
      </c>
      <c r="N707" s="47" t="str">
        <f>CONCATENATE(L707,M707)</f>
        <v>Р0909П</v>
      </c>
      <c r="O707" s="47" t="str">
        <f>CONCATENATE(B707,"-",F707,G707,H707,"-",I707)</f>
        <v>Ж-ГСЕ-05.02.2004</v>
      </c>
      <c r="P707" s="48">
        <v>25.5</v>
      </c>
      <c r="Q707" s="48"/>
      <c r="R707" s="48"/>
      <c r="S707" s="48"/>
      <c r="T707" s="48"/>
      <c r="U707" s="48"/>
      <c r="V707" s="48"/>
      <c r="W707" s="48"/>
      <c r="X707" s="48"/>
      <c r="Y707" s="48"/>
      <c r="Z707" s="49">
        <f>SUM(P707:Y707)</f>
        <v>25.5</v>
      </c>
      <c r="AA707" s="33">
        <v>50</v>
      </c>
      <c r="AB707" s="50">
        <f>Z707/AA707</f>
        <v>0.51</v>
      </c>
      <c r="AC707" s="51" t="str">
        <f>IF(Z707&gt;75%*AA707,"Победитель",IF(Z707&gt;50%*AA707,"Призёр","Участник"))</f>
        <v>Призёр</v>
      </c>
    </row>
    <row r="708" spans="1:29" x14ac:dyDescent="0.3">
      <c r="A708" s="32">
        <v>694</v>
      </c>
      <c r="B708" s="2" t="s">
        <v>35</v>
      </c>
      <c r="C708" s="2" t="s">
        <v>467</v>
      </c>
      <c r="D708" s="2" t="s">
        <v>309</v>
      </c>
      <c r="E708" s="2" t="s">
        <v>172</v>
      </c>
      <c r="F708" s="45" t="str">
        <f>LEFT(C708,1)</f>
        <v>А</v>
      </c>
      <c r="G708" s="45" t="str">
        <f>LEFT(D708,1)</f>
        <v>Н</v>
      </c>
      <c r="H708" s="45" t="str">
        <f>LEFT(E708,1)</f>
        <v>Д</v>
      </c>
      <c r="I708" s="6" t="s">
        <v>572</v>
      </c>
      <c r="J708" s="46" t="s">
        <v>346</v>
      </c>
      <c r="K708" s="2">
        <v>9</v>
      </c>
      <c r="L708" s="2" t="s">
        <v>468</v>
      </c>
      <c r="M708" s="33" t="s">
        <v>26</v>
      </c>
      <c r="N708" s="47" t="str">
        <f>CONCATENATE(L708,M708)</f>
        <v>Р0907С</v>
      </c>
      <c r="O708" s="47" t="str">
        <f>CONCATENATE(B708,"-",F708,G708,H708,"-",I708)</f>
        <v>М-АНД-24022004</v>
      </c>
      <c r="P708" s="48">
        <v>3</v>
      </c>
      <c r="Q708" s="48">
        <v>4</v>
      </c>
      <c r="R708" s="48">
        <v>0</v>
      </c>
      <c r="S708" s="48">
        <v>5</v>
      </c>
      <c r="T708" s="48">
        <v>1</v>
      </c>
      <c r="U708" s="48">
        <v>1</v>
      </c>
      <c r="V708" s="48">
        <v>5</v>
      </c>
      <c r="W708" s="48">
        <v>5</v>
      </c>
      <c r="X708" s="48">
        <v>1</v>
      </c>
      <c r="Y708" s="48">
        <v>0</v>
      </c>
      <c r="Z708" s="49">
        <f>SUM(P708:Y708)</f>
        <v>25</v>
      </c>
      <c r="AA708" s="33">
        <v>50</v>
      </c>
      <c r="AB708" s="50">
        <f>Z708/AA708</f>
        <v>0.5</v>
      </c>
      <c r="AC708" s="51" t="s">
        <v>2391</v>
      </c>
    </row>
    <row r="709" spans="1:29" x14ac:dyDescent="0.3">
      <c r="A709" s="32">
        <v>695</v>
      </c>
      <c r="B709" s="6" t="s">
        <v>14</v>
      </c>
      <c r="C709" s="6" t="s">
        <v>1445</v>
      </c>
      <c r="D709" s="6" t="s">
        <v>777</v>
      </c>
      <c r="E709" s="6" t="s">
        <v>78</v>
      </c>
      <c r="F709" s="45" t="str">
        <f>LEFT(C709,1)</f>
        <v>Д</v>
      </c>
      <c r="G709" s="45" t="str">
        <f>LEFT(D709,1)</f>
        <v>У</v>
      </c>
      <c r="H709" s="45" t="str">
        <f>LEFT(E709,1)</f>
        <v>А</v>
      </c>
      <c r="I709" s="6" t="s">
        <v>1054</v>
      </c>
      <c r="J709" s="6" t="s">
        <v>1257</v>
      </c>
      <c r="K709" s="6" t="s">
        <v>1444</v>
      </c>
      <c r="L709" s="6" t="s">
        <v>150</v>
      </c>
      <c r="M709" s="33" t="s">
        <v>143</v>
      </c>
      <c r="N709" s="47" t="str">
        <f>CONCATENATE(L709,M709)</f>
        <v>Р0904У</v>
      </c>
      <c r="O709" s="47" t="str">
        <f>CONCATENATE(B709,"-",F709,G709,H709,"-",I709)</f>
        <v>Ж-ДУА-20012005</v>
      </c>
      <c r="P709" s="48">
        <v>2</v>
      </c>
      <c r="Q709" s="48">
        <v>3</v>
      </c>
      <c r="R709" s="48">
        <v>4</v>
      </c>
      <c r="S709" s="48">
        <v>5</v>
      </c>
      <c r="T709" s="48">
        <v>0</v>
      </c>
      <c r="U709" s="48">
        <v>2</v>
      </c>
      <c r="V709" s="48">
        <v>3</v>
      </c>
      <c r="W709" s="48">
        <v>4</v>
      </c>
      <c r="X709" s="48">
        <v>2</v>
      </c>
      <c r="Y709" s="48">
        <v>0</v>
      </c>
      <c r="Z709" s="49">
        <f>SUM(P709:Y709)</f>
        <v>25</v>
      </c>
      <c r="AA709" s="33">
        <v>50</v>
      </c>
      <c r="AB709" s="50">
        <f>Z709/AA709</f>
        <v>0.5</v>
      </c>
      <c r="AC709" s="51" t="s">
        <v>2391</v>
      </c>
    </row>
    <row r="710" spans="1:29" x14ac:dyDescent="0.3">
      <c r="A710" s="32">
        <v>696</v>
      </c>
      <c r="B710" s="2" t="s">
        <v>35</v>
      </c>
      <c r="C710" s="12" t="s">
        <v>1735</v>
      </c>
      <c r="D710" s="12" t="s">
        <v>309</v>
      </c>
      <c r="E710" s="12" t="s">
        <v>292</v>
      </c>
      <c r="F710" s="45" t="str">
        <f>LEFT(C710,1)</f>
        <v>В</v>
      </c>
      <c r="G710" s="45" t="str">
        <f>LEFT(D710,1)</f>
        <v>Н</v>
      </c>
      <c r="H710" s="45" t="str">
        <f>LEFT(E710,1)</f>
        <v>А</v>
      </c>
      <c r="I710" s="12">
        <v>8032004</v>
      </c>
      <c r="J710" s="46" t="s">
        <v>1587</v>
      </c>
      <c r="K710" s="2">
        <v>9</v>
      </c>
      <c r="L710" s="2" t="s">
        <v>1736</v>
      </c>
      <c r="M710" s="33" t="s">
        <v>35</v>
      </c>
      <c r="N710" s="47" t="str">
        <f>CONCATENATE(L710,M710)</f>
        <v>Р09113М</v>
      </c>
      <c r="O710" s="47" t="str">
        <f>CONCATENATE(B710,"-",F710,G710,H710,"-",I710)</f>
        <v>М-ВНА-8032004</v>
      </c>
      <c r="P710" s="48">
        <v>4</v>
      </c>
      <c r="Q710" s="48">
        <v>3.5</v>
      </c>
      <c r="R710" s="48">
        <v>0</v>
      </c>
      <c r="S710" s="48">
        <v>5</v>
      </c>
      <c r="T710" s="48">
        <v>0</v>
      </c>
      <c r="U710" s="48">
        <v>2</v>
      </c>
      <c r="V710" s="48">
        <v>5</v>
      </c>
      <c r="W710" s="48">
        <v>3</v>
      </c>
      <c r="X710" s="48">
        <v>2</v>
      </c>
      <c r="Y710" s="48">
        <v>0</v>
      </c>
      <c r="Z710" s="49">
        <f>SUM(P710:Y710)</f>
        <v>24.5</v>
      </c>
      <c r="AA710" s="33">
        <v>50</v>
      </c>
      <c r="AB710" s="50">
        <f>Z710/AA710</f>
        <v>0.49</v>
      </c>
      <c r="AC710" s="51" t="str">
        <f>IF(Z710&gt;75%*AA710,"Победитель",IF(Z710&gt;50%*AA710,"Призёр","Участник"))</f>
        <v>Участник</v>
      </c>
    </row>
    <row r="711" spans="1:29" x14ac:dyDescent="0.3">
      <c r="A711" s="32">
        <v>697</v>
      </c>
      <c r="B711" s="3" t="s">
        <v>14</v>
      </c>
      <c r="C711" s="3" t="s">
        <v>832</v>
      </c>
      <c r="D711" s="3" t="s">
        <v>77</v>
      </c>
      <c r="E711" s="3" t="s">
        <v>833</v>
      </c>
      <c r="F711" s="45" t="str">
        <f>LEFT(C711,1)</f>
        <v>А</v>
      </c>
      <c r="G711" s="45" t="str">
        <f>LEFT(D711,1)</f>
        <v>Е</v>
      </c>
      <c r="H711" s="45" t="str">
        <f>LEFT(E711,1)</f>
        <v>С</v>
      </c>
      <c r="I711" s="13" t="s">
        <v>834</v>
      </c>
      <c r="J711" s="59" t="s">
        <v>925</v>
      </c>
      <c r="K711" s="3">
        <v>9</v>
      </c>
      <c r="L711" s="3" t="s">
        <v>835</v>
      </c>
      <c r="M711" s="33" t="s">
        <v>534</v>
      </c>
      <c r="N711" s="47" t="str">
        <f>CONCATENATE(L711,M711)</f>
        <v>РУ0901О</v>
      </c>
      <c r="O711" s="47" t="str">
        <f>CONCATENATE(B711,"-",F711,G711,H711,"-",I711)</f>
        <v>Ж-АЕС-21072004</v>
      </c>
      <c r="P711" s="48">
        <v>5</v>
      </c>
      <c r="Q711" s="48">
        <v>3.5</v>
      </c>
      <c r="R711" s="48">
        <v>0</v>
      </c>
      <c r="S711" s="48">
        <v>5</v>
      </c>
      <c r="T711" s="48">
        <v>0</v>
      </c>
      <c r="U711" s="48">
        <v>2</v>
      </c>
      <c r="V711" s="48">
        <v>3</v>
      </c>
      <c r="W711" s="48">
        <v>3</v>
      </c>
      <c r="X711" s="48">
        <v>3</v>
      </c>
      <c r="Y711" s="48">
        <v>0</v>
      </c>
      <c r="Z711" s="49">
        <f>SUM(P711:Y711)</f>
        <v>24.5</v>
      </c>
      <c r="AA711" s="33">
        <v>50</v>
      </c>
      <c r="AB711" s="50">
        <f>Z711/AA711</f>
        <v>0.49</v>
      </c>
      <c r="AC711" s="51" t="str">
        <f>IF(Z711&gt;75%*AA711,"Победитель",IF(Z711&gt;50%*AA711,"Призёр","Участник"))</f>
        <v>Участник</v>
      </c>
    </row>
    <row r="712" spans="1:29" x14ac:dyDescent="0.3">
      <c r="A712" s="32">
        <v>698</v>
      </c>
      <c r="B712" s="2" t="s">
        <v>14</v>
      </c>
      <c r="C712" s="2" t="s">
        <v>1034</v>
      </c>
      <c r="D712" s="2" t="s">
        <v>1069</v>
      </c>
      <c r="E712" s="2" t="s">
        <v>97</v>
      </c>
      <c r="F712" s="45" t="str">
        <f>LEFT(C712,1)</f>
        <v>К</v>
      </c>
      <c r="G712" s="45" t="str">
        <f>LEFT(D712,1)</f>
        <v>А</v>
      </c>
      <c r="H712" s="45" t="str">
        <f>LEFT(E712,1)</f>
        <v>А</v>
      </c>
      <c r="I712" s="14" t="s">
        <v>335</v>
      </c>
      <c r="J712" s="46" t="s">
        <v>1070</v>
      </c>
      <c r="K712" s="2">
        <v>9</v>
      </c>
      <c r="L712" s="56" t="s">
        <v>339</v>
      </c>
      <c r="M712" s="33" t="s">
        <v>45</v>
      </c>
      <c r="N712" s="47" t="str">
        <f>CONCATENATE(L712,M712)</f>
        <v>Р0905Г</v>
      </c>
      <c r="O712" s="47" t="str">
        <f>CONCATENATE(B712,"-",F712,G712,H712,"-",I712)</f>
        <v>Ж-КАА-22022004</v>
      </c>
      <c r="P712" s="48">
        <v>1</v>
      </c>
      <c r="Q712" s="48">
        <v>2</v>
      </c>
      <c r="R712" s="48">
        <v>0</v>
      </c>
      <c r="S712" s="48">
        <v>5</v>
      </c>
      <c r="T712" s="48">
        <v>0</v>
      </c>
      <c r="U712" s="48">
        <v>5</v>
      </c>
      <c r="V712" s="48">
        <v>4</v>
      </c>
      <c r="W712" s="48">
        <v>4</v>
      </c>
      <c r="X712" s="48">
        <v>3</v>
      </c>
      <c r="Y712" s="48">
        <v>0</v>
      </c>
      <c r="Z712" s="49">
        <f>SUM(P712:Y712)</f>
        <v>24</v>
      </c>
      <c r="AA712" s="33">
        <v>50</v>
      </c>
      <c r="AB712" s="50">
        <f>Z712/AA712</f>
        <v>0.48</v>
      </c>
      <c r="AC712" s="51" t="str">
        <f>IF(Z712&gt;75%*AA712,"Победитель",IF(Z712&gt;50%*AA712,"Призёр","Участник"))</f>
        <v>Участник</v>
      </c>
    </row>
    <row r="713" spans="1:29" x14ac:dyDescent="0.3">
      <c r="A713" s="32">
        <v>699</v>
      </c>
      <c r="B713" s="66" t="s">
        <v>597</v>
      </c>
      <c r="C713" s="66" t="s">
        <v>2078</v>
      </c>
      <c r="D713" s="66" t="s">
        <v>1088</v>
      </c>
      <c r="E713" s="66" t="s">
        <v>729</v>
      </c>
      <c r="F713" s="45" t="str">
        <f>LEFT(C713,1)</f>
        <v>З</v>
      </c>
      <c r="G713" s="45" t="str">
        <f>LEFT(D713,1)</f>
        <v>К</v>
      </c>
      <c r="H713" s="45" t="str">
        <f>LEFT(E713,1)</f>
        <v>К</v>
      </c>
      <c r="I713" s="17" t="s">
        <v>2079</v>
      </c>
      <c r="J713" s="67" t="s">
        <v>2061</v>
      </c>
      <c r="K713" s="66">
        <v>9</v>
      </c>
      <c r="L713" s="66" t="s">
        <v>135</v>
      </c>
      <c r="M713" s="33" t="s">
        <v>92</v>
      </c>
      <c r="N713" s="47" t="str">
        <f>CONCATENATE(L713,M713)</f>
        <v>Р0901И</v>
      </c>
      <c r="O713" s="47" t="str">
        <f>CONCATENATE(B713,"-",F713,G713,H713,"-",I713)</f>
        <v>ж-ЗКК-30092004</v>
      </c>
      <c r="P713" s="48">
        <v>5</v>
      </c>
      <c r="Q713" s="48">
        <v>2</v>
      </c>
      <c r="R713" s="48">
        <v>0</v>
      </c>
      <c r="S713" s="48">
        <v>5</v>
      </c>
      <c r="T713" s="48">
        <v>0</v>
      </c>
      <c r="U713" s="48">
        <v>3</v>
      </c>
      <c r="V713" s="48">
        <v>2</v>
      </c>
      <c r="W713" s="48">
        <v>3</v>
      </c>
      <c r="X713" s="48">
        <v>3</v>
      </c>
      <c r="Y713" s="48">
        <v>1</v>
      </c>
      <c r="Z713" s="49">
        <f>SUM(P713:Y713)</f>
        <v>24</v>
      </c>
      <c r="AA713" s="33">
        <v>50</v>
      </c>
      <c r="AB713" s="50">
        <f>Z713/AA713</f>
        <v>0.48</v>
      </c>
      <c r="AC713" s="51" t="str">
        <f>IF(Z713&gt;75%*AA713,"Победитель",IF(Z713&gt;50%*AA713,"Призёр","Участник"))</f>
        <v>Участник</v>
      </c>
    </row>
    <row r="714" spans="1:29" x14ac:dyDescent="0.3">
      <c r="A714" s="32">
        <v>700</v>
      </c>
      <c r="B714" s="2" t="s">
        <v>14</v>
      </c>
      <c r="C714" s="12" t="s">
        <v>1756</v>
      </c>
      <c r="D714" s="12" t="s">
        <v>211</v>
      </c>
      <c r="E714" s="12" t="s">
        <v>88</v>
      </c>
      <c r="F714" s="45" t="str">
        <f>LEFT(C714,1)</f>
        <v>С</v>
      </c>
      <c r="G714" s="45" t="str">
        <f>LEFT(D714,1)</f>
        <v>П</v>
      </c>
      <c r="H714" s="45" t="str">
        <f>LEFT(E714,1)</f>
        <v>А</v>
      </c>
      <c r="I714" s="12">
        <v>31012005</v>
      </c>
      <c r="J714" s="46" t="s">
        <v>1587</v>
      </c>
      <c r="K714" s="2">
        <v>9</v>
      </c>
      <c r="L714" s="2" t="s">
        <v>1757</v>
      </c>
      <c r="M714" s="33" t="s">
        <v>35</v>
      </c>
      <c r="N714" s="47" t="str">
        <f>CONCATENATE(L714,M714)</f>
        <v>Р09124М</v>
      </c>
      <c r="O714" s="47" t="str">
        <f>CONCATENATE(B714,"-",F714,G714,H714,"-",I714)</f>
        <v>Ж-СПА-31012005</v>
      </c>
      <c r="P714" s="48">
        <v>1</v>
      </c>
      <c r="Q714" s="48">
        <v>2</v>
      </c>
      <c r="R714" s="48">
        <v>5</v>
      </c>
      <c r="S714" s="48">
        <v>5</v>
      </c>
      <c r="T714" s="48">
        <v>0</v>
      </c>
      <c r="U714" s="48">
        <v>2</v>
      </c>
      <c r="V714" s="48">
        <v>3</v>
      </c>
      <c r="W714" s="48">
        <v>4</v>
      </c>
      <c r="X714" s="48">
        <v>2</v>
      </c>
      <c r="Y714" s="48">
        <v>0</v>
      </c>
      <c r="Z714" s="49">
        <f>SUM(P714:Y714)</f>
        <v>24</v>
      </c>
      <c r="AA714" s="33">
        <v>50</v>
      </c>
      <c r="AB714" s="50">
        <f>Z714/AA714</f>
        <v>0.48</v>
      </c>
      <c r="AC714" s="51" t="str">
        <f>IF(Z714&gt;75%*AA714,"Победитель",IF(Z714&gt;50%*AA714,"Призёр","Участник"))</f>
        <v>Участник</v>
      </c>
    </row>
    <row r="715" spans="1:29" x14ac:dyDescent="0.3">
      <c r="A715" s="32">
        <v>701</v>
      </c>
      <c r="B715" s="2" t="s">
        <v>14</v>
      </c>
      <c r="C715" s="2" t="s">
        <v>464</v>
      </c>
      <c r="D715" s="2" t="s">
        <v>73</v>
      </c>
      <c r="E715" s="2" t="s">
        <v>97</v>
      </c>
      <c r="F715" s="45" t="str">
        <f>LEFT(C715,1)</f>
        <v>К</v>
      </c>
      <c r="G715" s="45" t="str">
        <f>LEFT(D715,1)</f>
        <v>А</v>
      </c>
      <c r="H715" s="45" t="str">
        <f>LEFT(E715,1)</f>
        <v>А</v>
      </c>
      <c r="I715" s="6" t="s">
        <v>568</v>
      </c>
      <c r="J715" s="46" t="s">
        <v>346</v>
      </c>
      <c r="K715" s="2">
        <v>9</v>
      </c>
      <c r="L715" s="2" t="s">
        <v>145</v>
      </c>
      <c r="M715" s="33" t="s">
        <v>26</v>
      </c>
      <c r="N715" s="47" t="str">
        <f>CONCATENATE(L715,M715)</f>
        <v>Р0903С</v>
      </c>
      <c r="O715" s="47" t="str">
        <f>CONCATENATE(B715,"-",F715,G715,H715,"-",I715)</f>
        <v>Ж-КАА-26032004</v>
      </c>
      <c r="P715" s="48">
        <v>0</v>
      </c>
      <c r="Q715" s="48">
        <v>3</v>
      </c>
      <c r="R715" s="48">
        <v>0</v>
      </c>
      <c r="S715" s="48">
        <v>5</v>
      </c>
      <c r="T715" s="48">
        <v>0</v>
      </c>
      <c r="U715" s="48">
        <v>3</v>
      </c>
      <c r="V715" s="48">
        <v>4</v>
      </c>
      <c r="W715" s="48">
        <v>5</v>
      </c>
      <c r="X715" s="48">
        <v>4</v>
      </c>
      <c r="Y715" s="48">
        <v>0</v>
      </c>
      <c r="Z715" s="49">
        <f>SUM(P715:Y715)</f>
        <v>24</v>
      </c>
      <c r="AA715" s="33">
        <v>50</v>
      </c>
      <c r="AB715" s="50">
        <f>Z715/AA715</f>
        <v>0.48</v>
      </c>
      <c r="AC715" s="51" t="str">
        <f>IF(Z715&gt;75%*AA715,"Победитель",IF(Z715&gt;50%*AA715,"Призёр","Участник"))</f>
        <v>Участник</v>
      </c>
    </row>
    <row r="716" spans="1:29" x14ac:dyDescent="0.3">
      <c r="A716" s="32">
        <v>702</v>
      </c>
      <c r="B716" s="6" t="s">
        <v>14</v>
      </c>
      <c r="C716" s="6" t="s">
        <v>186</v>
      </c>
      <c r="D716" s="6" t="s">
        <v>700</v>
      </c>
      <c r="E716" s="6" t="s">
        <v>67</v>
      </c>
      <c r="F716" s="45" t="str">
        <f>LEFT(C716,1)</f>
        <v>С</v>
      </c>
      <c r="G716" s="45" t="str">
        <f>LEFT(D716,1)</f>
        <v>О</v>
      </c>
      <c r="H716" s="45" t="str">
        <f>LEFT(E716,1)</f>
        <v>М</v>
      </c>
      <c r="I716" s="6" t="s">
        <v>1476</v>
      </c>
      <c r="J716" s="6" t="s">
        <v>1257</v>
      </c>
      <c r="K716" s="6" t="s">
        <v>1444</v>
      </c>
      <c r="L716" s="6" t="s">
        <v>473</v>
      </c>
      <c r="M716" s="33" t="s">
        <v>143</v>
      </c>
      <c r="N716" s="47" t="str">
        <f>CONCATENATE(L716,M716)</f>
        <v>Р0909У</v>
      </c>
      <c r="O716" s="47" t="str">
        <f>CONCATENATE(B716,"-",F716,G716,H716,"-",I716)</f>
        <v>Ж-СОМ-31052004</v>
      </c>
      <c r="P716" s="48">
        <v>4</v>
      </c>
      <c r="Q716" s="48">
        <v>2</v>
      </c>
      <c r="R716" s="48">
        <v>2</v>
      </c>
      <c r="S716" s="48">
        <v>5</v>
      </c>
      <c r="T716" s="48">
        <v>0</v>
      </c>
      <c r="U716" s="48">
        <v>0</v>
      </c>
      <c r="V716" s="48">
        <v>5</v>
      </c>
      <c r="W716" s="48">
        <v>4</v>
      </c>
      <c r="X716" s="48">
        <v>2</v>
      </c>
      <c r="Y716" s="48">
        <v>0</v>
      </c>
      <c r="Z716" s="49">
        <f>SUM(P716:Y716)</f>
        <v>24</v>
      </c>
      <c r="AA716" s="33">
        <v>50</v>
      </c>
      <c r="AB716" s="50">
        <f>Z716/AA716</f>
        <v>0.48</v>
      </c>
      <c r="AC716" s="51" t="str">
        <f>IF(Z716&gt;75%*AA716,"Победитель",IF(Z716&gt;50%*AA716,"Призёр","Участник"))</f>
        <v>Участник</v>
      </c>
    </row>
    <row r="717" spans="1:29" x14ac:dyDescent="0.3">
      <c r="A717" s="32">
        <v>703</v>
      </c>
      <c r="B717" s="6" t="s">
        <v>14</v>
      </c>
      <c r="C717" s="6" t="s">
        <v>1463</v>
      </c>
      <c r="D717" s="6" t="s">
        <v>1464</v>
      </c>
      <c r="E717" s="6" t="s">
        <v>1465</v>
      </c>
      <c r="F717" s="45" t="str">
        <f>LEFT(C717,1)</f>
        <v>О</v>
      </c>
      <c r="G717" s="45" t="str">
        <f>LEFT(D717,1)</f>
        <v>А</v>
      </c>
      <c r="H717" s="45" t="str">
        <f>LEFT(E717,1)</f>
        <v>А</v>
      </c>
      <c r="I717" s="6" t="s">
        <v>1466</v>
      </c>
      <c r="J717" s="6" t="s">
        <v>1257</v>
      </c>
      <c r="K717" s="6" t="s">
        <v>1444</v>
      </c>
      <c r="L717" s="6" t="s">
        <v>476</v>
      </c>
      <c r="M717" s="33" t="s">
        <v>143</v>
      </c>
      <c r="N717" s="47" t="str">
        <f>CONCATENATE(L717,M717)</f>
        <v>Р0910У</v>
      </c>
      <c r="O717" s="47" t="str">
        <f>CONCATENATE(B717,"-",F717,G717,H717,"-",I717)</f>
        <v>Ж-ОАА-10062004</v>
      </c>
      <c r="P717" s="48">
        <v>4</v>
      </c>
      <c r="Q717" s="48">
        <v>2</v>
      </c>
      <c r="R717" s="48">
        <v>1</v>
      </c>
      <c r="S717" s="48">
        <v>5</v>
      </c>
      <c r="T717" s="48">
        <v>0</v>
      </c>
      <c r="U717" s="48">
        <v>1</v>
      </c>
      <c r="V717" s="48">
        <v>5</v>
      </c>
      <c r="W717" s="48">
        <v>4</v>
      </c>
      <c r="X717" s="48">
        <v>2</v>
      </c>
      <c r="Y717" s="48">
        <v>0</v>
      </c>
      <c r="Z717" s="49">
        <f>SUM(P717:Y717)</f>
        <v>24</v>
      </c>
      <c r="AA717" s="33">
        <v>50</v>
      </c>
      <c r="AB717" s="50">
        <f>Z717/AA717</f>
        <v>0.48</v>
      </c>
      <c r="AC717" s="51" t="str">
        <f>IF(Z717&gt;75%*AA717,"Победитель",IF(Z717&gt;50%*AA717,"Призёр","Участник"))</f>
        <v>Участник</v>
      </c>
    </row>
    <row r="718" spans="1:29" x14ac:dyDescent="0.3">
      <c r="A718" s="32">
        <v>704</v>
      </c>
      <c r="B718" s="3" t="s">
        <v>14</v>
      </c>
      <c r="C718" s="3" t="s">
        <v>845</v>
      </c>
      <c r="D718" s="3" t="s">
        <v>50</v>
      </c>
      <c r="E718" s="3" t="s">
        <v>247</v>
      </c>
      <c r="F718" s="45" t="str">
        <f>LEFT(C718,1)</f>
        <v>Г</v>
      </c>
      <c r="G718" s="45" t="str">
        <f>LEFT(D718,1)</f>
        <v>А</v>
      </c>
      <c r="H718" s="45" t="str">
        <f>LEFT(E718,1)</f>
        <v>В</v>
      </c>
      <c r="I718" s="13" t="s">
        <v>846</v>
      </c>
      <c r="J718" s="59" t="s">
        <v>925</v>
      </c>
      <c r="K718" s="3">
        <v>9</v>
      </c>
      <c r="L718" s="3" t="s">
        <v>847</v>
      </c>
      <c r="M718" s="33" t="s">
        <v>534</v>
      </c>
      <c r="N718" s="47" t="str">
        <f>CONCATENATE(L718,M718)</f>
        <v>РУ0905О</v>
      </c>
      <c r="O718" s="47" t="str">
        <f>CONCATENATE(B718,"-",F718,G718,H718,"-",I718)</f>
        <v>Ж-ГАВ-27072004</v>
      </c>
      <c r="P718" s="48">
        <v>5</v>
      </c>
      <c r="Q718" s="48">
        <v>2.5</v>
      </c>
      <c r="R718" s="48">
        <v>0</v>
      </c>
      <c r="S718" s="48">
        <v>5</v>
      </c>
      <c r="T718" s="48">
        <v>0</v>
      </c>
      <c r="U718" s="48">
        <v>2</v>
      </c>
      <c r="V718" s="48">
        <v>3</v>
      </c>
      <c r="W718" s="48">
        <v>3</v>
      </c>
      <c r="X718" s="48">
        <v>3</v>
      </c>
      <c r="Y718" s="48">
        <v>0</v>
      </c>
      <c r="Z718" s="49">
        <f>SUM(P718:Y718)</f>
        <v>23.5</v>
      </c>
      <c r="AA718" s="33">
        <v>50</v>
      </c>
      <c r="AB718" s="50">
        <f>Z718/AA718</f>
        <v>0.47</v>
      </c>
      <c r="AC718" s="51" t="str">
        <f>IF(Z718&gt;75%*AA718,"Победитель",IF(Z718&gt;50%*AA718,"Призёр","Участник"))</f>
        <v>Участник</v>
      </c>
    </row>
    <row r="719" spans="1:29" x14ac:dyDescent="0.3">
      <c r="A719" s="32">
        <v>705</v>
      </c>
      <c r="B719" s="2" t="s">
        <v>14</v>
      </c>
      <c r="C719" s="2" t="s">
        <v>2015</v>
      </c>
      <c r="D719" s="2" t="s">
        <v>700</v>
      </c>
      <c r="E719" s="2" t="s">
        <v>262</v>
      </c>
      <c r="F719" s="45" t="str">
        <f>LEFT(C719,1)</f>
        <v>А</v>
      </c>
      <c r="G719" s="45" t="str">
        <f>LEFT(D719,1)</f>
        <v>О</v>
      </c>
      <c r="H719" s="45" t="str">
        <f>LEFT(E719,1)</f>
        <v>Д</v>
      </c>
      <c r="I719" s="14" t="s">
        <v>2016</v>
      </c>
      <c r="J719" s="46" t="s">
        <v>1791</v>
      </c>
      <c r="K719" s="2">
        <v>9</v>
      </c>
      <c r="L719" s="2" t="s">
        <v>2017</v>
      </c>
      <c r="M719" s="33" t="s">
        <v>46</v>
      </c>
      <c r="N719" s="47" t="str">
        <f>CONCATENATE(L719,M719)</f>
        <v>р0942А</v>
      </c>
      <c r="O719" s="47" t="str">
        <f>CONCATENATE(B719,"-",F719,G719,H719,"-",I719)</f>
        <v>Ж-АОД-22082004</v>
      </c>
      <c r="P719" s="48">
        <v>0</v>
      </c>
      <c r="Q719" s="48">
        <v>2</v>
      </c>
      <c r="R719" s="48">
        <v>1</v>
      </c>
      <c r="S719" s="48">
        <v>5</v>
      </c>
      <c r="T719" s="48">
        <v>0</v>
      </c>
      <c r="U719" s="48">
        <v>2</v>
      </c>
      <c r="V719" s="48">
        <v>3</v>
      </c>
      <c r="W719" s="48">
        <v>3</v>
      </c>
      <c r="X719" s="48">
        <v>2</v>
      </c>
      <c r="Y719" s="48">
        <v>5</v>
      </c>
      <c r="Z719" s="49">
        <f>SUM(P719:Y719)</f>
        <v>23</v>
      </c>
      <c r="AA719" s="33">
        <v>50</v>
      </c>
      <c r="AB719" s="50">
        <f>Z719/AA719</f>
        <v>0.46</v>
      </c>
      <c r="AC719" s="51" t="str">
        <f>IF(Z719&gt;75%*AA719,"Победитель",IF(Z719&gt;50%*AA719,"Призёр","Участник"))</f>
        <v>Участник</v>
      </c>
    </row>
    <row r="720" spans="1:29" x14ac:dyDescent="0.3">
      <c r="A720" s="32">
        <v>706</v>
      </c>
      <c r="B720" s="2" t="s">
        <v>14</v>
      </c>
      <c r="C720" s="12" t="s">
        <v>1690</v>
      </c>
      <c r="D720" s="12" t="s">
        <v>50</v>
      </c>
      <c r="E720" s="12" t="s">
        <v>88</v>
      </c>
      <c r="F720" s="45" t="str">
        <f>LEFT(C720,1)</f>
        <v>С</v>
      </c>
      <c r="G720" s="45" t="str">
        <f>LEFT(D720,1)</f>
        <v>А</v>
      </c>
      <c r="H720" s="45" t="str">
        <f>LEFT(E720,1)</f>
        <v>А</v>
      </c>
      <c r="I720" s="12">
        <v>7042004</v>
      </c>
      <c r="J720" s="46" t="s">
        <v>1587</v>
      </c>
      <c r="K720" s="2">
        <v>9</v>
      </c>
      <c r="L720" s="2" t="s">
        <v>1741</v>
      </c>
      <c r="M720" s="33" t="s">
        <v>35</v>
      </c>
      <c r="N720" s="47" t="str">
        <f>CONCATENATE(L720,M720)</f>
        <v>Р09116М</v>
      </c>
      <c r="O720" s="47" t="str">
        <f>CONCATENATE(B720,"-",F720,G720,H720,"-",I720)</f>
        <v>Ж-САА-7042004</v>
      </c>
      <c r="P720" s="48">
        <v>2</v>
      </c>
      <c r="Q720" s="48">
        <v>2.5</v>
      </c>
      <c r="R720" s="48">
        <v>0</v>
      </c>
      <c r="S720" s="48">
        <v>5</v>
      </c>
      <c r="T720" s="48">
        <v>0</v>
      </c>
      <c r="U720" s="48">
        <v>2</v>
      </c>
      <c r="V720" s="48">
        <v>5</v>
      </c>
      <c r="W720" s="48">
        <v>4</v>
      </c>
      <c r="X720" s="48">
        <v>2</v>
      </c>
      <c r="Y720" s="48">
        <v>0</v>
      </c>
      <c r="Z720" s="49">
        <f>SUM(P720:Y720)</f>
        <v>22.5</v>
      </c>
      <c r="AA720" s="33">
        <v>50</v>
      </c>
      <c r="AB720" s="50">
        <f>Z720/AA720</f>
        <v>0.45</v>
      </c>
      <c r="AC720" s="51" t="str">
        <f>IF(Z720&gt;75%*AA720,"Победитель",IF(Z720&gt;50%*AA720,"Призёр","Участник"))</f>
        <v>Участник</v>
      </c>
    </row>
    <row r="721" spans="1:29" x14ac:dyDescent="0.3">
      <c r="A721" s="32">
        <v>707</v>
      </c>
      <c r="B721" s="2" t="s">
        <v>14</v>
      </c>
      <c r="C721" s="12" t="s">
        <v>1532</v>
      </c>
      <c r="D721" s="12" t="s">
        <v>680</v>
      </c>
      <c r="E721" s="12" t="s">
        <v>88</v>
      </c>
      <c r="F721" s="45" t="str">
        <f>LEFT(C721,1)</f>
        <v>К</v>
      </c>
      <c r="G721" s="45" t="str">
        <f>LEFT(D721,1)</f>
        <v>В</v>
      </c>
      <c r="H721" s="45" t="str">
        <f>LEFT(E721,1)</f>
        <v>А</v>
      </c>
      <c r="I721" s="12">
        <v>25042004</v>
      </c>
      <c r="J721" s="46" t="s">
        <v>1587</v>
      </c>
      <c r="K721" s="2">
        <v>9</v>
      </c>
      <c r="L721" s="2" t="s">
        <v>1750</v>
      </c>
      <c r="M721" s="33" t="s">
        <v>35</v>
      </c>
      <c r="N721" s="47" t="str">
        <f>CONCATENATE(L721,M721)</f>
        <v>Р09121М</v>
      </c>
      <c r="O721" s="47" t="str">
        <f>CONCATENATE(B721,"-",F721,G721,H721,"-",I721)</f>
        <v>Ж-КВА-25042004</v>
      </c>
      <c r="P721" s="48">
        <v>1</v>
      </c>
      <c r="Q721" s="48">
        <v>2.5</v>
      </c>
      <c r="R721" s="48">
        <v>5</v>
      </c>
      <c r="S721" s="48">
        <v>5</v>
      </c>
      <c r="T721" s="48">
        <v>0</v>
      </c>
      <c r="U721" s="48">
        <v>2</v>
      </c>
      <c r="V721" s="48">
        <v>4</v>
      </c>
      <c r="W721" s="48">
        <v>3</v>
      </c>
      <c r="X721" s="48">
        <v>0</v>
      </c>
      <c r="Y721" s="48">
        <v>0</v>
      </c>
      <c r="Z721" s="49">
        <f>SUM(P721:Y721)</f>
        <v>22.5</v>
      </c>
      <c r="AA721" s="33">
        <v>50</v>
      </c>
      <c r="AB721" s="50">
        <f>Z721/AA721</f>
        <v>0.45</v>
      </c>
      <c r="AC721" s="51" t="str">
        <f>IF(Z721&gt;75%*AA721,"Победитель",IF(Z721&gt;50%*AA721,"Призёр","Участник"))</f>
        <v>Участник</v>
      </c>
    </row>
    <row r="722" spans="1:29" x14ac:dyDescent="0.3">
      <c r="A722" s="32">
        <v>708</v>
      </c>
      <c r="B722" s="2" t="s">
        <v>35</v>
      </c>
      <c r="C722" s="12" t="s">
        <v>290</v>
      </c>
      <c r="D722" s="12" t="s">
        <v>183</v>
      </c>
      <c r="E722" s="12" t="s">
        <v>1005</v>
      </c>
      <c r="F722" s="45" t="str">
        <f>LEFT(C722,1)</f>
        <v>П</v>
      </c>
      <c r="G722" s="45" t="str">
        <f>LEFT(D722,1)</f>
        <v>М</v>
      </c>
      <c r="H722" s="45" t="str">
        <f>LEFT(E722,1)</f>
        <v>М</v>
      </c>
      <c r="I722" s="12">
        <v>11072004</v>
      </c>
      <c r="J722" s="46" t="s">
        <v>1587</v>
      </c>
      <c r="K722" s="2">
        <v>9</v>
      </c>
      <c r="L722" s="2" t="s">
        <v>1760</v>
      </c>
      <c r="M722" s="33" t="s">
        <v>35</v>
      </c>
      <c r="N722" s="47" t="str">
        <f>CONCATENATE(L722,M722)</f>
        <v>Р09126М</v>
      </c>
      <c r="O722" s="47" t="str">
        <f>CONCATENATE(B722,"-",F722,G722,H722,"-",I722)</f>
        <v>М-ПММ-11072004</v>
      </c>
      <c r="P722" s="48">
        <v>5</v>
      </c>
      <c r="Q722" s="48">
        <v>1.5</v>
      </c>
      <c r="R722" s="48">
        <v>0</v>
      </c>
      <c r="S722" s="48">
        <v>5</v>
      </c>
      <c r="T722" s="48">
        <v>0</v>
      </c>
      <c r="U722" s="48">
        <v>3</v>
      </c>
      <c r="V722" s="48">
        <v>3</v>
      </c>
      <c r="W722" s="48">
        <v>3</v>
      </c>
      <c r="X722" s="48">
        <v>2</v>
      </c>
      <c r="Y722" s="48">
        <v>0</v>
      </c>
      <c r="Z722" s="49">
        <f>SUM(P722:Y722)</f>
        <v>22.5</v>
      </c>
      <c r="AA722" s="33">
        <v>50</v>
      </c>
      <c r="AB722" s="50">
        <f>Z722/AA722</f>
        <v>0.45</v>
      </c>
      <c r="AC722" s="51" t="str">
        <f>IF(Z722&gt;75%*AA722,"Победитель",IF(Z722&gt;50%*AA722,"Призёр","Участник"))</f>
        <v>Участник</v>
      </c>
    </row>
    <row r="723" spans="1:29" x14ac:dyDescent="0.3">
      <c r="A723" s="32">
        <v>709</v>
      </c>
      <c r="B723" s="2" t="s">
        <v>35</v>
      </c>
      <c r="C723" s="2" t="s">
        <v>1073</v>
      </c>
      <c r="D723" s="2" t="s">
        <v>614</v>
      </c>
      <c r="E723" s="2" t="s">
        <v>402</v>
      </c>
      <c r="F723" s="45" t="str">
        <f>LEFT(C723,1)</f>
        <v>П</v>
      </c>
      <c r="G723" s="45" t="str">
        <f>LEFT(D723,1)</f>
        <v>Д</v>
      </c>
      <c r="H723" s="45" t="str">
        <f>LEFT(E723,1)</f>
        <v>М</v>
      </c>
      <c r="I723" s="6" t="s">
        <v>1074</v>
      </c>
      <c r="J723" s="46" t="s">
        <v>930</v>
      </c>
      <c r="K723" s="2">
        <v>9</v>
      </c>
      <c r="L723" s="2" t="s">
        <v>468</v>
      </c>
      <c r="M723" s="33" t="s">
        <v>45</v>
      </c>
      <c r="N723" s="47" t="str">
        <f>CONCATENATE(L723,M723)</f>
        <v>Р0907Г</v>
      </c>
      <c r="O723" s="47" t="str">
        <f>CONCATENATE(B723,"-",F723,G723,H723,"-",I723)</f>
        <v>М-ПДМ-     05062004</v>
      </c>
      <c r="P723" s="48">
        <v>1</v>
      </c>
      <c r="Q723" s="48">
        <v>2</v>
      </c>
      <c r="R723" s="48">
        <v>3</v>
      </c>
      <c r="S723" s="48">
        <v>5</v>
      </c>
      <c r="T723" s="48">
        <v>0</v>
      </c>
      <c r="U723" s="48">
        <v>3</v>
      </c>
      <c r="V723" s="48">
        <v>3</v>
      </c>
      <c r="W723" s="48">
        <v>3</v>
      </c>
      <c r="X723" s="48">
        <v>2</v>
      </c>
      <c r="Y723" s="48">
        <v>0</v>
      </c>
      <c r="Z723" s="49">
        <f>SUM(P723:Y723)</f>
        <v>22</v>
      </c>
      <c r="AA723" s="33">
        <v>50</v>
      </c>
      <c r="AB723" s="50">
        <f>Z723/AA723</f>
        <v>0.44</v>
      </c>
      <c r="AC723" s="51" t="str">
        <f>IF(Z723&gt;75%*AA723,"Победитель",IF(Z723&gt;50%*AA723,"Призёр","Участник"))</f>
        <v>Участник</v>
      </c>
    </row>
    <row r="724" spans="1:29" x14ac:dyDescent="0.3">
      <c r="A724" s="32">
        <v>710</v>
      </c>
      <c r="B724" s="2" t="s">
        <v>35</v>
      </c>
      <c r="C724" s="12" t="s">
        <v>1751</v>
      </c>
      <c r="D724" s="12" t="s">
        <v>417</v>
      </c>
      <c r="E724" s="12" t="s">
        <v>56</v>
      </c>
      <c r="F724" s="45" t="str">
        <f>LEFT(C724,1)</f>
        <v>М</v>
      </c>
      <c r="G724" s="45" t="str">
        <f>LEFT(D724,1)</f>
        <v>А</v>
      </c>
      <c r="H724" s="45" t="str">
        <f>LEFT(E724,1)</f>
        <v>А</v>
      </c>
      <c r="I724" s="12">
        <v>6062004</v>
      </c>
      <c r="J724" s="46" t="s">
        <v>1587</v>
      </c>
      <c r="K724" s="2">
        <v>9</v>
      </c>
      <c r="L724" s="2" t="s">
        <v>1752</v>
      </c>
      <c r="M724" s="33" t="s">
        <v>35</v>
      </c>
      <c r="N724" s="47" t="str">
        <f>CONCATENATE(L724,M724)</f>
        <v>Р09122М</v>
      </c>
      <c r="O724" s="47" t="str">
        <f>CONCATENATE(B724,"-",F724,G724,H724,"-",I724)</f>
        <v>М-МАА-6062004</v>
      </c>
      <c r="P724" s="48">
        <v>0</v>
      </c>
      <c r="Q724" s="48">
        <v>2</v>
      </c>
      <c r="R724" s="48">
        <v>5</v>
      </c>
      <c r="S724" s="48">
        <v>5</v>
      </c>
      <c r="T724" s="48">
        <v>0</v>
      </c>
      <c r="U724" s="48">
        <v>2</v>
      </c>
      <c r="V724" s="48">
        <v>2</v>
      </c>
      <c r="W724" s="48">
        <v>3</v>
      </c>
      <c r="X724" s="48">
        <v>3</v>
      </c>
      <c r="Y724" s="48">
        <v>0</v>
      </c>
      <c r="Z724" s="49">
        <f>SUM(P724:Y724)</f>
        <v>22</v>
      </c>
      <c r="AA724" s="33">
        <v>50</v>
      </c>
      <c r="AB724" s="50">
        <f>Z724/AA724</f>
        <v>0.44</v>
      </c>
      <c r="AC724" s="51" t="str">
        <f>IF(Z724&gt;75%*AA724,"Победитель",IF(Z724&gt;50%*AA724,"Призёр","Участник"))</f>
        <v>Участник</v>
      </c>
    </row>
    <row r="725" spans="1:29" x14ac:dyDescent="0.3">
      <c r="A725" s="32">
        <v>711</v>
      </c>
      <c r="B725" s="2" t="s">
        <v>14</v>
      </c>
      <c r="C725" s="2" t="s">
        <v>461</v>
      </c>
      <c r="D725" s="2" t="s">
        <v>73</v>
      </c>
      <c r="E725" s="2" t="s">
        <v>351</v>
      </c>
      <c r="F725" s="45" t="str">
        <f>LEFT(C725,1)</f>
        <v>С</v>
      </c>
      <c r="G725" s="45" t="str">
        <f>LEFT(D725,1)</f>
        <v>А</v>
      </c>
      <c r="H725" s="45" t="str">
        <f>LEFT(E725,1)</f>
        <v>Ю</v>
      </c>
      <c r="I725" s="6" t="s">
        <v>139</v>
      </c>
      <c r="J725" s="46" t="s">
        <v>346</v>
      </c>
      <c r="K725" s="2">
        <v>9</v>
      </c>
      <c r="L725" s="2" t="s">
        <v>135</v>
      </c>
      <c r="M725" s="33" t="s">
        <v>26</v>
      </c>
      <c r="N725" s="47" t="str">
        <f>CONCATENATE(L725,M725)</f>
        <v>Р0901С</v>
      </c>
      <c r="O725" s="47" t="str">
        <f>CONCATENATE(B725,"-",F725,G725,H725,"-",I725)</f>
        <v>Ж-САЮ-22042004</v>
      </c>
      <c r="P725" s="48">
        <v>3</v>
      </c>
      <c r="Q725" s="48">
        <v>3</v>
      </c>
      <c r="R725" s="48">
        <v>0</v>
      </c>
      <c r="S725" s="48">
        <v>5</v>
      </c>
      <c r="T725" s="48">
        <v>0</v>
      </c>
      <c r="U725" s="48">
        <v>2</v>
      </c>
      <c r="V725" s="48">
        <v>3</v>
      </c>
      <c r="W725" s="48">
        <v>2</v>
      </c>
      <c r="X725" s="48">
        <v>4</v>
      </c>
      <c r="Y725" s="48">
        <v>0</v>
      </c>
      <c r="Z725" s="49">
        <f>SUM(P725:Y725)</f>
        <v>22</v>
      </c>
      <c r="AA725" s="33">
        <v>50</v>
      </c>
      <c r="AB725" s="50">
        <f>Z725/AA725</f>
        <v>0.44</v>
      </c>
      <c r="AC725" s="51" t="str">
        <f>IF(Z725&gt;75%*AA725,"Победитель",IF(Z725&gt;50%*AA725,"Призёр","Участник"))</f>
        <v>Участник</v>
      </c>
    </row>
    <row r="726" spans="1:29" x14ac:dyDescent="0.3">
      <c r="A726" s="32">
        <v>712</v>
      </c>
      <c r="B726" s="2" t="s">
        <v>35</v>
      </c>
      <c r="C726" s="2" t="s">
        <v>469</v>
      </c>
      <c r="D726" s="2" t="s">
        <v>348</v>
      </c>
      <c r="E726" s="2" t="s">
        <v>56</v>
      </c>
      <c r="F726" s="45" t="str">
        <f>LEFT(C726,1)</f>
        <v>Ф</v>
      </c>
      <c r="G726" s="45" t="str">
        <f>LEFT(D726,1)</f>
        <v>К</v>
      </c>
      <c r="H726" s="45" t="str">
        <f>LEFT(E726,1)</f>
        <v>А</v>
      </c>
      <c r="I726" s="6" t="s">
        <v>573</v>
      </c>
      <c r="J726" s="46" t="s">
        <v>346</v>
      </c>
      <c r="K726" s="2">
        <v>9</v>
      </c>
      <c r="L726" s="2" t="s">
        <v>470</v>
      </c>
      <c r="M726" s="33" t="s">
        <v>26</v>
      </c>
      <c r="N726" s="47" t="str">
        <f>CONCATENATE(L726,M726)</f>
        <v>Р0908С</v>
      </c>
      <c r="O726" s="47" t="str">
        <f>CONCATENATE(B726,"-",F726,G726,H726,"-",I726)</f>
        <v>М-ФКА-26052004</v>
      </c>
      <c r="P726" s="48">
        <v>1</v>
      </c>
      <c r="Q726" s="48">
        <v>2</v>
      </c>
      <c r="R726" s="48">
        <v>5</v>
      </c>
      <c r="S726" s="48">
        <v>5</v>
      </c>
      <c r="T726" s="48">
        <v>0</v>
      </c>
      <c r="U726" s="48">
        <v>2</v>
      </c>
      <c r="V726" s="48">
        <v>3</v>
      </c>
      <c r="W726" s="48">
        <v>2</v>
      </c>
      <c r="X726" s="48">
        <v>2</v>
      </c>
      <c r="Y726" s="48">
        <v>0</v>
      </c>
      <c r="Z726" s="49">
        <f>SUM(P726:Y726)</f>
        <v>22</v>
      </c>
      <c r="AA726" s="33">
        <v>50</v>
      </c>
      <c r="AB726" s="50">
        <f>Z726/AA726</f>
        <v>0.44</v>
      </c>
      <c r="AC726" s="51" t="str">
        <f>IF(Z726&gt;75%*AA726,"Победитель",IF(Z726&gt;50%*AA726,"Призёр","Участник"))</f>
        <v>Участник</v>
      </c>
    </row>
    <row r="727" spans="1:29" x14ac:dyDescent="0.3">
      <c r="A727" s="32">
        <v>713</v>
      </c>
      <c r="B727" s="2" t="s">
        <v>14</v>
      </c>
      <c r="C727" s="12" t="s">
        <v>1770</v>
      </c>
      <c r="D727" s="12" t="s">
        <v>246</v>
      </c>
      <c r="E727" s="12" t="s">
        <v>138</v>
      </c>
      <c r="F727" s="45" t="str">
        <f>LEFT(C727,1)</f>
        <v>К</v>
      </c>
      <c r="G727" s="45" t="str">
        <f>LEFT(D727,1)</f>
        <v>А</v>
      </c>
      <c r="H727" s="45" t="str">
        <f>LEFT(E727,1)</f>
        <v>В</v>
      </c>
      <c r="I727" s="12">
        <v>26022004</v>
      </c>
      <c r="J727" s="46" t="s">
        <v>1587</v>
      </c>
      <c r="K727" s="2">
        <v>9</v>
      </c>
      <c r="L727" s="2" t="s">
        <v>1771</v>
      </c>
      <c r="M727" s="33" t="s">
        <v>35</v>
      </c>
      <c r="N727" s="47" t="str">
        <f>CONCATENATE(L727,M727)</f>
        <v>Р09132М</v>
      </c>
      <c r="O727" s="47" t="str">
        <f>CONCATENATE(B727,"-",F727,G727,H727,"-",I727)</f>
        <v>Ж-КАВ-26022004</v>
      </c>
      <c r="P727" s="48">
        <v>3</v>
      </c>
      <c r="Q727" s="48">
        <v>1.5</v>
      </c>
      <c r="R727" s="48">
        <v>0</v>
      </c>
      <c r="S727" s="48">
        <v>5</v>
      </c>
      <c r="T727" s="48">
        <v>1</v>
      </c>
      <c r="U727" s="48">
        <v>1</v>
      </c>
      <c r="V727" s="48">
        <v>4</v>
      </c>
      <c r="W727" s="48">
        <v>4</v>
      </c>
      <c r="X727" s="48">
        <v>2</v>
      </c>
      <c r="Y727" s="48">
        <v>0</v>
      </c>
      <c r="Z727" s="49">
        <f>SUM(P727:Y727)</f>
        <v>21.5</v>
      </c>
      <c r="AA727" s="33">
        <v>50</v>
      </c>
      <c r="AB727" s="50">
        <f>Z727/AA727</f>
        <v>0.43</v>
      </c>
      <c r="AC727" s="51" t="str">
        <f>IF(Z727&gt;75%*AA727,"Победитель",IF(Z727&gt;50%*AA727,"Призёр","Участник"))</f>
        <v>Участник</v>
      </c>
    </row>
    <row r="728" spans="1:29" x14ac:dyDescent="0.3">
      <c r="A728" s="32">
        <v>714</v>
      </c>
      <c r="B728" s="6" t="s">
        <v>2057</v>
      </c>
      <c r="C728" s="6" t="s">
        <v>1299</v>
      </c>
      <c r="D728" s="6" t="s">
        <v>1468</v>
      </c>
      <c r="E728" s="6" t="s">
        <v>1301</v>
      </c>
      <c r="F728" s="45" t="str">
        <f>LEFT(C728,1)</f>
        <v>Х</v>
      </c>
      <c r="G728" s="45" t="str">
        <f>LEFT(D728,1)</f>
        <v>А</v>
      </c>
      <c r="H728" s="45" t="str">
        <f>LEFT(E728,1)</f>
        <v>А</v>
      </c>
      <c r="I728" s="6" t="s">
        <v>1469</v>
      </c>
      <c r="J728" s="6" t="s">
        <v>1257</v>
      </c>
      <c r="K728" s="6" t="s">
        <v>1444</v>
      </c>
      <c r="L728" s="6" t="s">
        <v>343</v>
      </c>
      <c r="M728" s="33" t="s">
        <v>143</v>
      </c>
      <c r="N728" s="47" t="str">
        <f>CONCATENATE(L728,M728)</f>
        <v>Р0906У</v>
      </c>
      <c r="O728" s="47" t="str">
        <f>CONCATENATE(B728,"-",F728,G728,H728,"-",I728)</f>
        <v>М -ХАА-30072003</v>
      </c>
      <c r="P728" s="48">
        <v>0</v>
      </c>
      <c r="Q728" s="48">
        <v>2.5</v>
      </c>
      <c r="R728" s="48">
        <v>2</v>
      </c>
      <c r="S728" s="48">
        <v>5</v>
      </c>
      <c r="T728" s="48">
        <v>3</v>
      </c>
      <c r="U728" s="48">
        <v>1</v>
      </c>
      <c r="V728" s="48">
        <v>4</v>
      </c>
      <c r="W728" s="48">
        <v>4</v>
      </c>
      <c r="X728" s="48">
        <v>0</v>
      </c>
      <c r="Y728" s="48">
        <v>0</v>
      </c>
      <c r="Z728" s="49">
        <f>SUM(P728:Y728)</f>
        <v>21.5</v>
      </c>
      <c r="AA728" s="33">
        <v>50</v>
      </c>
      <c r="AB728" s="50">
        <f>Z728/AA728</f>
        <v>0.43</v>
      </c>
      <c r="AC728" s="51" t="str">
        <f>IF(Z728&gt;75%*AA728,"Победитель",IF(Z728&gt;50%*AA728,"Призёр","Участник"))</f>
        <v>Участник</v>
      </c>
    </row>
    <row r="729" spans="1:29" x14ac:dyDescent="0.3">
      <c r="A729" s="32">
        <v>715</v>
      </c>
      <c r="B729" s="2" t="s">
        <v>14</v>
      </c>
      <c r="C729" s="2" t="s">
        <v>1963</v>
      </c>
      <c r="D729" s="2" t="s">
        <v>273</v>
      </c>
      <c r="E729" s="2" t="s">
        <v>624</v>
      </c>
      <c r="F729" s="45" t="str">
        <f>LEFT(C729,1)</f>
        <v>П</v>
      </c>
      <c r="G729" s="45" t="str">
        <f>LEFT(D729,1)</f>
        <v>Д</v>
      </c>
      <c r="H729" s="45" t="str">
        <f>LEFT(E729,1)</f>
        <v>Р</v>
      </c>
      <c r="I729" s="6" t="s">
        <v>1964</v>
      </c>
      <c r="J729" s="46" t="s">
        <v>1791</v>
      </c>
      <c r="K729" s="2">
        <v>9</v>
      </c>
      <c r="L729" s="2" t="s">
        <v>1965</v>
      </c>
      <c r="M729" s="33" t="s">
        <v>46</v>
      </c>
      <c r="N729" s="47" t="str">
        <f>CONCATENATE(L729,M729)</f>
        <v>р0940А</v>
      </c>
      <c r="O729" s="47" t="str">
        <f>CONCATENATE(B729,"-",F729,G729,H729,"-",I729)</f>
        <v>Ж-ПДР-13092004</v>
      </c>
      <c r="P729" s="48">
        <v>3</v>
      </c>
      <c r="Q729" s="48">
        <v>2</v>
      </c>
      <c r="R729" s="48">
        <v>2</v>
      </c>
      <c r="S729" s="48">
        <v>5</v>
      </c>
      <c r="T729" s="48">
        <v>0</v>
      </c>
      <c r="U729" s="48">
        <v>1</v>
      </c>
      <c r="V729" s="48">
        <v>2</v>
      </c>
      <c r="W729" s="48">
        <v>3</v>
      </c>
      <c r="X729" s="48">
        <v>2</v>
      </c>
      <c r="Y729" s="48">
        <v>1</v>
      </c>
      <c r="Z729" s="49">
        <f>SUM(P729:Y729)</f>
        <v>21</v>
      </c>
      <c r="AA729" s="33">
        <v>50</v>
      </c>
      <c r="AB729" s="50">
        <f>Z729/AA729</f>
        <v>0.42</v>
      </c>
      <c r="AC729" s="51" t="str">
        <f>IF(Z729&gt;75%*AA729,"Победитель",IF(Z729&gt;50%*AA729,"Призёр","Участник"))</f>
        <v>Участник</v>
      </c>
    </row>
    <row r="730" spans="1:29" x14ac:dyDescent="0.3">
      <c r="A730" s="32">
        <v>716</v>
      </c>
      <c r="B730" s="2" t="s">
        <v>35</v>
      </c>
      <c r="C730" s="2" t="s">
        <v>1067</v>
      </c>
      <c r="D730" s="2" t="s">
        <v>345</v>
      </c>
      <c r="E730" s="2" t="s">
        <v>306</v>
      </c>
      <c r="F730" s="45" t="str">
        <f>LEFT(C730,1)</f>
        <v>И</v>
      </c>
      <c r="G730" s="45" t="str">
        <f>LEFT(D730,1)</f>
        <v>Т</v>
      </c>
      <c r="H730" s="45" t="str">
        <f>LEFT(E730,1)</f>
        <v>С</v>
      </c>
      <c r="I730" s="14" t="s">
        <v>1068</v>
      </c>
      <c r="J730" s="46" t="s">
        <v>930</v>
      </c>
      <c r="K730" s="2">
        <v>9</v>
      </c>
      <c r="L730" s="56" t="s">
        <v>150</v>
      </c>
      <c r="M730" s="33" t="s">
        <v>45</v>
      </c>
      <c r="N730" s="47" t="str">
        <f>CONCATENATE(L730,M730)</f>
        <v>Р0904Г</v>
      </c>
      <c r="O730" s="47" t="str">
        <f>CONCATENATE(B730,"-",F730,G730,H730,"-",I730)</f>
        <v>М-ИТС-21032004</v>
      </c>
      <c r="P730" s="48">
        <v>0</v>
      </c>
      <c r="Q730" s="48">
        <v>2</v>
      </c>
      <c r="R730" s="48">
        <v>2</v>
      </c>
      <c r="S730" s="48">
        <v>5</v>
      </c>
      <c r="T730" s="48">
        <v>0</v>
      </c>
      <c r="U730" s="48">
        <v>2</v>
      </c>
      <c r="V730" s="48">
        <v>4</v>
      </c>
      <c r="W730" s="48">
        <v>4</v>
      </c>
      <c r="X730" s="48">
        <v>2</v>
      </c>
      <c r="Y730" s="48">
        <v>0</v>
      </c>
      <c r="Z730" s="49">
        <f>SUM(P730:Y730)</f>
        <v>21</v>
      </c>
      <c r="AA730" s="33">
        <v>50</v>
      </c>
      <c r="AB730" s="50">
        <f>Z730/AA730</f>
        <v>0.42</v>
      </c>
      <c r="AC730" s="51" t="str">
        <f>IF(Z730&gt;75%*AA730,"Победитель",IF(Z730&gt;50%*AA730,"Призёр","Участник"))</f>
        <v>Участник</v>
      </c>
    </row>
    <row r="731" spans="1:29" x14ac:dyDescent="0.3">
      <c r="A731" s="32">
        <v>717</v>
      </c>
      <c r="B731" s="2" t="s">
        <v>14</v>
      </c>
      <c r="C731" s="2" t="s">
        <v>1082</v>
      </c>
      <c r="D731" s="2" t="s">
        <v>414</v>
      </c>
      <c r="E731" s="2" t="s">
        <v>212</v>
      </c>
      <c r="F731" s="45" t="str">
        <f>LEFT(C731,1)</f>
        <v>Т</v>
      </c>
      <c r="G731" s="45" t="str">
        <f>LEFT(D731,1)</f>
        <v>Ю</v>
      </c>
      <c r="H731" s="45" t="str">
        <f>LEFT(E731,1)</f>
        <v>И</v>
      </c>
      <c r="I731" s="14" t="s">
        <v>1083</v>
      </c>
      <c r="J731" s="46" t="s">
        <v>930</v>
      </c>
      <c r="K731" s="2">
        <v>9</v>
      </c>
      <c r="L731" s="2" t="s">
        <v>478</v>
      </c>
      <c r="M731" s="33" t="s">
        <v>45</v>
      </c>
      <c r="N731" s="47" t="str">
        <f>CONCATENATE(L731,M731)</f>
        <v>Р0911Г</v>
      </c>
      <c r="O731" s="47" t="str">
        <f>CONCATENATE(B731,"-",F731,G731,H731,"-",I731)</f>
        <v>Ж-ТЮИ-02022004</v>
      </c>
      <c r="P731" s="48">
        <v>2</v>
      </c>
      <c r="Q731" s="48">
        <v>4</v>
      </c>
      <c r="R731" s="48">
        <v>0</v>
      </c>
      <c r="S731" s="48">
        <v>3</v>
      </c>
      <c r="T731" s="48">
        <v>0</v>
      </c>
      <c r="U731" s="48">
        <v>0</v>
      </c>
      <c r="V731" s="48">
        <v>4</v>
      </c>
      <c r="W731" s="48">
        <v>5</v>
      </c>
      <c r="X731" s="48">
        <v>3</v>
      </c>
      <c r="Y731" s="48">
        <v>0</v>
      </c>
      <c r="Z731" s="49">
        <f>SUM(P731:Y731)</f>
        <v>21</v>
      </c>
      <c r="AA731" s="33">
        <v>50</v>
      </c>
      <c r="AB731" s="50">
        <f>Z731/AA731</f>
        <v>0.42</v>
      </c>
      <c r="AC731" s="51" t="str">
        <f>IF(Z731&gt;75%*AA731,"Победитель",IF(Z731&gt;50%*AA731,"Призёр","Участник"))</f>
        <v>Участник</v>
      </c>
    </row>
    <row r="732" spans="1:29" x14ac:dyDescent="0.3">
      <c r="A732" s="32">
        <v>718</v>
      </c>
      <c r="B732" s="2" t="s">
        <v>605</v>
      </c>
      <c r="C732" s="2" t="s">
        <v>2129</v>
      </c>
      <c r="D732" s="2" t="s">
        <v>614</v>
      </c>
      <c r="E732" s="2" t="s">
        <v>56</v>
      </c>
      <c r="F732" s="45" t="str">
        <f>LEFT(C732,1)</f>
        <v>А</v>
      </c>
      <c r="G732" s="45" t="str">
        <f>LEFT(D732,1)</f>
        <v>Д</v>
      </c>
      <c r="H732" s="45" t="str">
        <f>LEFT(E732,1)</f>
        <v>А</v>
      </c>
      <c r="I732" s="6" t="s">
        <v>2148</v>
      </c>
      <c r="J732" s="2" t="s">
        <v>2116</v>
      </c>
      <c r="K732" s="2">
        <v>9</v>
      </c>
      <c r="L732" s="2" t="s">
        <v>145</v>
      </c>
      <c r="M732" s="33" t="s">
        <v>2132</v>
      </c>
      <c r="N732" s="47" t="str">
        <f>CONCATENATE(L732,M732)</f>
        <v>Р0903Е</v>
      </c>
      <c r="O732" s="47" t="str">
        <f>CONCATENATE(B732,"-",F732,G732,H732,"-",I732)</f>
        <v>м-АДА-16.07.2004</v>
      </c>
      <c r="P732" s="48">
        <v>3</v>
      </c>
      <c r="Q732" s="48">
        <v>3</v>
      </c>
      <c r="R732" s="48">
        <v>1</v>
      </c>
      <c r="S732" s="48">
        <v>5</v>
      </c>
      <c r="T732" s="48">
        <v>0</v>
      </c>
      <c r="U732" s="48">
        <v>2</v>
      </c>
      <c r="V732" s="48">
        <v>2</v>
      </c>
      <c r="W732" s="48">
        <v>3</v>
      </c>
      <c r="X732" s="48">
        <v>2</v>
      </c>
      <c r="Y732" s="48">
        <v>0</v>
      </c>
      <c r="Z732" s="49">
        <f>SUM(P732:Y732)</f>
        <v>21</v>
      </c>
      <c r="AA732" s="33">
        <v>50</v>
      </c>
      <c r="AB732" s="50">
        <f>Z732/AA732</f>
        <v>0.42</v>
      </c>
      <c r="AC732" s="51" t="str">
        <f>IF(Z732&gt;75%*AA732,"Победитель",IF(Z732&gt;50%*AA732,"Призёр","Участник"))</f>
        <v>Участник</v>
      </c>
    </row>
    <row r="733" spans="1:29" x14ac:dyDescent="0.3">
      <c r="A733" s="32">
        <v>719</v>
      </c>
      <c r="B733" s="66" t="s">
        <v>605</v>
      </c>
      <c r="C733" s="66" t="s">
        <v>2068</v>
      </c>
      <c r="D733" s="66" t="s">
        <v>114</v>
      </c>
      <c r="E733" s="66" t="s">
        <v>188</v>
      </c>
      <c r="F733" s="45" t="str">
        <f>LEFT(C733,1)</f>
        <v>Т</v>
      </c>
      <c r="G733" s="45" t="str">
        <f>LEFT(D733,1)</f>
        <v>С</v>
      </c>
      <c r="H733" s="45" t="str">
        <f>LEFT(E733,1)</f>
        <v>Ю</v>
      </c>
      <c r="I733" s="16" t="s">
        <v>2085</v>
      </c>
      <c r="J733" s="66" t="s">
        <v>2061</v>
      </c>
      <c r="K733" s="66">
        <v>9</v>
      </c>
      <c r="L733" s="66" t="s">
        <v>478</v>
      </c>
      <c r="M733" s="33" t="s">
        <v>92</v>
      </c>
      <c r="N733" s="47" t="str">
        <f>CONCATENATE(L733,M733)</f>
        <v>Р0911И</v>
      </c>
      <c r="O733" s="47" t="str">
        <f>CONCATENATE(B733,"-",F733,G733,H733,"-",I733)</f>
        <v>м-ТСЮ-30052004</v>
      </c>
      <c r="P733" s="48">
        <v>5</v>
      </c>
      <c r="Q733" s="48">
        <v>2</v>
      </c>
      <c r="R733" s="48">
        <v>1</v>
      </c>
      <c r="S733" s="48">
        <v>5</v>
      </c>
      <c r="T733" s="48">
        <v>1</v>
      </c>
      <c r="U733" s="48">
        <v>0</v>
      </c>
      <c r="V733" s="48">
        <v>1</v>
      </c>
      <c r="W733" s="48">
        <v>2</v>
      </c>
      <c r="X733" s="48">
        <v>4</v>
      </c>
      <c r="Y733" s="48">
        <v>0</v>
      </c>
      <c r="Z733" s="49">
        <f>SUM(P733:Y733)</f>
        <v>21</v>
      </c>
      <c r="AA733" s="33">
        <v>50</v>
      </c>
      <c r="AB733" s="50">
        <f>Z733/AA733</f>
        <v>0.42</v>
      </c>
      <c r="AC733" s="51" t="str">
        <f>IF(Z733&gt;75%*AA733,"Победитель",IF(Z733&gt;50%*AA733,"Призёр","Участник"))</f>
        <v>Участник</v>
      </c>
    </row>
    <row r="734" spans="1:29" x14ac:dyDescent="0.3">
      <c r="A734" s="32">
        <v>720</v>
      </c>
      <c r="B734" s="2" t="s">
        <v>14</v>
      </c>
      <c r="C734" s="2" t="s">
        <v>131</v>
      </c>
      <c r="D734" s="2" t="s">
        <v>132</v>
      </c>
      <c r="E734" s="2" t="s">
        <v>133</v>
      </c>
      <c r="F734" s="45" t="str">
        <f>LEFT(C734,1)</f>
        <v>И</v>
      </c>
      <c r="G734" s="45" t="str">
        <f>LEFT(D734,1)</f>
        <v>С</v>
      </c>
      <c r="H734" s="45" t="str">
        <f>LEFT(E734,1)</f>
        <v>И</v>
      </c>
      <c r="I734" s="2" t="s">
        <v>134</v>
      </c>
      <c r="J734" s="2" t="s">
        <v>38</v>
      </c>
      <c r="K734" s="1">
        <v>9</v>
      </c>
      <c r="L734" s="2" t="s">
        <v>135</v>
      </c>
      <c r="M734" s="9" t="s">
        <v>83</v>
      </c>
      <c r="N734" s="47" t="str">
        <f>CONCATENATE(L734,M734)</f>
        <v>Р0901К</v>
      </c>
      <c r="O734" s="47" t="str">
        <f>CONCATENATE(B734,"-",F734,G734,H734,"-",I734)</f>
        <v>Ж-ИСИ-15082004</v>
      </c>
      <c r="P734" s="48">
        <v>2</v>
      </c>
      <c r="Q734" s="48">
        <v>2</v>
      </c>
      <c r="R734" s="48">
        <v>0</v>
      </c>
      <c r="S734" s="48">
        <v>5</v>
      </c>
      <c r="T734" s="48">
        <v>0</v>
      </c>
      <c r="U734" s="48">
        <v>3</v>
      </c>
      <c r="V734" s="48">
        <v>3</v>
      </c>
      <c r="W734" s="48">
        <v>4</v>
      </c>
      <c r="X734" s="48">
        <v>2</v>
      </c>
      <c r="Y734" s="48">
        <v>0</v>
      </c>
      <c r="Z734" s="49">
        <f>SUM(P734:Y734)</f>
        <v>21</v>
      </c>
      <c r="AA734" s="33">
        <v>50</v>
      </c>
      <c r="AB734" s="50">
        <f>Z734/AA734</f>
        <v>0.42</v>
      </c>
      <c r="AC734" s="51" t="str">
        <f>IF(Z734&gt;75%*AA734,"Победитель",IF(Z734&gt;50%*AA734,"Призёр","Участник"))</f>
        <v>Участник</v>
      </c>
    </row>
    <row r="735" spans="1:29" x14ac:dyDescent="0.3">
      <c r="A735" s="32">
        <v>721</v>
      </c>
      <c r="B735" s="2" t="s">
        <v>14</v>
      </c>
      <c r="C735" s="2" t="s">
        <v>136</v>
      </c>
      <c r="D735" s="2" t="s">
        <v>137</v>
      </c>
      <c r="E735" s="2" t="s">
        <v>138</v>
      </c>
      <c r="F735" s="45" t="str">
        <f>LEFT(C735,1)</f>
        <v>Ж</v>
      </c>
      <c r="G735" s="45" t="str">
        <f>LEFT(D735,1)</f>
        <v>Е</v>
      </c>
      <c r="H735" s="45" t="str">
        <f>LEFT(E735,1)</f>
        <v>В</v>
      </c>
      <c r="I735" s="2" t="s">
        <v>139</v>
      </c>
      <c r="J735" s="2" t="s">
        <v>38</v>
      </c>
      <c r="K735" s="1">
        <v>9</v>
      </c>
      <c r="L735" s="2" t="s">
        <v>140</v>
      </c>
      <c r="M735" s="9" t="s">
        <v>83</v>
      </c>
      <c r="N735" s="47" t="str">
        <f>CONCATENATE(L735,M735)</f>
        <v>Р0902К</v>
      </c>
      <c r="O735" s="47" t="str">
        <f>CONCATENATE(B735,"-",F735,G735,H735,"-",I735)</f>
        <v>Ж-ЖЕВ-22042004</v>
      </c>
      <c r="P735" s="48">
        <v>3</v>
      </c>
      <c r="Q735" s="48">
        <v>1</v>
      </c>
      <c r="R735" s="48">
        <v>5</v>
      </c>
      <c r="S735" s="48">
        <v>5</v>
      </c>
      <c r="T735" s="48">
        <v>0</v>
      </c>
      <c r="U735" s="48">
        <v>1</v>
      </c>
      <c r="V735" s="48">
        <v>3</v>
      </c>
      <c r="W735" s="48">
        <v>3</v>
      </c>
      <c r="X735" s="48">
        <v>0</v>
      </c>
      <c r="Y735" s="48">
        <v>0</v>
      </c>
      <c r="Z735" s="49">
        <f>SUM(P735:Y735)</f>
        <v>21</v>
      </c>
      <c r="AA735" s="33">
        <v>50</v>
      </c>
      <c r="AB735" s="50">
        <f>Z735/AA735</f>
        <v>0.42</v>
      </c>
      <c r="AC735" s="51" t="str">
        <f>IF(Z735&gt;75%*AA735,"Победитель",IF(Z735&gt;50%*AA735,"Призёр","Участник"))</f>
        <v>Участник</v>
      </c>
    </row>
    <row r="736" spans="1:29" x14ac:dyDescent="0.3">
      <c r="A736" s="32">
        <v>722</v>
      </c>
      <c r="B736" s="2" t="s">
        <v>14</v>
      </c>
      <c r="C736" s="2" t="s">
        <v>2225</v>
      </c>
      <c r="D736" s="2" t="s">
        <v>50</v>
      </c>
      <c r="E736" s="2" t="s">
        <v>217</v>
      </c>
      <c r="F736" s="45" t="str">
        <f>LEFT(C736,1)</f>
        <v>А</v>
      </c>
      <c r="G736" s="45" t="str">
        <f>LEFT(D736,1)</f>
        <v>А</v>
      </c>
      <c r="H736" s="45" t="str">
        <f>LEFT(E736,1)</f>
        <v>Д</v>
      </c>
      <c r="I736" s="6" t="s">
        <v>1072</v>
      </c>
      <c r="J736" s="46" t="s">
        <v>2207</v>
      </c>
      <c r="K736" s="2">
        <v>9</v>
      </c>
      <c r="L736" s="2" t="s">
        <v>135</v>
      </c>
      <c r="M736" s="9" t="s">
        <v>2230</v>
      </c>
      <c r="N736" s="47" t="str">
        <f>CONCATENATE(L736,M736)</f>
        <v>Р0901Ч</v>
      </c>
      <c r="O736" s="47" t="str">
        <f>CONCATENATE(B736,"-",F736,G736,H736,"-",I736)</f>
        <v>Ж-ААД-16092004</v>
      </c>
      <c r="P736" s="48">
        <v>3</v>
      </c>
      <c r="Q736" s="48">
        <v>2</v>
      </c>
      <c r="R736" s="48">
        <v>1</v>
      </c>
      <c r="S736" s="48">
        <v>5</v>
      </c>
      <c r="T736" s="48">
        <v>0</v>
      </c>
      <c r="U736" s="48">
        <v>2</v>
      </c>
      <c r="V736" s="48">
        <v>4</v>
      </c>
      <c r="W736" s="48">
        <v>0</v>
      </c>
      <c r="X736" s="48">
        <v>4</v>
      </c>
      <c r="Y736" s="48">
        <v>0</v>
      </c>
      <c r="Z736" s="49">
        <f>SUM(P736:Y736)</f>
        <v>21</v>
      </c>
      <c r="AA736" s="33">
        <v>50</v>
      </c>
      <c r="AB736" s="50">
        <f>Z736/AA736</f>
        <v>0.42</v>
      </c>
      <c r="AC736" s="51" t="str">
        <f>IF(Z736&gt;75%*AA736,"Победитель",IF(Z736&gt;50%*AA736,"Призёр","Участник"))</f>
        <v>Участник</v>
      </c>
    </row>
    <row r="737" spans="1:29" x14ac:dyDescent="0.3">
      <c r="A737" s="32">
        <v>723</v>
      </c>
      <c r="B737" s="2" t="s">
        <v>14</v>
      </c>
      <c r="C737" s="2" t="s">
        <v>146</v>
      </c>
      <c r="D737" s="2" t="s">
        <v>147</v>
      </c>
      <c r="E737" s="2" t="s">
        <v>148</v>
      </c>
      <c r="F737" s="45" t="str">
        <f>LEFT(C737,1)</f>
        <v>З</v>
      </c>
      <c r="G737" s="45" t="str">
        <f>LEFT(D737,1)</f>
        <v>К</v>
      </c>
      <c r="H737" s="45" t="str">
        <f>LEFT(E737,1)</f>
        <v>А</v>
      </c>
      <c r="I737" s="2" t="s">
        <v>149</v>
      </c>
      <c r="J737" s="2" t="s">
        <v>38</v>
      </c>
      <c r="K737" s="1">
        <v>9</v>
      </c>
      <c r="L737" s="2" t="s">
        <v>150</v>
      </c>
      <c r="M737" s="9" t="s">
        <v>83</v>
      </c>
      <c r="N737" s="47" t="str">
        <f>CONCATENATE(L737,M737)</f>
        <v>Р0904К</v>
      </c>
      <c r="O737" s="47" t="str">
        <f>CONCATENATE(B737,"-",F737,G737,H737,"-",I737)</f>
        <v>Ж-ЗКА-06012004</v>
      </c>
      <c r="P737" s="48">
        <v>1</v>
      </c>
      <c r="Q737" s="48">
        <v>2.5</v>
      </c>
      <c r="R737" s="48">
        <v>0</v>
      </c>
      <c r="S737" s="48">
        <v>5</v>
      </c>
      <c r="T737" s="48">
        <v>0</v>
      </c>
      <c r="U737" s="48">
        <v>2</v>
      </c>
      <c r="V737" s="48">
        <v>4</v>
      </c>
      <c r="W737" s="48">
        <v>2</v>
      </c>
      <c r="X737" s="48">
        <v>4</v>
      </c>
      <c r="Y737" s="48">
        <v>0</v>
      </c>
      <c r="Z737" s="49">
        <f>SUM(P737:Y737)</f>
        <v>20.5</v>
      </c>
      <c r="AA737" s="33">
        <v>50</v>
      </c>
      <c r="AB737" s="50">
        <f>Z737/AA737</f>
        <v>0.41</v>
      </c>
      <c r="AC737" s="51" t="str">
        <f>IF(Z737&gt;75%*AA737,"Победитель",IF(Z737&gt;50%*AA737,"Призёр","Участник"))</f>
        <v>Участник</v>
      </c>
    </row>
    <row r="738" spans="1:29" x14ac:dyDescent="0.3">
      <c r="A738" s="32">
        <v>724</v>
      </c>
      <c r="B738" s="2" t="s">
        <v>35</v>
      </c>
      <c r="C738" s="12" t="s">
        <v>1744</v>
      </c>
      <c r="D738" s="12" t="s">
        <v>309</v>
      </c>
      <c r="E738" s="12" t="s">
        <v>56</v>
      </c>
      <c r="F738" s="45" t="str">
        <f>LEFT(C738,1)</f>
        <v>Д</v>
      </c>
      <c r="G738" s="45" t="str">
        <f>LEFT(D738,1)</f>
        <v>Н</v>
      </c>
      <c r="H738" s="45" t="str">
        <f>LEFT(E738,1)</f>
        <v>А</v>
      </c>
      <c r="I738" s="12">
        <v>14042004</v>
      </c>
      <c r="J738" s="46" t="s">
        <v>1587</v>
      </c>
      <c r="K738" s="2">
        <v>9</v>
      </c>
      <c r="L738" s="2" t="s">
        <v>1745</v>
      </c>
      <c r="M738" s="33" t="s">
        <v>35</v>
      </c>
      <c r="N738" s="47" t="str">
        <f>CONCATENATE(L738,M738)</f>
        <v>Р09118М</v>
      </c>
      <c r="O738" s="47" t="str">
        <f>CONCATENATE(B738,"-",F738,G738,H738,"-",I738)</f>
        <v>М-ДНА-14042004</v>
      </c>
      <c r="P738" s="48">
        <v>0</v>
      </c>
      <c r="Q738" s="48">
        <v>2.5</v>
      </c>
      <c r="R738" s="48">
        <v>5</v>
      </c>
      <c r="S738" s="48">
        <v>5</v>
      </c>
      <c r="T738" s="48">
        <v>0</v>
      </c>
      <c r="U738" s="48">
        <v>2</v>
      </c>
      <c r="V738" s="48">
        <v>3</v>
      </c>
      <c r="W738" s="48">
        <v>1</v>
      </c>
      <c r="X738" s="48">
        <v>2</v>
      </c>
      <c r="Y738" s="48">
        <v>0</v>
      </c>
      <c r="Z738" s="49">
        <f>SUM(P738:Y738)</f>
        <v>20.5</v>
      </c>
      <c r="AA738" s="33">
        <v>50</v>
      </c>
      <c r="AB738" s="50">
        <f>Z738/AA738</f>
        <v>0.41</v>
      </c>
      <c r="AC738" s="51" t="str">
        <f>IF(Z738&gt;75%*AA738,"Победитель",IF(Z738&gt;50%*AA738,"Призёр","Участник"))</f>
        <v>Участник</v>
      </c>
    </row>
    <row r="739" spans="1:29" x14ac:dyDescent="0.3">
      <c r="A739" s="32">
        <v>725</v>
      </c>
      <c r="B739" s="2" t="s">
        <v>35</v>
      </c>
      <c r="C739" s="2" t="s">
        <v>471</v>
      </c>
      <c r="D739" s="2" t="s">
        <v>472</v>
      </c>
      <c r="E739" s="2" t="s">
        <v>44</v>
      </c>
      <c r="F739" s="45" t="str">
        <f>LEFT(C739,1)</f>
        <v>Д</v>
      </c>
      <c r="G739" s="45" t="str">
        <f>LEFT(D739,1)</f>
        <v>А</v>
      </c>
      <c r="H739" s="45" t="str">
        <f>LEFT(E739,1)</f>
        <v>А</v>
      </c>
      <c r="I739" s="6" t="s">
        <v>574</v>
      </c>
      <c r="J739" s="46" t="s">
        <v>346</v>
      </c>
      <c r="K739" s="2">
        <v>9</v>
      </c>
      <c r="L739" s="2" t="s">
        <v>473</v>
      </c>
      <c r="M739" s="33" t="s">
        <v>26</v>
      </c>
      <c r="N739" s="47" t="str">
        <f>CONCATENATE(L739,M739)</f>
        <v>Р0909С</v>
      </c>
      <c r="O739" s="47" t="str">
        <f>CONCATENATE(B739,"-",F739,G739,H739,"-",I739)</f>
        <v>М-ДАА-18102004</v>
      </c>
      <c r="P739" s="48">
        <v>1</v>
      </c>
      <c r="Q739" s="48">
        <v>2.5</v>
      </c>
      <c r="R739" s="48">
        <v>5</v>
      </c>
      <c r="S739" s="48">
        <v>5</v>
      </c>
      <c r="T739" s="48">
        <v>0</v>
      </c>
      <c r="U739" s="48">
        <v>0</v>
      </c>
      <c r="V739" s="48">
        <v>4</v>
      </c>
      <c r="W739" s="48">
        <v>3</v>
      </c>
      <c r="X739" s="48">
        <v>0</v>
      </c>
      <c r="Y739" s="48">
        <v>0</v>
      </c>
      <c r="Z739" s="49">
        <f>SUM(P739:Y739)</f>
        <v>20.5</v>
      </c>
      <c r="AA739" s="33">
        <v>50</v>
      </c>
      <c r="AB739" s="50">
        <f>Z739/AA739</f>
        <v>0.41</v>
      </c>
      <c r="AC739" s="51" t="str">
        <f>IF(Z739&gt;75%*AA739,"Победитель",IF(Z739&gt;50%*AA739,"Призёр","Участник"))</f>
        <v>Участник</v>
      </c>
    </row>
    <row r="740" spans="1:29" x14ac:dyDescent="0.3">
      <c r="A740" s="32">
        <v>726</v>
      </c>
      <c r="B740" s="6" t="s">
        <v>14</v>
      </c>
      <c r="C740" s="6" t="s">
        <v>1482</v>
      </c>
      <c r="D740" s="6" t="s">
        <v>77</v>
      </c>
      <c r="E740" s="6" t="s">
        <v>351</v>
      </c>
      <c r="F740" s="45" t="str">
        <f>LEFT(C740,1)</f>
        <v>Е</v>
      </c>
      <c r="G740" s="45" t="str">
        <f>LEFT(D740,1)</f>
        <v>Е</v>
      </c>
      <c r="H740" s="45" t="str">
        <f>LEFT(E740,1)</f>
        <v>Ю</v>
      </c>
      <c r="I740" s="6" t="s">
        <v>1483</v>
      </c>
      <c r="J740" s="6" t="s">
        <v>1257</v>
      </c>
      <c r="K740" s="6" t="s">
        <v>1444</v>
      </c>
      <c r="L740" s="6" t="s">
        <v>478</v>
      </c>
      <c r="M740" s="33" t="s">
        <v>143</v>
      </c>
      <c r="N740" s="47" t="str">
        <f>CONCATENATE(L740,M740)</f>
        <v>Р0911У</v>
      </c>
      <c r="O740" s="47" t="str">
        <f>CONCATENATE(B740,"-",F740,G740,H740,"-",I740)</f>
        <v>Ж-ЕЕЮ-15012004</v>
      </c>
      <c r="P740" s="48">
        <v>3</v>
      </c>
      <c r="Q740" s="48">
        <v>1.5</v>
      </c>
      <c r="R740" s="48">
        <v>1</v>
      </c>
      <c r="S740" s="48">
        <v>5</v>
      </c>
      <c r="T740" s="48">
        <v>1</v>
      </c>
      <c r="U740" s="48">
        <v>4</v>
      </c>
      <c r="V740" s="48">
        <v>2</v>
      </c>
      <c r="W740" s="48">
        <v>3</v>
      </c>
      <c r="X740" s="48">
        <v>0</v>
      </c>
      <c r="Y740" s="48">
        <v>0</v>
      </c>
      <c r="Z740" s="49">
        <f>SUM(P740:Y740)</f>
        <v>20.5</v>
      </c>
      <c r="AA740" s="33">
        <v>50</v>
      </c>
      <c r="AB740" s="50">
        <f>Z740/AA740</f>
        <v>0.41</v>
      </c>
      <c r="AC740" s="51" t="str">
        <f>IF(Z740&gt;75%*AA740,"Победитель",IF(Z740&gt;50%*AA740,"Призёр","Участник"))</f>
        <v>Участник</v>
      </c>
    </row>
    <row r="741" spans="1:29" x14ac:dyDescent="0.3">
      <c r="A741" s="32">
        <v>727</v>
      </c>
      <c r="B741" s="2" t="s">
        <v>35</v>
      </c>
      <c r="C741" s="2" t="s">
        <v>2030</v>
      </c>
      <c r="D741" s="2" t="s">
        <v>291</v>
      </c>
      <c r="E741" s="2" t="s">
        <v>434</v>
      </c>
      <c r="F741" s="45" t="str">
        <f>LEFT(C741,1)</f>
        <v>Т</v>
      </c>
      <c r="G741" s="45" t="str">
        <f>LEFT(D741,1)</f>
        <v>А</v>
      </c>
      <c r="H741" s="45" t="str">
        <f>LEFT(E741,1)</f>
        <v>Д</v>
      </c>
      <c r="I741" s="6" t="s">
        <v>2031</v>
      </c>
      <c r="J741" s="46" t="s">
        <v>1791</v>
      </c>
      <c r="K741" s="2">
        <v>9</v>
      </c>
      <c r="L741" s="2" t="s">
        <v>2032</v>
      </c>
      <c r="M741" s="33" t="s">
        <v>46</v>
      </c>
      <c r="N741" s="47" t="str">
        <f>CONCATENATE(L741,M741)</f>
        <v>р0946А</v>
      </c>
      <c r="O741" s="47" t="str">
        <f>CONCATENATE(B741,"-",F741,G741,H741,"-",I741)</f>
        <v>М-ТАД-04082004</v>
      </c>
      <c r="P741" s="48">
        <v>2</v>
      </c>
      <c r="Q741" s="48">
        <v>0</v>
      </c>
      <c r="R741" s="48">
        <v>5</v>
      </c>
      <c r="S741" s="48">
        <v>5</v>
      </c>
      <c r="T741" s="48">
        <v>0</v>
      </c>
      <c r="U741" s="48">
        <v>3</v>
      </c>
      <c r="V741" s="48">
        <v>2</v>
      </c>
      <c r="W741" s="48">
        <v>3</v>
      </c>
      <c r="X741" s="48">
        <v>0</v>
      </c>
      <c r="Y741" s="48">
        <v>0</v>
      </c>
      <c r="Z741" s="49">
        <f>SUM(P741:Y741)</f>
        <v>20</v>
      </c>
      <c r="AA741" s="33">
        <v>50</v>
      </c>
      <c r="AB741" s="50">
        <f>Z741/AA741</f>
        <v>0.4</v>
      </c>
      <c r="AC741" s="51" t="str">
        <f>IF(Z741&gt;75%*AA741,"Победитель",IF(Z741&gt;50%*AA741,"Призёр","Участник"))</f>
        <v>Участник</v>
      </c>
    </row>
    <row r="742" spans="1:29" x14ac:dyDescent="0.3">
      <c r="A742" s="32">
        <v>728</v>
      </c>
      <c r="B742" s="2" t="s">
        <v>14</v>
      </c>
      <c r="C742" s="2" t="s">
        <v>1077</v>
      </c>
      <c r="D742" s="2" t="s">
        <v>77</v>
      </c>
      <c r="E742" s="2" t="s">
        <v>67</v>
      </c>
      <c r="F742" s="45" t="str">
        <f>LEFT(C742,1)</f>
        <v>Р</v>
      </c>
      <c r="G742" s="45" t="str">
        <f>LEFT(D742,1)</f>
        <v>Е</v>
      </c>
      <c r="H742" s="45" t="str">
        <f>LEFT(E742,1)</f>
        <v>М</v>
      </c>
      <c r="I742" s="14" t="s">
        <v>1078</v>
      </c>
      <c r="J742" s="46" t="s">
        <v>1079</v>
      </c>
      <c r="K742" s="2">
        <v>9</v>
      </c>
      <c r="L742" s="2" t="s">
        <v>473</v>
      </c>
      <c r="M742" s="33" t="s">
        <v>45</v>
      </c>
      <c r="N742" s="47" t="str">
        <f>CONCATENATE(L742,M742)</f>
        <v>Р0909Г</v>
      </c>
      <c r="O742" s="47" t="str">
        <f>CONCATENATE(B742,"-",F742,G742,H742,"-",I742)</f>
        <v>Ж-РЕМ-05122004</v>
      </c>
      <c r="P742" s="48">
        <v>1</v>
      </c>
      <c r="Q742" s="48">
        <v>3</v>
      </c>
      <c r="R742" s="48">
        <v>0</v>
      </c>
      <c r="S742" s="48">
        <v>5</v>
      </c>
      <c r="T742" s="48">
        <v>0</v>
      </c>
      <c r="U742" s="48">
        <v>2</v>
      </c>
      <c r="V742" s="48">
        <v>4</v>
      </c>
      <c r="W742" s="48">
        <v>2</v>
      </c>
      <c r="X742" s="48">
        <v>3</v>
      </c>
      <c r="Y742" s="48">
        <v>0</v>
      </c>
      <c r="Z742" s="49">
        <f>SUM(P742:Y742)</f>
        <v>20</v>
      </c>
      <c r="AA742" s="33">
        <v>50</v>
      </c>
      <c r="AB742" s="50">
        <f>Z742/AA742</f>
        <v>0.4</v>
      </c>
      <c r="AC742" s="51" t="str">
        <f>IF(Z742&gt;75%*AA742,"Победитель",IF(Z742&gt;50%*AA742,"Призёр","Участник"))</f>
        <v>Участник</v>
      </c>
    </row>
    <row r="743" spans="1:29" x14ac:dyDescent="0.3">
      <c r="A743" s="32">
        <v>729</v>
      </c>
      <c r="B743" s="2" t="s">
        <v>605</v>
      </c>
      <c r="C743" s="2" t="s">
        <v>2130</v>
      </c>
      <c r="D743" s="2" t="s">
        <v>70</v>
      </c>
      <c r="E743" s="2" t="s">
        <v>292</v>
      </c>
      <c r="F743" s="45" t="str">
        <f>LEFT(C743,1)</f>
        <v>Е</v>
      </c>
      <c r="G743" s="45" t="str">
        <f>LEFT(D743,1)</f>
        <v>Д</v>
      </c>
      <c r="H743" s="45" t="str">
        <f>LEFT(E743,1)</f>
        <v>А</v>
      </c>
      <c r="I743" s="6" t="s">
        <v>2149</v>
      </c>
      <c r="J743" s="2" t="s">
        <v>2116</v>
      </c>
      <c r="K743" s="2">
        <v>9</v>
      </c>
      <c r="L743" s="2" t="s">
        <v>150</v>
      </c>
      <c r="M743" s="33" t="s">
        <v>2132</v>
      </c>
      <c r="N743" s="47" t="str">
        <f>CONCATENATE(L743,M743)</f>
        <v>Р0904Е</v>
      </c>
      <c r="O743" s="47" t="str">
        <f>CONCATENATE(B743,"-",F743,G743,H743,"-",I743)</f>
        <v>м-ЕДА-03.08.2004</v>
      </c>
      <c r="P743" s="48">
        <v>1</v>
      </c>
      <c r="Q743" s="48">
        <v>4</v>
      </c>
      <c r="R743" s="48">
        <v>2</v>
      </c>
      <c r="S743" s="48">
        <v>5</v>
      </c>
      <c r="T743" s="48">
        <v>0</v>
      </c>
      <c r="U743" s="48">
        <v>2</v>
      </c>
      <c r="V743" s="48">
        <v>2</v>
      </c>
      <c r="W743" s="48">
        <v>1</v>
      </c>
      <c r="X743" s="48">
        <v>3</v>
      </c>
      <c r="Y743" s="48">
        <v>0</v>
      </c>
      <c r="Z743" s="49">
        <f>SUM(P743:Y743)</f>
        <v>20</v>
      </c>
      <c r="AA743" s="33">
        <v>50</v>
      </c>
      <c r="AB743" s="50">
        <f>Z743/AA743</f>
        <v>0.4</v>
      </c>
      <c r="AC743" s="51" t="str">
        <f>IF(Z743&gt;75%*AA743,"Победитель",IF(Z743&gt;50%*AA743,"Призёр","Участник"))</f>
        <v>Участник</v>
      </c>
    </row>
    <row r="744" spans="1:29" x14ac:dyDescent="0.3">
      <c r="A744" s="32">
        <v>730</v>
      </c>
      <c r="B744" s="2" t="s">
        <v>14</v>
      </c>
      <c r="C744" s="12" t="s">
        <v>1758</v>
      </c>
      <c r="D744" s="12" t="s">
        <v>266</v>
      </c>
      <c r="E744" s="12" t="s">
        <v>262</v>
      </c>
      <c r="F744" s="45" t="str">
        <f>LEFT(C744,1)</f>
        <v>Т</v>
      </c>
      <c r="G744" s="45" t="str">
        <f>LEFT(D744,1)</f>
        <v>Д</v>
      </c>
      <c r="H744" s="45" t="str">
        <f>LEFT(E744,1)</f>
        <v>Д</v>
      </c>
      <c r="I744" s="12">
        <v>21092004</v>
      </c>
      <c r="J744" s="46" t="s">
        <v>1587</v>
      </c>
      <c r="K744" s="2">
        <v>9</v>
      </c>
      <c r="L744" s="2" t="s">
        <v>1759</v>
      </c>
      <c r="M744" s="33" t="s">
        <v>35</v>
      </c>
      <c r="N744" s="47" t="str">
        <f>CONCATENATE(L744,M744)</f>
        <v>Р09125М</v>
      </c>
      <c r="O744" s="47" t="str">
        <f>CONCATENATE(B744,"-",F744,G744,H744,"-",I744)</f>
        <v>Ж-ТДД-21092004</v>
      </c>
      <c r="P744" s="48">
        <v>1</v>
      </c>
      <c r="Q744" s="48">
        <v>2</v>
      </c>
      <c r="R744" s="48">
        <v>5</v>
      </c>
      <c r="S744" s="48">
        <v>5</v>
      </c>
      <c r="T744" s="48">
        <v>0</v>
      </c>
      <c r="U744" s="48">
        <v>2</v>
      </c>
      <c r="V744" s="48">
        <v>3</v>
      </c>
      <c r="W744" s="48">
        <v>1</v>
      </c>
      <c r="X744" s="48">
        <v>1</v>
      </c>
      <c r="Y744" s="48">
        <v>0</v>
      </c>
      <c r="Z744" s="49">
        <f>SUM(P744:Y744)</f>
        <v>20</v>
      </c>
      <c r="AA744" s="33">
        <v>50</v>
      </c>
      <c r="AB744" s="50">
        <f>Z744/AA744</f>
        <v>0.4</v>
      </c>
      <c r="AC744" s="51" t="str">
        <f>IF(Z744&gt;75%*AA744,"Победитель",IF(Z744&gt;50%*AA744,"Призёр","Участник"))</f>
        <v>Участник</v>
      </c>
    </row>
    <row r="745" spans="1:29" x14ac:dyDescent="0.3">
      <c r="A745" s="32">
        <v>731</v>
      </c>
      <c r="B745" s="2" t="s">
        <v>14</v>
      </c>
      <c r="C745" s="12" t="s">
        <v>1764</v>
      </c>
      <c r="D745" s="12" t="s">
        <v>77</v>
      </c>
      <c r="E745" s="12" t="s">
        <v>88</v>
      </c>
      <c r="F745" s="45" t="str">
        <f>LEFT(C745,1)</f>
        <v>В</v>
      </c>
      <c r="G745" s="45" t="str">
        <f>LEFT(D745,1)</f>
        <v>Е</v>
      </c>
      <c r="H745" s="45" t="str">
        <f>LEFT(E745,1)</f>
        <v>А</v>
      </c>
      <c r="I745" s="12">
        <v>20022004</v>
      </c>
      <c r="J745" s="46" t="s">
        <v>1587</v>
      </c>
      <c r="K745" s="2">
        <v>9</v>
      </c>
      <c r="L745" s="2" t="s">
        <v>1765</v>
      </c>
      <c r="M745" s="33" t="s">
        <v>35</v>
      </c>
      <c r="N745" s="47" t="str">
        <f>CONCATENATE(L745,M745)</f>
        <v>Р09129М</v>
      </c>
      <c r="O745" s="47" t="str">
        <f>CONCATENATE(B745,"-",F745,G745,H745,"-",I745)</f>
        <v>Ж-ВЕА-20022004</v>
      </c>
      <c r="P745" s="48">
        <v>2</v>
      </c>
      <c r="Q745" s="48">
        <v>2.5</v>
      </c>
      <c r="R745" s="48">
        <v>0</v>
      </c>
      <c r="S745" s="48">
        <v>5</v>
      </c>
      <c r="T745" s="48">
        <v>0</v>
      </c>
      <c r="U745" s="48">
        <v>2</v>
      </c>
      <c r="V745" s="48">
        <v>4</v>
      </c>
      <c r="W745" s="48">
        <v>4</v>
      </c>
      <c r="X745" s="48">
        <v>0</v>
      </c>
      <c r="Y745" s="48">
        <v>0</v>
      </c>
      <c r="Z745" s="49">
        <f>SUM(P745:Y745)</f>
        <v>19.5</v>
      </c>
      <c r="AA745" s="33">
        <v>50</v>
      </c>
      <c r="AB745" s="50">
        <f>Z745/AA745</f>
        <v>0.39</v>
      </c>
      <c r="AC745" s="51" t="str">
        <f>IF(Z745&gt;75%*AA745,"Победитель",IF(Z745&gt;50%*AA745,"Призёр","Участник"))</f>
        <v>Участник</v>
      </c>
    </row>
    <row r="746" spans="1:29" x14ac:dyDescent="0.3">
      <c r="A746" s="32">
        <v>732</v>
      </c>
      <c r="B746" s="2" t="s">
        <v>14</v>
      </c>
      <c r="C746" s="2" t="s">
        <v>853</v>
      </c>
      <c r="D746" s="2" t="s">
        <v>77</v>
      </c>
      <c r="E746" s="2" t="s">
        <v>247</v>
      </c>
      <c r="F746" s="45" t="str">
        <f>LEFT(C746,1)</f>
        <v>К</v>
      </c>
      <c r="G746" s="45" t="str">
        <f>LEFT(D746,1)</f>
        <v>Е</v>
      </c>
      <c r="H746" s="45" t="str">
        <f>LEFT(E746,1)</f>
        <v>В</v>
      </c>
      <c r="I746" s="6" t="s">
        <v>2289</v>
      </c>
      <c r="J746" s="2" t="s">
        <v>2286</v>
      </c>
      <c r="K746" s="2">
        <v>9</v>
      </c>
      <c r="L746" s="2" t="s">
        <v>470</v>
      </c>
      <c r="M746" s="9" t="s">
        <v>2139</v>
      </c>
      <c r="N746" s="47" t="str">
        <f>CONCATENATE(L746,M746)</f>
        <v>Р0908П</v>
      </c>
      <c r="O746" s="47" t="str">
        <f>CONCATENATE(B746,"-",F746,G746,H746,"-",I746)</f>
        <v>Ж-КЕВ-14.09.2004</v>
      </c>
      <c r="P746" s="48">
        <v>19.5</v>
      </c>
      <c r="Q746" s="48"/>
      <c r="R746" s="48"/>
      <c r="S746" s="48"/>
      <c r="T746" s="48"/>
      <c r="U746" s="48"/>
      <c r="V746" s="48"/>
      <c r="W746" s="48"/>
      <c r="X746" s="48"/>
      <c r="Y746" s="48"/>
      <c r="Z746" s="49">
        <f>SUM(P746:Y746)</f>
        <v>19.5</v>
      </c>
      <c r="AA746" s="33">
        <v>50</v>
      </c>
      <c r="AB746" s="50">
        <f>Z746/AA746</f>
        <v>0.39</v>
      </c>
      <c r="AC746" s="51" t="str">
        <f>IF(Z746&gt;75%*AA746,"Победитель",IF(Z746&gt;50%*AA746,"Призёр","Участник"))</f>
        <v>Участник</v>
      </c>
    </row>
    <row r="747" spans="1:29" x14ac:dyDescent="0.3">
      <c r="A747" s="32">
        <v>733</v>
      </c>
      <c r="B747" s="6" t="s">
        <v>14</v>
      </c>
      <c r="C747" s="6" t="s">
        <v>650</v>
      </c>
      <c r="D747" s="6" t="s">
        <v>73</v>
      </c>
      <c r="E747" s="6" t="s">
        <v>88</v>
      </c>
      <c r="F747" s="45" t="str">
        <f>LEFT(C747,1)</f>
        <v>Н</v>
      </c>
      <c r="G747" s="45" t="str">
        <f>LEFT(D747,1)</f>
        <v>А</v>
      </c>
      <c r="H747" s="45" t="str">
        <f>LEFT(E747,1)</f>
        <v>А</v>
      </c>
      <c r="I747" s="6" t="s">
        <v>1457</v>
      </c>
      <c r="J747" s="6" t="s">
        <v>1257</v>
      </c>
      <c r="K747" s="6" t="s">
        <v>1444</v>
      </c>
      <c r="L747" s="6" t="s">
        <v>1458</v>
      </c>
      <c r="M747" s="33" t="s">
        <v>143</v>
      </c>
      <c r="N747" s="47" t="str">
        <f>CONCATENATE(L747,M747)</f>
        <v>Р0913У</v>
      </c>
      <c r="O747" s="47" t="str">
        <f>CONCATENATE(B747,"-",F747,G747,H747,"-",I747)</f>
        <v>Ж-НАА-02072004</v>
      </c>
      <c r="P747" s="48">
        <v>1</v>
      </c>
      <c r="Q747" s="48">
        <v>2.5</v>
      </c>
      <c r="R747" s="48">
        <v>0</v>
      </c>
      <c r="S747" s="48">
        <v>0</v>
      </c>
      <c r="T747" s="48">
        <v>4</v>
      </c>
      <c r="U747" s="48">
        <v>2</v>
      </c>
      <c r="V747" s="48">
        <v>3</v>
      </c>
      <c r="W747" s="48">
        <v>3</v>
      </c>
      <c r="X747" s="48">
        <v>4</v>
      </c>
      <c r="Y747" s="48">
        <v>0</v>
      </c>
      <c r="Z747" s="49">
        <f>SUM(P747:Y747)</f>
        <v>19.5</v>
      </c>
      <c r="AA747" s="33">
        <v>50</v>
      </c>
      <c r="AB747" s="50">
        <f>Z747/AA747</f>
        <v>0.39</v>
      </c>
      <c r="AC747" s="51" t="str">
        <f>IF(Z747&gt;75%*AA747,"Победитель",IF(Z747&gt;50%*AA747,"Призёр","Участник"))</f>
        <v>Участник</v>
      </c>
    </row>
    <row r="748" spans="1:29" x14ac:dyDescent="0.3">
      <c r="A748" s="32">
        <v>734</v>
      </c>
      <c r="B748" s="2" t="s">
        <v>14</v>
      </c>
      <c r="C748" s="2" t="s">
        <v>2018</v>
      </c>
      <c r="D748" s="2" t="s">
        <v>494</v>
      </c>
      <c r="E748" s="2" t="s">
        <v>97</v>
      </c>
      <c r="F748" s="45" t="str">
        <f>LEFT(C748,1)</f>
        <v>М</v>
      </c>
      <c r="G748" s="45" t="str">
        <f>LEFT(D748,1)</f>
        <v>Е</v>
      </c>
      <c r="H748" s="45" t="str">
        <f>LEFT(E748,1)</f>
        <v>А</v>
      </c>
      <c r="I748" s="14" t="s">
        <v>1976</v>
      </c>
      <c r="J748" s="46" t="s">
        <v>1791</v>
      </c>
      <c r="K748" s="2">
        <v>9</v>
      </c>
      <c r="L748" s="2" t="s">
        <v>2019</v>
      </c>
      <c r="M748" s="33" t="s">
        <v>46</v>
      </c>
      <c r="N748" s="47" t="str">
        <f>CONCATENATE(L748,M748)</f>
        <v>р0943А</v>
      </c>
      <c r="O748" s="47" t="str">
        <f>CONCATENATE(B748,"-",F748,G748,H748,"-",I748)</f>
        <v>Ж-МЕА-07122004</v>
      </c>
      <c r="P748" s="48">
        <v>0</v>
      </c>
      <c r="Q748" s="48">
        <v>2</v>
      </c>
      <c r="R748" s="48">
        <v>1</v>
      </c>
      <c r="S748" s="48">
        <v>5</v>
      </c>
      <c r="T748" s="48">
        <v>0</v>
      </c>
      <c r="U748" s="48">
        <v>0</v>
      </c>
      <c r="V748" s="48">
        <v>1</v>
      </c>
      <c r="W748" s="48">
        <v>5</v>
      </c>
      <c r="X748" s="48">
        <v>0</v>
      </c>
      <c r="Y748" s="48">
        <v>5</v>
      </c>
      <c r="Z748" s="49">
        <f>SUM(P748:Y748)</f>
        <v>19</v>
      </c>
      <c r="AA748" s="33">
        <v>50</v>
      </c>
      <c r="AB748" s="50">
        <f>Z748/AA748</f>
        <v>0.38</v>
      </c>
      <c r="AC748" s="51" t="str">
        <f>IF(Z748&gt;75%*AA748,"Победитель",IF(Z748&gt;50%*AA748,"Призёр","Участник"))</f>
        <v>Участник</v>
      </c>
    </row>
    <row r="749" spans="1:29" x14ac:dyDescent="0.3">
      <c r="A749" s="32">
        <v>735</v>
      </c>
      <c r="B749" s="2" t="s">
        <v>14</v>
      </c>
      <c r="C749" s="2" t="s">
        <v>1975</v>
      </c>
      <c r="D749" s="2" t="s">
        <v>414</v>
      </c>
      <c r="E749" s="2" t="s">
        <v>212</v>
      </c>
      <c r="F749" s="45" t="str">
        <f>LEFT(C749,1)</f>
        <v>З</v>
      </c>
      <c r="G749" s="45" t="str">
        <f>LEFT(D749,1)</f>
        <v>Ю</v>
      </c>
      <c r="H749" s="45" t="str">
        <f>LEFT(E749,1)</f>
        <v>И</v>
      </c>
      <c r="I749" s="6" t="s">
        <v>1976</v>
      </c>
      <c r="J749" s="46" t="s">
        <v>1791</v>
      </c>
      <c r="K749" s="2">
        <v>9</v>
      </c>
      <c r="L749" s="2" t="s">
        <v>1977</v>
      </c>
      <c r="M749" s="33" t="s">
        <v>46</v>
      </c>
      <c r="N749" s="47" t="str">
        <f>CONCATENATE(L749,M749)</f>
        <v>р0951А</v>
      </c>
      <c r="O749" s="47" t="str">
        <f>CONCATENATE(B749,"-",F749,G749,H749,"-",I749)</f>
        <v>Ж-ЗЮИ-07122004</v>
      </c>
      <c r="P749" s="48">
        <v>2</v>
      </c>
      <c r="Q749" s="48">
        <v>2</v>
      </c>
      <c r="R749" s="48">
        <v>2</v>
      </c>
      <c r="S749" s="48">
        <v>5</v>
      </c>
      <c r="T749" s="48">
        <v>1</v>
      </c>
      <c r="U749" s="48">
        <v>2</v>
      </c>
      <c r="V749" s="48">
        <v>3</v>
      </c>
      <c r="W749" s="48">
        <v>2</v>
      </c>
      <c r="X749" s="48">
        <v>0</v>
      </c>
      <c r="Y749" s="48">
        <v>0</v>
      </c>
      <c r="Z749" s="49">
        <f>SUM(P749:Y749)</f>
        <v>19</v>
      </c>
      <c r="AA749" s="33">
        <v>50</v>
      </c>
      <c r="AB749" s="50">
        <f>Z749/AA749</f>
        <v>0.38</v>
      </c>
      <c r="AC749" s="51" t="str">
        <f>IF(Z749&gt;75%*AA749,"Победитель",IF(Z749&gt;50%*AA749,"Призёр","Участник"))</f>
        <v>Участник</v>
      </c>
    </row>
    <row r="750" spans="1:29" x14ac:dyDescent="0.3">
      <c r="A750" s="32">
        <v>736</v>
      </c>
      <c r="B750" s="2" t="s">
        <v>605</v>
      </c>
      <c r="C750" s="2" t="s">
        <v>2192</v>
      </c>
      <c r="D750" s="2" t="s">
        <v>1512</v>
      </c>
      <c r="E750" s="2" t="s">
        <v>292</v>
      </c>
      <c r="F750" s="45" t="str">
        <f>LEFT(C750,1)</f>
        <v>Б</v>
      </c>
      <c r="G750" s="45" t="str">
        <f>LEFT(D750,1)</f>
        <v>Д</v>
      </c>
      <c r="H750" s="45" t="str">
        <f>LEFT(E750,1)</f>
        <v>А</v>
      </c>
      <c r="I750" s="2" t="s">
        <v>2193</v>
      </c>
      <c r="J750" s="2" t="s">
        <v>2161</v>
      </c>
      <c r="K750" s="1">
        <v>9</v>
      </c>
      <c r="L750" s="2" t="s">
        <v>135</v>
      </c>
      <c r="M750" s="33" t="s">
        <v>2110</v>
      </c>
      <c r="N750" s="47" t="str">
        <f>CONCATENATE(L750,M750)</f>
        <v>Р0901З</v>
      </c>
      <c r="O750" s="47" t="str">
        <f>CONCATENATE(B750,"-",F750,G750,H750,"-",I750)</f>
        <v>м-БДА-17.04.2005</v>
      </c>
      <c r="P750" s="48">
        <v>3</v>
      </c>
      <c r="Q750" s="48">
        <v>3</v>
      </c>
      <c r="R750" s="48">
        <v>0</v>
      </c>
      <c r="S750" s="48">
        <v>5</v>
      </c>
      <c r="T750" s="48">
        <v>0</v>
      </c>
      <c r="U750" s="48">
        <v>1</v>
      </c>
      <c r="V750" s="48">
        <v>2</v>
      </c>
      <c r="W750" s="48">
        <v>0</v>
      </c>
      <c r="X750" s="48">
        <v>5</v>
      </c>
      <c r="Y750" s="48">
        <v>0</v>
      </c>
      <c r="Z750" s="49">
        <f>SUM(P750:Y750)</f>
        <v>19</v>
      </c>
      <c r="AA750" s="33">
        <v>50</v>
      </c>
      <c r="AB750" s="50">
        <f>Z750/AA750</f>
        <v>0.38</v>
      </c>
      <c r="AC750" s="51" t="str">
        <f>IF(Z750&gt;75%*AA750,"Победитель",IF(Z750&gt;50%*AA750,"Призёр","Участник"))</f>
        <v>Участник</v>
      </c>
    </row>
    <row r="751" spans="1:29" x14ac:dyDescent="0.3">
      <c r="A751" s="32">
        <v>737</v>
      </c>
      <c r="B751" s="2" t="s">
        <v>597</v>
      </c>
      <c r="C751" s="2" t="s">
        <v>2167</v>
      </c>
      <c r="D751" s="2" t="s">
        <v>40</v>
      </c>
      <c r="E751" s="2" t="s">
        <v>97</v>
      </c>
      <c r="F751" s="45" t="str">
        <f>LEFT(C751,1)</f>
        <v>Д</v>
      </c>
      <c r="G751" s="45" t="str">
        <f>LEFT(D751,1)</f>
        <v>М</v>
      </c>
      <c r="H751" s="45" t="str">
        <f>LEFT(E751,1)</f>
        <v>А</v>
      </c>
      <c r="I751" s="2" t="s">
        <v>2195</v>
      </c>
      <c r="J751" s="2" t="s">
        <v>2161</v>
      </c>
      <c r="K751" s="1">
        <v>9</v>
      </c>
      <c r="L751" s="2" t="s">
        <v>145</v>
      </c>
      <c r="M751" s="33" t="s">
        <v>2110</v>
      </c>
      <c r="N751" s="47" t="str">
        <f>CONCATENATE(L751,M751)</f>
        <v>Р0903З</v>
      </c>
      <c r="O751" s="47" t="str">
        <f>CONCATENATE(B751,"-",F751,G751,H751,"-",I751)</f>
        <v>ж-ДМА-10.12.2004</v>
      </c>
      <c r="P751" s="48">
        <v>3</v>
      </c>
      <c r="Q751" s="48">
        <v>0</v>
      </c>
      <c r="R751" s="48">
        <v>2</v>
      </c>
      <c r="S751" s="48">
        <v>5</v>
      </c>
      <c r="T751" s="48">
        <v>0</v>
      </c>
      <c r="U751" s="48">
        <v>3</v>
      </c>
      <c r="V751" s="48">
        <v>3</v>
      </c>
      <c r="W751" s="48">
        <v>2</v>
      </c>
      <c r="X751" s="48">
        <v>1</v>
      </c>
      <c r="Y751" s="48">
        <v>0</v>
      </c>
      <c r="Z751" s="49">
        <f>SUM(P751:Y751)</f>
        <v>19</v>
      </c>
      <c r="AA751" s="33">
        <v>50</v>
      </c>
      <c r="AB751" s="50">
        <f>Z751/AA751</f>
        <v>0.38</v>
      </c>
      <c r="AC751" s="51" t="str">
        <f>IF(Z751&gt;75%*AA751,"Победитель",IF(Z751&gt;50%*AA751,"Призёр","Участник"))</f>
        <v>Участник</v>
      </c>
    </row>
    <row r="752" spans="1:29" x14ac:dyDescent="0.3">
      <c r="A752" s="32">
        <v>738</v>
      </c>
      <c r="B752" s="2" t="s">
        <v>35</v>
      </c>
      <c r="C752" s="2" t="s">
        <v>141</v>
      </c>
      <c r="D752" s="2" t="s">
        <v>142</v>
      </c>
      <c r="E752" s="2" t="s">
        <v>115</v>
      </c>
      <c r="F752" s="45" t="str">
        <f>LEFT(C752,1)</f>
        <v>У</v>
      </c>
      <c r="G752" s="45" t="str">
        <f>LEFT(D752,1)</f>
        <v>К</v>
      </c>
      <c r="H752" s="45" t="str">
        <f>LEFT(E752,1)</f>
        <v>И</v>
      </c>
      <c r="I752" s="2" t="s">
        <v>144</v>
      </c>
      <c r="J752" s="2" t="s">
        <v>38</v>
      </c>
      <c r="K752" s="1">
        <v>9</v>
      </c>
      <c r="L752" s="2" t="s">
        <v>145</v>
      </c>
      <c r="M752" s="9" t="s">
        <v>83</v>
      </c>
      <c r="N752" s="47" t="str">
        <f>CONCATENATE(L752,M752)</f>
        <v>Р0903К</v>
      </c>
      <c r="O752" s="47" t="str">
        <f>CONCATENATE(B752,"-",F752,G752,H752,"-",I752)</f>
        <v>М-УКИ-07042004</v>
      </c>
      <c r="P752" s="48">
        <v>3</v>
      </c>
      <c r="Q752" s="48">
        <v>1</v>
      </c>
      <c r="R752" s="48">
        <v>0</v>
      </c>
      <c r="S752" s="48">
        <v>5</v>
      </c>
      <c r="T752" s="48">
        <v>0</v>
      </c>
      <c r="U752" s="48">
        <v>1</v>
      </c>
      <c r="V752" s="48">
        <v>4</v>
      </c>
      <c r="W752" s="48">
        <v>4</v>
      </c>
      <c r="X752" s="48">
        <v>1</v>
      </c>
      <c r="Y752" s="48">
        <v>0</v>
      </c>
      <c r="Z752" s="49">
        <f>SUM(P752:Y752)</f>
        <v>19</v>
      </c>
      <c r="AA752" s="33">
        <v>50</v>
      </c>
      <c r="AB752" s="50">
        <f>Z752/AA752</f>
        <v>0.38</v>
      </c>
      <c r="AC752" s="51" t="str">
        <f>IF(Z752&gt;75%*AA752,"Победитель",IF(Z752&gt;50%*AA752,"Призёр","Участник"))</f>
        <v>Участник</v>
      </c>
    </row>
    <row r="753" spans="1:29" x14ac:dyDescent="0.3">
      <c r="A753" s="32">
        <v>739</v>
      </c>
      <c r="B753" s="2" t="s">
        <v>14</v>
      </c>
      <c r="C753" s="12" t="s">
        <v>1728</v>
      </c>
      <c r="D753" s="12" t="s">
        <v>414</v>
      </c>
      <c r="E753" s="12" t="s">
        <v>78</v>
      </c>
      <c r="F753" s="45" t="str">
        <f>LEFT(C753,1)</f>
        <v>Т</v>
      </c>
      <c r="G753" s="45" t="str">
        <f>LEFT(D753,1)</f>
        <v>Ю</v>
      </c>
      <c r="H753" s="45" t="str">
        <f>LEFT(E753,1)</f>
        <v>А</v>
      </c>
      <c r="I753" s="12">
        <v>11082004</v>
      </c>
      <c r="J753" s="46" t="s">
        <v>1587</v>
      </c>
      <c r="K753" s="2">
        <v>9</v>
      </c>
      <c r="L753" s="2" t="s">
        <v>1729</v>
      </c>
      <c r="M753" s="33" t="s">
        <v>35</v>
      </c>
      <c r="N753" s="47" t="str">
        <f>CONCATENATE(L753,M753)</f>
        <v>Р09109М</v>
      </c>
      <c r="O753" s="47" t="str">
        <f>CONCATENATE(B753,"-",F753,G753,H753,"-",I753)</f>
        <v>Ж-ТЮА-11082004</v>
      </c>
      <c r="P753" s="48">
        <v>0</v>
      </c>
      <c r="Q753" s="48">
        <v>5</v>
      </c>
      <c r="R753" s="48">
        <v>0</v>
      </c>
      <c r="S753" s="48">
        <v>5</v>
      </c>
      <c r="T753" s="48">
        <v>0</v>
      </c>
      <c r="U753" s="48">
        <v>2</v>
      </c>
      <c r="V753" s="48">
        <v>3</v>
      </c>
      <c r="W753" s="48">
        <v>2</v>
      </c>
      <c r="X753" s="48">
        <v>0</v>
      </c>
      <c r="Y753" s="48">
        <v>2</v>
      </c>
      <c r="Z753" s="49">
        <f>SUM(P753:Y753)</f>
        <v>19</v>
      </c>
      <c r="AA753" s="33">
        <v>50</v>
      </c>
      <c r="AB753" s="50">
        <f>Z753/AA753</f>
        <v>0.38</v>
      </c>
      <c r="AC753" s="51" t="str">
        <f>IF(Z753&gt;75%*AA753,"Победитель",IF(Z753&gt;50%*AA753,"Призёр","Участник"))</f>
        <v>Участник</v>
      </c>
    </row>
    <row r="754" spans="1:29" x14ac:dyDescent="0.3">
      <c r="A754" s="32">
        <v>740</v>
      </c>
      <c r="B754" s="2" t="s">
        <v>14</v>
      </c>
      <c r="C754" s="12" t="s">
        <v>1742</v>
      </c>
      <c r="D754" s="12" t="s">
        <v>211</v>
      </c>
      <c r="E754" s="12" t="s">
        <v>97</v>
      </c>
      <c r="F754" s="45" t="str">
        <f>LEFT(C754,1)</f>
        <v>Ж</v>
      </c>
      <c r="G754" s="45" t="str">
        <f>LEFT(D754,1)</f>
        <v>П</v>
      </c>
      <c r="H754" s="45" t="str">
        <f>LEFT(E754,1)</f>
        <v>А</v>
      </c>
      <c r="I754" s="12">
        <v>20102004</v>
      </c>
      <c r="J754" s="46" t="s">
        <v>1587</v>
      </c>
      <c r="K754" s="2">
        <v>9</v>
      </c>
      <c r="L754" s="2" t="s">
        <v>1743</v>
      </c>
      <c r="M754" s="33" t="s">
        <v>35</v>
      </c>
      <c r="N754" s="47" t="str">
        <f>CONCATENATE(L754,M754)</f>
        <v>Р09117М</v>
      </c>
      <c r="O754" s="47" t="str">
        <f>CONCATENATE(B754,"-",F754,G754,H754,"-",I754)</f>
        <v>Ж-ЖПА-20102004</v>
      </c>
      <c r="P754" s="48">
        <v>1</v>
      </c>
      <c r="Q754" s="48">
        <v>2</v>
      </c>
      <c r="R754" s="48">
        <v>0</v>
      </c>
      <c r="S754" s="48">
        <v>5</v>
      </c>
      <c r="T754" s="48">
        <v>0</v>
      </c>
      <c r="U754" s="48">
        <v>3</v>
      </c>
      <c r="V754" s="48">
        <v>3</v>
      </c>
      <c r="W754" s="48">
        <v>3</v>
      </c>
      <c r="X754" s="48">
        <v>2</v>
      </c>
      <c r="Y754" s="48">
        <v>0</v>
      </c>
      <c r="Z754" s="49">
        <f>SUM(P754:Y754)</f>
        <v>19</v>
      </c>
      <c r="AA754" s="33">
        <v>50</v>
      </c>
      <c r="AB754" s="50">
        <f>Z754/AA754</f>
        <v>0.38</v>
      </c>
      <c r="AC754" s="51" t="str">
        <f>IF(Z754&gt;75%*AA754,"Победитель",IF(Z754&gt;50%*AA754,"Призёр","Участник"))</f>
        <v>Участник</v>
      </c>
    </row>
    <row r="755" spans="1:29" x14ac:dyDescent="0.3">
      <c r="A755" s="32">
        <v>741</v>
      </c>
      <c r="B755" s="2" t="s">
        <v>14</v>
      </c>
      <c r="C755" s="2" t="s">
        <v>431</v>
      </c>
      <c r="D755" s="2" t="s">
        <v>50</v>
      </c>
      <c r="E755" s="2" t="s">
        <v>78</v>
      </c>
      <c r="F755" s="45" t="str">
        <f>LEFT(C755,1)</f>
        <v>М</v>
      </c>
      <c r="G755" s="45" t="str">
        <f>LEFT(D755,1)</f>
        <v>А</v>
      </c>
      <c r="H755" s="45" t="str">
        <f>LEFT(E755,1)</f>
        <v>А</v>
      </c>
      <c r="I755" s="6" t="s">
        <v>570</v>
      </c>
      <c r="J755" s="46" t="s">
        <v>346</v>
      </c>
      <c r="K755" s="2">
        <v>9</v>
      </c>
      <c r="L755" s="2" t="s">
        <v>339</v>
      </c>
      <c r="M755" s="33" t="s">
        <v>26</v>
      </c>
      <c r="N755" s="47" t="str">
        <f>CONCATENATE(L755,M755)</f>
        <v>Р0905С</v>
      </c>
      <c r="O755" s="47" t="str">
        <f>CONCATENATE(B755,"-",F755,G755,H755,"-",I755)</f>
        <v>Ж-МАА-17062004</v>
      </c>
      <c r="P755" s="48">
        <v>2</v>
      </c>
      <c r="Q755" s="48">
        <v>2</v>
      </c>
      <c r="R755" s="48">
        <v>0</v>
      </c>
      <c r="S755" s="48">
        <v>5</v>
      </c>
      <c r="T755" s="48">
        <v>0</v>
      </c>
      <c r="U755" s="48">
        <v>0</v>
      </c>
      <c r="V755" s="48">
        <v>3</v>
      </c>
      <c r="W755" s="48">
        <v>4</v>
      </c>
      <c r="X755" s="48">
        <v>3</v>
      </c>
      <c r="Y755" s="48">
        <v>0</v>
      </c>
      <c r="Z755" s="49">
        <f>SUM(P755:Y755)</f>
        <v>19</v>
      </c>
      <c r="AA755" s="33">
        <v>50</v>
      </c>
      <c r="AB755" s="50">
        <f>Z755/AA755</f>
        <v>0.38</v>
      </c>
      <c r="AC755" s="51" t="str">
        <f>IF(Z755&gt;75%*AA755,"Победитель",IF(Z755&gt;50%*AA755,"Призёр","Участник"))</f>
        <v>Участник</v>
      </c>
    </row>
    <row r="756" spans="1:29" x14ac:dyDescent="0.3">
      <c r="A756" s="32">
        <v>742</v>
      </c>
      <c r="B756" s="2" t="s">
        <v>35</v>
      </c>
      <c r="C756" s="2" t="s">
        <v>2384</v>
      </c>
      <c r="D756" s="2" t="s">
        <v>183</v>
      </c>
      <c r="E756" s="2" t="s">
        <v>1137</v>
      </c>
      <c r="F756" s="45" t="str">
        <f>LEFT(C756,1)</f>
        <v>Ж</v>
      </c>
      <c r="G756" s="45" t="str">
        <f>LEFT(D756,1)</f>
        <v>М</v>
      </c>
      <c r="H756" s="45" t="str">
        <f>LEFT(E756,1)</f>
        <v>В</v>
      </c>
      <c r="I756" s="2" t="s">
        <v>2385</v>
      </c>
      <c r="J756" s="2" t="s">
        <v>2370</v>
      </c>
      <c r="K756" s="1">
        <v>9</v>
      </c>
      <c r="L756" s="2" t="s">
        <v>478</v>
      </c>
      <c r="M756" s="33" t="s">
        <v>2138</v>
      </c>
      <c r="N756" s="47" t="str">
        <f>CONCATENATE(L756,M756)</f>
        <v>Р0911Х</v>
      </c>
      <c r="O756" s="47" t="str">
        <f>CONCATENATE(B756,"-",F756,G756,H756,"-",I756)</f>
        <v>М-ЖМВ-28092004</v>
      </c>
      <c r="P756" s="48">
        <v>0</v>
      </c>
      <c r="Q756" s="48">
        <v>1</v>
      </c>
      <c r="R756" s="48">
        <v>2</v>
      </c>
      <c r="S756" s="48">
        <v>0</v>
      </c>
      <c r="T756" s="48">
        <v>3</v>
      </c>
      <c r="U756" s="48">
        <v>0</v>
      </c>
      <c r="V756" s="48">
        <v>1</v>
      </c>
      <c r="W756" s="48">
        <v>3</v>
      </c>
      <c r="X756" s="48">
        <v>4</v>
      </c>
      <c r="Y756" s="48">
        <v>5</v>
      </c>
      <c r="Z756" s="49">
        <f>SUM(P756:Y756)</f>
        <v>19</v>
      </c>
      <c r="AA756" s="33">
        <v>50</v>
      </c>
      <c r="AB756" s="50">
        <f>Z756/AA756</f>
        <v>0.38</v>
      </c>
      <c r="AC756" s="51" t="str">
        <f>IF(Z756&gt;75%*AA756,"Победитель",IF(Z756&gt;50%*AA756,"Призёр","Участник"))</f>
        <v>Участник</v>
      </c>
    </row>
    <row r="757" spans="1:29" x14ac:dyDescent="0.3">
      <c r="A757" s="32">
        <v>743</v>
      </c>
      <c r="B757" s="2" t="s">
        <v>14</v>
      </c>
      <c r="C757" s="2" t="s">
        <v>325</v>
      </c>
      <c r="D757" s="2" t="s">
        <v>326</v>
      </c>
      <c r="E757" s="2" t="s">
        <v>97</v>
      </c>
      <c r="F757" s="45" t="str">
        <f>LEFT(C757,1)</f>
        <v>Б</v>
      </c>
      <c r="G757" s="45" t="str">
        <f>LEFT(D757,1)</f>
        <v>К</v>
      </c>
      <c r="H757" s="45" t="str">
        <f>LEFT(E757,1)</f>
        <v>А</v>
      </c>
      <c r="I757" s="2" t="s">
        <v>327</v>
      </c>
      <c r="J757" s="2" t="s">
        <v>197</v>
      </c>
      <c r="K757" s="1">
        <v>9</v>
      </c>
      <c r="L757" s="2" t="s">
        <v>135</v>
      </c>
      <c r="M757" s="33" t="s">
        <v>57</v>
      </c>
      <c r="N757" s="47" t="str">
        <f>CONCATENATE(L757,M757)</f>
        <v>Р0901В</v>
      </c>
      <c r="O757" s="47" t="str">
        <f>CONCATENATE(B757,"-",F757,G757,H757,"-",I757)</f>
        <v>Ж-БКА-10032004</v>
      </c>
      <c r="P757" s="48">
        <v>1</v>
      </c>
      <c r="Q757" s="48">
        <v>1.5</v>
      </c>
      <c r="R757" s="48">
        <v>0</v>
      </c>
      <c r="S757" s="48">
        <v>5</v>
      </c>
      <c r="T757" s="48">
        <v>0</v>
      </c>
      <c r="U757" s="48">
        <v>2</v>
      </c>
      <c r="V757" s="48">
        <v>4</v>
      </c>
      <c r="W757" s="48">
        <v>3</v>
      </c>
      <c r="X757" s="48">
        <v>2</v>
      </c>
      <c r="Y757" s="48">
        <v>0</v>
      </c>
      <c r="Z757" s="49">
        <f>SUM(P757:Y757)</f>
        <v>18.5</v>
      </c>
      <c r="AA757" s="33">
        <v>50</v>
      </c>
      <c r="AB757" s="50">
        <f>Z757/AA757</f>
        <v>0.37</v>
      </c>
      <c r="AC757" s="51" t="str">
        <f>IF(Z757&gt;75%*AA757,"Победитель",IF(Z757&gt;50%*AA757,"Призёр","Участник"))</f>
        <v>Участник</v>
      </c>
    </row>
    <row r="758" spans="1:29" x14ac:dyDescent="0.3">
      <c r="A758" s="32">
        <v>744</v>
      </c>
      <c r="B758" s="2" t="s">
        <v>14</v>
      </c>
      <c r="C758" s="12" t="s">
        <v>679</v>
      </c>
      <c r="D758" s="12" t="s">
        <v>1762</v>
      </c>
      <c r="E758" s="12" t="s">
        <v>97</v>
      </c>
      <c r="F758" s="45" t="str">
        <f>LEFT(C758,1)</f>
        <v>Б</v>
      </c>
      <c r="G758" s="45" t="str">
        <f>LEFT(D758,1)</f>
        <v>Д</v>
      </c>
      <c r="H758" s="45" t="str">
        <f>LEFT(E758,1)</f>
        <v>А</v>
      </c>
      <c r="I758" s="12">
        <v>13112004</v>
      </c>
      <c r="J758" s="46" t="s">
        <v>1587</v>
      </c>
      <c r="K758" s="2">
        <v>9</v>
      </c>
      <c r="L758" s="2" t="s">
        <v>1763</v>
      </c>
      <c r="M758" s="33" t="s">
        <v>35</v>
      </c>
      <c r="N758" s="47" t="str">
        <f>CONCATENATE(L758,M758)</f>
        <v>Р09128М</v>
      </c>
      <c r="O758" s="47" t="str">
        <f>CONCATENATE(B758,"-",F758,G758,H758,"-",I758)</f>
        <v>Ж-БДА-13112004</v>
      </c>
      <c r="P758" s="48">
        <v>2</v>
      </c>
      <c r="Q758" s="48">
        <v>2.5</v>
      </c>
      <c r="R758" s="48">
        <v>0</v>
      </c>
      <c r="S758" s="48">
        <v>5</v>
      </c>
      <c r="T758" s="48">
        <v>0</v>
      </c>
      <c r="U758" s="48">
        <v>1</v>
      </c>
      <c r="V758" s="48">
        <v>4</v>
      </c>
      <c r="W758" s="48">
        <v>4</v>
      </c>
      <c r="X758" s="48">
        <v>0</v>
      </c>
      <c r="Y758" s="48">
        <v>0</v>
      </c>
      <c r="Z758" s="49">
        <f>SUM(P758:Y758)</f>
        <v>18.5</v>
      </c>
      <c r="AA758" s="33">
        <v>50</v>
      </c>
      <c r="AB758" s="50">
        <f>Z758/AA758</f>
        <v>0.37</v>
      </c>
      <c r="AC758" s="51" t="str">
        <f>IF(Z758&gt;75%*AA758,"Победитель",IF(Z758&gt;50%*AA758,"Призёр","Участник"))</f>
        <v>Участник</v>
      </c>
    </row>
    <row r="759" spans="1:29" x14ac:dyDescent="0.3">
      <c r="A759" s="32">
        <v>745</v>
      </c>
      <c r="B759" s="3" t="s">
        <v>14</v>
      </c>
      <c r="C759" s="3" t="s">
        <v>839</v>
      </c>
      <c r="D759" s="3" t="s">
        <v>211</v>
      </c>
      <c r="E759" s="3" t="s">
        <v>88</v>
      </c>
      <c r="F759" s="45" t="str">
        <f>LEFT(C759,1)</f>
        <v>Б</v>
      </c>
      <c r="G759" s="45" t="str">
        <f>LEFT(D759,1)</f>
        <v>П</v>
      </c>
      <c r="H759" s="45" t="str">
        <f>LEFT(E759,1)</f>
        <v>А</v>
      </c>
      <c r="I759" s="13" t="s">
        <v>840</v>
      </c>
      <c r="J759" s="59" t="s">
        <v>925</v>
      </c>
      <c r="K759" s="3">
        <v>9</v>
      </c>
      <c r="L759" s="3" t="s">
        <v>841</v>
      </c>
      <c r="M759" s="33" t="s">
        <v>534</v>
      </c>
      <c r="N759" s="47" t="str">
        <f>CONCATENATE(L759,M759)</f>
        <v>РУ0903О</v>
      </c>
      <c r="O759" s="47" t="str">
        <f>CONCATENATE(B759,"-",F759,G759,H759,"-",I759)</f>
        <v>Ж-БПА-05052004</v>
      </c>
      <c r="P759" s="48">
        <v>0</v>
      </c>
      <c r="Q759" s="48">
        <v>1.5</v>
      </c>
      <c r="R759" s="48">
        <v>0</v>
      </c>
      <c r="S759" s="48">
        <v>5</v>
      </c>
      <c r="T759" s="48">
        <v>0</v>
      </c>
      <c r="U759" s="48">
        <v>1</v>
      </c>
      <c r="V759" s="48">
        <v>3</v>
      </c>
      <c r="W759" s="48">
        <v>3</v>
      </c>
      <c r="X759" s="48">
        <v>0</v>
      </c>
      <c r="Y759" s="48">
        <v>5</v>
      </c>
      <c r="Z759" s="49">
        <f>SUM(P759:Y759)</f>
        <v>18.5</v>
      </c>
      <c r="AA759" s="33">
        <v>50</v>
      </c>
      <c r="AB759" s="50">
        <f>Z759/AA759</f>
        <v>0.37</v>
      </c>
      <c r="AC759" s="51" t="str">
        <f>IF(Z759&gt;75%*AA759,"Победитель",IF(Z759&gt;50%*AA759,"Призёр","Участник"))</f>
        <v>Участник</v>
      </c>
    </row>
    <row r="760" spans="1:29" x14ac:dyDescent="0.3">
      <c r="A760" s="32">
        <v>746</v>
      </c>
      <c r="B760" s="6" t="s">
        <v>14</v>
      </c>
      <c r="C760" s="6" t="s">
        <v>1459</v>
      </c>
      <c r="D760" s="6" t="s">
        <v>40</v>
      </c>
      <c r="E760" s="6" t="s">
        <v>848</v>
      </c>
      <c r="F760" s="45" t="str">
        <f>LEFT(C760,1)</f>
        <v>К</v>
      </c>
      <c r="G760" s="45" t="str">
        <f>LEFT(D760,1)</f>
        <v>М</v>
      </c>
      <c r="H760" s="45" t="str">
        <f>LEFT(E760,1)</f>
        <v>В</v>
      </c>
      <c r="I760" s="6" t="s">
        <v>1460</v>
      </c>
      <c r="J760" s="6" t="s">
        <v>1257</v>
      </c>
      <c r="K760" s="6" t="s">
        <v>1444</v>
      </c>
      <c r="L760" s="6" t="s">
        <v>470</v>
      </c>
      <c r="M760" s="33" t="s">
        <v>143</v>
      </c>
      <c r="N760" s="47" t="str">
        <f>CONCATENATE(L760,M760)</f>
        <v>Р0908У</v>
      </c>
      <c r="O760" s="47" t="str">
        <f>CONCATENATE(B760,"-",F760,G760,H760,"-",I760)</f>
        <v>Ж-КМВ-01052004</v>
      </c>
      <c r="P760" s="48">
        <v>1</v>
      </c>
      <c r="Q760" s="48">
        <v>1.5</v>
      </c>
      <c r="R760" s="48">
        <v>3</v>
      </c>
      <c r="S760" s="48">
        <v>5</v>
      </c>
      <c r="T760" s="48">
        <v>0</v>
      </c>
      <c r="U760" s="48">
        <v>1</v>
      </c>
      <c r="V760" s="48">
        <v>2</v>
      </c>
      <c r="W760" s="48">
        <v>2</v>
      </c>
      <c r="X760" s="48">
        <v>3</v>
      </c>
      <c r="Y760" s="48">
        <v>0</v>
      </c>
      <c r="Z760" s="49">
        <f>SUM(P760:Y760)</f>
        <v>18.5</v>
      </c>
      <c r="AA760" s="33">
        <v>50</v>
      </c>
      <c r="AB760" s="50">
        <f>Z760/AA760</f>
        <v>0.37</v>
      </c>
      <c r="AC760" s="51" t="str">
        <f>IF(Z760&gt;75%*AA760,"Победитель",IF(Z760&gt;50%*AA760,"Призёр","Участник"))</f>
        <v>Участник</v>
      </c>
    </row>
    <row r="761" spans="1:29" x14ac:dyDescent="0.3">
      <c r="A761" s="32">
        <v>747</v>
      </c>
      <c r="B761" s="6" t="s">
        <v>14</v>
      </c>
      <c r="C761" s="6" t="s">
        <v>1479</v>
      </c>
      <c r="D761" s="6" t="s">
        <v>40</v>
      </c>
      <c r="E761" s="6" t="s">
        <v>97</v>
      </c>
      <c r="F761" s="45" t="str">
        <f>LEFT(C761,1)</f>
        <v>С</v>
      </c>
      <c r="G761" s="45" t="str">
        <f>LEFT(D761,1)</f>
        <v>М</v>
      </c>
      <c r="H761" s="45" t="str">
        <f>LEFT(E761,1)</f>
        <v>А</v>
      </c>
      <c r="I761" s="6" t="s">
        <v>1480</v>
      </c>
      <c r="J761" s="6" t="s">
        <v>1257</v>
      </c>
      <c r="K761" s="6" t="s">
        <v>1444</v>
      </c>
      <c r="L761" s="6" t="s">
        <v>1481</v>
      </c>
      <c r="M761" s="33" t="s">
        <v>143</v>
      </c>
      <c r="N761" s="47" t="str">
        <f>CONCATENATE(L761,M761)</f>
        <v>Р0916У</v>
      </c>
      <c r="O761" s="47" t="str">
        <f>CONCATENATE(B761,"-",F761,G761,H761,"-",I761)</f>
        <v>Ж-СМА-02092005</v>
      </c>
      <c r="P761" s="48">
        <v>1</v>
      </c>
      <c r="Q761" s="48">
        <v>1.5</v>
      </c>
      <c r="R761" s="48">
        <v>5</v>
      </c>
      <c r="S761" s="48">
        <v>5</v>
      </c>
      <c r="T761" s="48">
        <v>0</v>
      </c>
      <c r="U761" s="48">
        <v>2</v>
      </c>
      <c r="V761" s="48">
        <v>0</v>
      </c>
      <c r="W761" s="48">
        <v>3</v>
      </c>
      <c r="X761" s="48">
        <v>1</v>
      </c>
      <c r="Y761" s="48">
        <v>0</v>
      </c>
      <c r="Z761" s="49">
        <f>SUM(P761:Y761)</f>
        <v>18.5</v>
      </c>
      <c r="AA761" s="33">
        <v>50</v>
      </c>
      <c r="AB761" s="50">
        <f>Z761/AA761</f>
        <v>0.37</v>
      </c>
      <c r="AC761" s="51" t="str">
        <f>IF(Z761&gt;75%*AA761,"Победитель",IF(Z761&gt;50%*AA761,"Призёр","Участник"))</f>
        <v>Участник</v>
      </c>
    </row>
    <row r="762" spans="1:29" x14ac:dyDescent="0.3">
      <c r="A762" s="32">
        <v>748</v>
      </c>
      <c r="B762" s="2" t="s">
        <v>35</v>
      </c>
      <c r="C762" s="2" t="s">
        <v>2383</v>
      </c>
      <c r="D762" s="2" t="s">
        <v>348</v>
      </c>
      <c r="E762" s="2" t="s">
        <v>696</v>
      </c>
      <c r="F762" s="45" t="str">
        <f>LEFT(C762,1)</f>
        <v>В</v>
      </c>
      <c r="G762" s="45" t="str">
        <f>LEFT(D762,1)</f>
        <v>К</v>
      </c>
      <c r="H762" s="45" t="str">
        <f>LEFT(E762,1)</f>
        <v>Н</v>
      </c>
      <c r="I762" s="2">
        <v>8052004</v>
      </c>
      <c r="J762" s="2" t="s">
        <v>2370</v>
      </c>
      <c r="K762" s="1">
        <v>9</v>
      </c>
      <c r="L762" s="2" t="s">
        <v>1462</v>
      </c>
      <c r="M762" s="33" t="s">
        <v>2138</v>
      </c>
      <c r="N762" s="47" t="str">
        <f>CONCATENATE(L762,M762)</f>
        <v>Р0912Х</v>
      </c>
      <c r="O762" s="47" t="str">
        <f>CONCATENATE(B762,"-",F762,G762,H762,"-",I762)</f>
        <v>М-ВКН-8052004</v>
      </c>
      <c r="P762" s="48">
        <v>0</v>
      </c>
      <c r="Q762" s="48">
        <v>3</v>
      </c>
      <c r="R762" s="48">
        <v>1.5</v>
      </c>
      <c r="S762" s="48">
        <v>0</v>
      </c>
      <c r="T762" s="48">
        <v>5</v>
      </c>
      <c r="U762" s="48">
        <v>0</v>
      </c>
      <c r="V762" s="48">
        <v>2</v>
      </c>
      <c r="W762" s="48">
        <v>3</v>
      </c>
      <c r="X762" s="48">
        <v>1</v>
      </c>
      <c r="Y762" s="48">
        <v>3</v>
      </c>
      <c r="Z762" s="49">
        <f>SUM(P762:Y762)</f>
        <v>18.5</v>
      </c>
      <c r="AA762" s="33">
        <v>50</v>
      </c>
      <c r="AB762" s="50">
        <f>Z762/AA762</f>
        <v>0.37</v>
      </c>
      <c r="AC762" s="51" t="str">
        <f>IF(Z762&gt;75%*AA762,"Победитель",IF(Z762&gt;50%*AA762,"Призёр","Участник"))</f>
        <v>Участник</v>
      </c>
    </row>
    <row r="763" spans="1:29" x14ac:dyDescent="0.3">
      <c r="A763" s="32">
        <v>749</v>
      </c>
      <c r="B763" s="2" t="s">
        <v>14</v>
      </c>
      <c r="C763" s="2" t="s">
        <v>2033</v>
      </c>
      <c r="D763" s="2" t="s">
        <v>73</v>
      </c>
      <c r="E763" s="2" t="s">
        <v>2027</v>
      </c>
      <c r="F763" s="45" t="str">
        <f>LEFT(C763,1)</f>
        <v>Г</v>
      </c>
      <c r="G763" s="45" t="str">
        <f>LEFT(D763,1)</f>
        <v>А</v>
      </c>
      <c r="H763" s="45" t="str">
        <f>LEFT(E763,1)</f>
        <v>м</v>
      </c>
      <c r="I763" s="6" t="s">
        <v>854</v>
      </c>
      <c r="J763" s="46" t="s">
        <v>1791</v>
      </c>
      <c r="K763" s="2">
        <v>9</v>
      </c>
      <c r="L763" s="2" t="s">
        <v>2034</v>
      </c>
      <c r="M763" s="33" t="s">
        <v>46</v>
      </c>
      <c r="N763" s="47" t="str">
        <f>CONCATENATE(L763,M763)</f>
        <v>р0945А</v>
      </c>
      <c r="O763" s="47" t="str">
        <f>CONCATENATE(B763,"-",F763,G763,H763,"-",I763)</f>
        <v>Ж-ГАм-05112004</v>
      </c>
      <c r="P763" s="48">
        <v>2</v>
      </c>
      <c r="Q763" s="48">
        <v>1</v>
      </c>
      <c r="R763" s="48">
        <v>3</v>
      </c>
      <c r="S763" s="48">
        <v>5</v>
      </c>
      <c r="T763" s="48">
        <v>0</v>
      </c>
      <c r="U763" s="48">
        <v>2</v>
      </c>
      <c r="V763" s="48">
        <v>1</v>
      </c>
      <c r="W763" s="48">
        <v>3</v>
      </c>
      <c r="X763" s="48">
        <v>1</v>
      </c>
      <c r="Y763" s="48">
        <v>0</v>
      </c>
      <c r="Z763" s="49">
        <f>SUM(P763:Y763)</f>
        <v>18</v>
      </c>
      <c r="AA763" s="33">
        <v>50</v>
      </c>
      <c r="AB763" s="50">
        <f>Z763/AA763</f>
        <v>0.36</v>
      </c>
      <c r="AC763" s="51" t="str">
        <f>IF(Z763&gt;75%*AA763,"Победитель",IF(Z763&gt;50%*AA763,"Призёр","Участник"))</f>
        <v>Участник</v>
      </c>
    </row>
    <row r="764" spans="1:29" x14ac:dyDescent="0.3">
      <c r="A764" s="32">
        <v>750</v>
      </c>
      <c r="B764" s="2" t="s">
        <v>14</v>
      </c>
      <c r="C764" s="2" t="s">
        <v>1972</v>
      </c>
      <c r="D764" s="2" t="s">
        <v>132</v>
      </c>
      <c r="E764" s="2" t="s">
        <v>67</v>
      </c>
      <c r="F764" s="45" t="str">
        <f>LEFT(C764,1)</f>
        <v>А</v>
      </c>
      <c r="G764" s="45" t="str">
        <f>LEFT(D764,1)</f>
        <v>С</v>
      </c>
      <c r="H764" s="45" t="str">
        <f>LEFT(E764,1)</f>
        <v>М</v>
      </c>
      <c r="I764" s="6" t="s">
        <v>1973</v>
      </c>
      <c r="J764" s="46" t="s">
        <v>1791</v>
      </c>
      <c r="K764" s="2">
        <v>9</v>
      </c>
      <c r="L764" s="2" t="s">
        <v>1974</v>
      </c>
      <c r="M764" s="33" t="s">
        <v>46</v>
      </c>
      <c r="N764" s="47" t="str">
        <f>CONCATENATE(L764,M764)</f>
        <v>р0952А</v>
      </c>
      <c r="O764" s="47" t="str">
        <f>CONCATENATE(B764,"-",F764,G764,H764,"-",I764)</f>
        <v>Ж-АСМ-25082004</v>
      </c>
      <c r="P764" s="48">
        <v>2</v>
      </c>
      <c r="Q764" s="48">
        <v>2</v>
      </c>
      <c r="R764" s="48">
        <v>5</v>
      </c>
      <c r="S764" s="48">
        <v>0</v>
      </c>
      <c r="T764" s="48">
        <v>1</v>
      </c>
      <c r="U764" s="48">
        <v>2</v>
      </c>
      <c r="V764" s="48">
        <v>4</v>
      </c>
      <c r="W764" s="48">
        <v>1</v>
      </c>
      <c r="X764" s="48">
        <v>1</v>
      </c>
      <c r="Y764" s="48">
        <v>0</v>
      </c>
      <c r="Z764" s="49">
        <f>SUM(P764:Y764)</f>
        <v>18</v>
      </c>
      <c r="AA764" s="33">
        <v>50</v>
      </c>
      <c r="AB764" s="50">
        <f>Z764/AA764</f>
        <v>0.36</v>
      </c>
      <c r="AC764" s="51" t="str">
        <f>IF(Z764&gt;75%*AA764,"Победитель",IF(Z764&gt;50%*AA764,"Призёр","Участник"))</f>
        <v>Участник</v>
      </c>
    </row>
    <row r="765" spans="1:29" x14ac:dyDescent="0.3">
      <c r="A765" s="32">
        <v>751</v>
      </c>
      <c r="B765" s="2" t="s">
        <v>14</v>
      </c>
      <c r="C765" s="2" t="s">
        <v>332</v>
      </c>
      <c r="D765" s="2" t="s">
        <v>73</v>
      </c>
      <c r="E765" s="2" t="s">
        <v>97</v>
      </c>
      <c r="F765" s="45" t="str">
        <f>LEFT(C765,1)</f>
        <v>Н</v>
      </c>
      <c r="G765" s="45" t="str">
        <f>LEFT(D765,1)</f>
        <v>А</v>
      </c>
      <c r="H765" s="45" t="str">
        <f>LEFT(E765,1)</f>
        <v>А</v>
      </c>
      <c r="I765" s="2" t="s">
        <v>333</v>
      </c>
      <c r="J765" s="2" t="s">
        <v>197</v>
      </c>
      <c r="K765" s="1">
        <v>9</v>
      </c>
      <c r="L765" s="2" t="s">
        <v>145</v>
      </c>
      <c r="M765" s="33" t="s">
        <v>57</v>
      </c>
      <c r="N765" s="47" t="str">
        <f>CONCATENATE(L765,M765)</f>
        <v>Р0903В</v>
      </c>
      <c r="O765" s="47" t="str">
        <f>CONCATENATE(B765,"-",F765,G765,H765,"-",I765)</f>
        <v>Ж-НАА-19062004</v>
      </c>
      <c r="P765" s="48">
        <v>2</v>
      </c>
      <c r="Q765" s="48">
        <v>2</v>
      </c>
      <c r="R765" s="48">
        <v>0</v>
      </c>
      <c r="S765" s="48">
        <v>5</v>
      </c>
      <c r="T765" s="48">
        <v>0</v>
      </c>
      <c r="U765" s="48">
        <v>2</v>
      </c>
      <c r="V765" s="48">
        <v>4</v>
      </c>
      <c r="W765" s="48">
        <v>3</v>
      </c>
      <c r="X765" s="48">
        <v>0</v>
      </c>
      <c r="Y765" s="48">
        <v>0</v>
      </c>
      <c r="Z765" s="49">
        <f>SUM(P765:Y765)</f>
        <v>18</v>
      </c>
      <c r="AA765" s="33">
        <v>50</v>
      </c>
      <c r="AB765" s="50">
        <f>Z765/AA765</f>
        <v>0.36</v>
      </c>
      <c r="AC765" s="51" t="str">
        <f>IF(Z765&gt;75%*AA765,"Победитель",IF(Z765&gt;50%*AA765,"Призёр","Участник"))</f>
        <v>Участник</v>
      </c>
    </row>
    <row r="766" spans="1:29" x14ac:dyDescent="0.3">
      <c r="A766" s="32">
        <v>752</v>
      </c>
      <c r="B766" s="2" t="s">
        <v>14</v>
      </c>
      <c r="C766" s="12" t="s">
        <v>1509</v>
      </c>
      <c r="D766" s="12" t="s">
        <v>96</v>
      </c>
      <c r="E766" s="12" t="s">
        <v>512</v>
      </c>
      <c r="F766" s="45" t="str">
        <f>LEFT(C766,1)</f>
        <v>А</v>
      </c>
      <c r="G766" s="45" t="str">
        <f>LEFT(D766,1)</f>
        <v>А</v>
      </c>
      <c r="H766" s="45" t="str">
        <f>LEFT(E766,1)</f>
        <v>В</v>
      </c>
      <c r="I766" s="12">
        <v>25032004</v>
      </c>
      <c r="J766" s="46" t="s">
        <v>1587</v>
      </c>
      <c r="K766" s="2">
        <v>9</v>
      </c>
      <c r="L766" s="2" t="s">
        <v>1732</v>
      </c>
      <c r="M766" s="33" t="s">
        <v>35</v>
      </c>
      <c r="N766" s="47" t="str">
        <f>CONCATENATE(L766,M766)</f>
        <v>Р09111М</v>
      </c>
      <c r="O766" s="47" t="str">
        <f>CONCATENATE(B766,"-",F766,G766,H766,"-",I766)</f>
        <v>Ж-ААВ-25032004</v>
      </c>
      <c r="P766" s="48">
        <v>1</v>
      </c>
      <c r="Q766" s="48">
        <v>2</v>
      </c>
      <c r="R766" s="48">
        <v>0</v>
      </c>
      <c r="S766" s="48">
        <v>5</v>
      </c>
      <c r="T766" s="48">
        <v>0</v>
      </c>
      <c r="U766" s="48">
        <v>2</v>
      </c>
      <c r="V766" s="48">
        <v>4</v>
      </c>
      <c r="W766" s="48">
        <v>4</v>
      </c>
      <c r="X766" s="48">
        <v>0</v>
      </c>
      <c r="Y766" s="48">
        <v>0</v>
      </c>
      <c r="Z766" s="49">
        <f>SUM(P766:Y766)</f>
        <v>18</v>
      </c>
      <c r="AA766" s="33">
        <v>50</v>
      </c>
      <c r="AB766" s="50">
        <f>Z766/AA766</f>
        <v>0.36</v>
      </c>
      <c r="AC766" s="51" t="str">
        <f>IF(Z766&gt;75%*AA766,"Победитель",IF(Z766&gt;50%*AA766,"Призёр","Участник"))</f>
        <v>Участник</v>
      </c>
    </row>
    <row r="767" spans="1:29" x14ac:dyDescent="0.3">
      <c r="A767" s="32">
        <v>753</v>
      </c>
      <c r="B767" s="3" t="s">
        <v>14</v>
      </c>
      <c r="C767" s="3" t="s">
        <v>644</v>
      </c>
      <c r="D767" s="3" t="s">
        <v>40</v>
      </c>
      <c r="E767" s="3" t="s">
        <v>848</v>
      </c>
      <c r="F767" s="45" t="str">
        <f>LEFT(C767,1)</f>
        <v>Г</v>
      </c>
      <c r="G767" s="45" t="str">
        <f>LEFT(D767,1)</f>
        <v>М</v>
      </c>
      <c r="H767" s="45" t="str">
        <f>LEFT(E767,1)</f>
        <v>В</v>
      </c>
      <c r="I767" s="13" t="s">
        <v>849</v>
      </c>
      <c r="J767" s="59" t="s">
        <v>925</v>
      </c>
      <c r="K767" s="3">
        <v>9</v>
      </c>
      <c r="L767" s="3" t="s">
        <v>850</v>
      </c>
      <c r="M767" s="33" t="s">
        <v>534</v>
      </c>
      <c r="N767" s="47" t="str">
        <f>CONCATENATE(L767,M767)</f>
        <v>РУ0906О</v>
      </c>
      <c r="O767" s="47" t="str">
        <f>CONCATENATE(B767,"-",F767,G767,H767,"-",I767)</f>
        <v>Ж-ГМВ-23032005</v>
      </c>
      <c r="P767" s="48">
        <v>0</v>
      </c>
      <c r="Q767" s="48">
        <v>1.5</v>
      </c>
      <c r="R767" s="48">
        <v>5</v>
      </c>
      <c r="S767" s="48">
        <v>5</v>
      </c>
      <c r="T767" s="48">
        <v>0</v>
      </c>
      <c r="U767" s="48">
        <v>1.5</v>
      </c>
      <c r="V767" s="48">
        <v>3</v>
      </c>
      <c r="W767" s="48">
        <v>0</v>
      </c>
      <c r="X767" s="48">
        <v>2</v>
      </c>
      <c r="Y767" s="48">
        <v>0</v>
      </c>
      <c r="Z767" s="49">
        <f>SUM(P767:Y767)</f>
        <v>18</v>
      </c>
      <c r="AA767" s="33">
        <v>50</v>
      </c>
      <c r="AB767" s="50">
        <f>Z767/AA767</f>
        <v>0.36</v>
      </c>
      <c r="AC767" s="51" t="str">
        <f>IF(Z767&gt;75%*AA767,"Победитель",IF(Z767&gt;50%*AA767,"Призёр","Участник"))</f>
        <v>Участник</v>
      </c>
    </row>
    <row r="768" spans="1:29" x14ac:dyDescent="0.3">
      <c r="A768" s="32">
        <v>754</v>
      </c>
      <c r="B768" s="2" t="s">
        <v>14</v>
      </c>
      <c r="C768" s="2" t="s">
        <v>462</v>
      </c>
      <c r="D768" s="2" t="s">
        <v>463</v>
      </c>
      <c r="E768" s="2" t="s">
        <v>97</v>
      </c>
      <c r="F768" s="45" t="str">
        <f>LEFT(C768,1)</f>
        <v>Ф</v>
      </c>
      <c r="G768" s="45" t="str">
        <f>LEFT(D768,1)</f>
        <v>Н</v>
      </c>
      <c r="H768" s="45" t="str">
        <f>LEFT(E768,1)</f>
        <v>А</v>
      </c>
      <c r="I768" s="6" t="s">
        <v>567</v>
      </c>
      <c r="J768" s="46" t="s">
        <v>346</v>
      </c>
      <c r="K768" s="2">
        <v>9</v>
      </c>
      <c r="L768" s="2" t="s">
        <v>140</v>
      </c>
      <c r="M768" s="33" t="s">
        <v>26</v>
      </c>
      <c r="N768" s="47" t="str">
        <f>CONCATENATE(L768,M768)</f>
        <v>Р0902С</v>
      </c>
      <c r="O768" s="47" t="str">
        <f>CONCATENATE(B768,"-",F768,G768,H768,"-",I768)</f>
        <v>Ж-ФНА-23042005</v>
      </c>
      <c r="P768" s="48">
        <v>1</v>
      </c>
      <c r="Q768" s="48">
        <v>1</v>
      </c>
      <c r="R768" s="48">
        <v>0</v>
      </c>
      <c r="S768" s="48">
        <v>3</v>
      </c>
      <c r="T768" s="48">
        <v>0</v>
      </c>
      <c r="U768" s="48">
        <v>2</v>
      </c>
      <c r="V768" s="48">
        <v>4</v>
      </c>
      <c r="W768" s="48">
        <v>4</v>
      </c>
      <c r="X768" s="48">
        <v>3</v>
      </c>
      <c r="Y768" s="48">
        <v>0</v>
      </c>
      <c r="Z768" s="49">
        <f>SUM(P768:Y768)</f>
        <v>18</v>
      </c>
      <c r="AA768" s="33">
        <v>50</v>
      </c>
      <c r="AB768" s="50">
        <f>Z768/AA768</f>
        <v>0.36</v>
      </c>
      <c r="AC768" s="51" t="str">
        <f>IF(Z768&gt;75%*AA768,"Победитель",IF(Z768&gt;50%*AA768,"Призёр","Участник"))</f>
        <v>Участник</v>
      </c>
    </row>
    <row r="769" spans="1:29" x14ac:dyDescent="0.3">
      <c r="A769" s="32">
        <v>755</v>
      </c>
      <c r="B769" s="2" t="s">
        <v>35</v>
      </c>
      <c r="C769" s="2" t="s">
        <v>474</v>
      </c>
      <c r="D769" s="2" t="s">
        <v>475</v>
      </c>
      <c r="E769" s="2" t="s">
        <v>306</v>
      </c>
      <c r="F769" s="45" t="str">
        <f>LEFT(C769,1)</f>
        <v>Д</v>
      </c>
      <c r="G769" s="45" t="str">
        <f>LEFT(D769,1)</f>
        <v>Ф</v>
      </c>
      <c r="H769" s="45" t="str">
        <f>LEFT(E769,1)</f>
        <v>С</v>
      </c>
      <c r="I769" s="6" t="s">
        <v>120</v>
      </c>
      <c r="J769" s="46" t="s">
        <v>346</v>
      </c>
      <c r="K769" s="2">
        <v>9</v>
      </c>
      <c r="L769" s="2" t="s">
        <v>476</v>
      </c>
      <c r="M769" s="33" t="s">
        <v>26</v>
      </c>
      <c r="N769" s="47" t="str">
        <f>CONCATENATE(L769,M769)</f>
        <v>Р0910С</v>
      </c>
      <c r="O769" s="47" t="str">
        <f>CONCATENATE(B769,"-",F769,G769,H769,"-",I769)</f>
        <v>М-ДФС-01032005</v>
      </c>
      <c r="P769" s="48">
        <v>1</v>
      </c>
      <c r="Q769" s="48">
        <v>1</v>
      </c>
      <c r="R769" s="48">
        <v>0</v>
      </c>
      <c r="S769" s="48">
        <v>5</v>
      </c>
      <c r="T769" s="48">
        <v>0</v>
      </c>
      <c r="U769" s="48">
        <v>1</v>
      </c>
      <c r="V769" s="48">
        <v>2</v>
      </c>
      <c r="W769" s="48">
        <v>4</v>
      </c>
      <c r="X769" s="48">
        <v>4</v>
      </c>
      <c r="Y769" s="48">
        <v>0</v>
      </c>
      <c r="Z769" s="49">
        <f>SUM(P769:Y769)</f>
        <v>18</v>
      </c>
      <c r="AA769" s="33">
        <v>50</v>
      </c>
      <c r="AB769" s="50">
        <f>Z769/AA769</f>
        <v>0.36</v>
      </c>
      <c r="AC769" s="51" t="str">
        <f>IF(Z769&gt;75%*AA769,"Победитель",IF(Z769&gt;50%*AA769,"Призёр","Участник"))</f>
        <v>Участник</v>
      </c>
    </row>
    <row r="770" spans="1:29" x14ac:dyDescent="0.3">
      <c r="A770" s="32">
        <v>756</v>
      </c>
      <c r="B770" s="2" t="s">
        <v>14</v>
      </c>
      <c r="C770" s="12" t="s">
        <v>29</v>
      </c>
      <c r="D770" s="12" t="s">
        <v>763</v>
      </c>
      <c r="E770" s="12" t="s">
        <v>78</v>
      </c>
      <c r="F770" s="45" t="str">
        <f>LEFT(C770,1)</f>
        <v>В</v>
      </c>
      <c r="G770" s="45" t="str">
        <f>LEFT(D770,1)</f>
        <v>Л</v>
      </c>
      <c r="H770" s="45" t="str">
        <f>LEFT(E770,1)</f>
        <v>А</v>
      </c>
      <c r="I770" s="12">
        <v>12052004</v>
      </c>
      <c r="J770" s="46" t="s">
        <v>1587</v>
      </c>
      <c r="K770" s="2">
        <v>9</v>
      </c>
      <c r="L770" s="2" t="s">
        <v>1727</v>
      </c>
      <c r="M770" s="33" t="s">
        <v>35</v>
      </c>
      <c r="N770" s="47" t="str">
        <f>CONCATENATE(L770,M770)</f>
        <v>Р09108М</v>
      </c>
      <c r="O770" s="47" t="str">
        <f>CONCATENATE(B770,"-",F770,G770,H770,"-",I770)</f>
        <v>Ж-ВЛА-12052004</v>
      </c>
      <c r="P770" s="48">
        <v>1</v>
      </c>
      <c r="Q770" s="48">
        <v>2.5</v>
      </c>
      <c r="R770" s="48">
        <v>0</v>
      </c>
      <c r="S770" s="48">
        <v>5</v>
      </c>
      <c r="T770" s="48">
        <v>0</v>
      </c>
      <c r="U770" s="48">
        <v>1</v>
      </c>
      <c r="V770" s="48">
        <v>3</v>
      </c>
      <c r="W770" s="48">
        <v>3</v>
      </c>
      <c r="X770" s="48">
        <v>2</v>
      </c>
      <c r="Y770" s="48">
        <v>0</v>
      </c>
      <c r="Z770" s="49">
        <f>SUM(P770:Y770)</f>
        <v>17.5</v>
      </c>
      <c r="AA770" s="33">
        <v>50</v>
      </c>
      <c r="AB770" s="50">
        <f>Z770/AA770</f>
        <v>0.35</v>
      </c>
      <c r="AC770" s="51" t="str">
        <f>IF(Z770&gt;75%*AA770,"Победитель",IF(Z770&gt;50%*AA770,"Призёр","Участник"))</f>
        <v>Участник</v>
      </c>
    </row>
    <row r="771" spans="1:29" x14ac:dyDescent="0.3">
      <c r="A771" s="32">
        <v>757</v>
      </c>
      <c r="B771" s="2" t="s">
        <v>14</v>
      </c>
      <c r="C771" s="12" t="s">
        <v>1768</v>
      </c>
      <c r="D771" s="12" t="s">
        <v>396</v>
      </c>
      <c r="E771" s="12" t="s">
        <v>97</v>
      </c>
      <c r="F771" s="45" t="str">
        <f>LEFT(C771,1)</f>
        <v>С</v>
      </c>
      <c r="G771" s="45" t="str">
        <f>LEFT(D771,1)</f>
        <v>Е</v>
      </c>
      <c r="H771" s="45" t="str">
        <f>LEFT(E771,1)</f>
        <v>А</v>
      </c>
      <c r="I771" s="12">
        <v>10082004</v>
      </c>
      <c r="J771" s="46" t="s">
        <v>1587</v>
      </c>
      <c r="K771" s="2">
        <v>9</v>
      </c>
      <c r="L771" s="2" t="s">
        <v>1769</v>
      </c>
      <c r="M771" s="33" t="s">
        <v>35</v>
      </c>
      <c r="N771" s="47" t="str">
        <f>CONCATENATE(L771,M771)</f>
        <v>Р09131М</v>
      </c>
      <c r="O771" s="47" t="str">
        <f>CONCATENATE(B771,"-",F771,G771,H771,"-",I771)</f>
        <v>Ж-СЕА-10082004</v>
      </c>
      <c r="P771" s="48">
        <v>2</v>
      </c>
      <c r="Q771" s="48">
        <v>1.5</v>
      </c>
      <c r="R771" s="48">
        <v>0</v>
      </c>
      <c r="S771" s="48">
        <v>5</v>
      </c>
      <c r="T771" s="48">
        <v>1</v>
      </c>
      <c r="U771" s="48">
        <v>3</v>
      </c>
      <c r="V771" s="48">
        <v>2</v>
      </c>
      <c r="W771" s="48">
        <v>0</v>
      </c>
      <c r="X771" s="48">
        <v>3</v>
      </c>
      <c r="Y771" s="48">
        <v>0</v>
      </c>
      <c r="Z771" s="49">
        <f>SUM(P771:Y771)</f>
        <v>17.5</v>
      </c>
      <c r="AA771" s="33">
        <v>50</v>
      </c>
      <c r="AB771" s="50">
        <f>Z771/AA771</f>
        <v>0.35</v>
      </c>
      <c r="AC771" s="51" t="str">
        <f>IF(Z771&gt;75%*AA771,"Победитель",IF(Z771&gt;50%*AA771,"Призёр","Участник"))</f>
        <v>Участник</v>
      </c>
    </row>
    <row r="772" spans="1:29" x14ac:dyDescent="0.3">
      <c r="A772" s="32">
        <v>758</v>
      </c>
      <c r="B772" s="6" t="s">
        <v>2057</v>
      </c>
      <c r="C772" s="6" t="s">
        <v>1316</v>
      </c>
      <c r="D772" s="6" t="s">
        <v>70</v>
      </c>
      <c r="E772" s="6" t="s">
        <v>306</v>
      </c>
      <c r="F772" s="45" t="str">
        <f>LEFT(C772,1)</f>
        <v>Э</v>
      </c>
      <c r="G772" s="45" t="str">
        <f>LEFT(D772,1)</f>
        <v>Д</v>
      </c>
      <c r="H772" s="45" t="str">
        <f>LEFT(E772,1)</f>
        <v>С</v>
      </c>
      <c r="I772" s="6" t="s">
        <v>1477</v>
      </c>
      <c r="J772" s="6" t="s">
        <v>1257</v>
      </c>
      <c r="K772" s="6" t="s">
        <v>1444</v>
      </c>
      <c r="L772" s="6" t="s">
        <v>1478</v>
      </c>
      <c r="M772" s="33" t="s">
        <v>143</v>
      </c>
      <c r="N772" s="47" t="str">
        <f>CONCATENATE(L772,M772)</f>
        <v>Р0914У</v>
      </c>
      <c r="O772" s="47" t="str">
        <f>CONCATENATE(B772,"-",F772,G772,H772,"-",I772)</f>
        <v>М -ЭДС-05062004</v>
      </c>
      <c r="P772" s="48">
        <v>2</v>
      </c>
      <c r="Q772" s="48">
        <v>0.5</v>
      </c>
      <c r="R772" s="48">
        <v>4</v>
      </c>
      <c r="S772" s="48">
        <v>5</v>
      </c>
      <c r="T772" s="48">
        <v>0</v>
      </c>
      <c r="U772" s="48">
        <v>3</v>
      </c>
      <c r="V772" s="48">
        <v>0</v>
      </c>
      <c r="W772" s="48">
        <v>1</v>
      </c>
      <c r="X772" s="48">
        <v>2</v>
      </c>
      <c r="Y772" s="48">
        <v>0</v>
      </c>
      <c r="Z772" s="49">
        <f>SUM(P772:Y772)</f>
        <v>17.5</v>
      </c>
      <c r="AA772" s="33">
        <v>50</v>
      </c>
      <c r="AB772" s="50">
        <f>Z772/AA772</f>
        <v>0.35</v>
      </c>
      <c r="AC772" s="51" t="str">
        <f>IF(Z772&gt;75%*AA772,"Победитель",IF(Z772&gt;50%*AA772,"Призёр","Участник"))</f>
        <v>Участник</v>
      </c>
    </row>
    <row r="773" spans="1:29" x14ac:dyDescent="0.3">
      <c r="A773" s="32">
        <v>759</v>
      </c>
      <c r="B773" s="2" t="s">
        <v>14</v>
      </c>
      <c r="C773" s="2" t="s">
        <v>2226</v>
      </c>
      <c r="D773" s="2" t="s">
        <v>246</v>
      </c>
      <c r="E773" s="2" t="s">
        <v>2227</v>
      </c>
      <c r="F773" s="45" t="str">
        <f>LEFT(C773,1)</f>
        <v>Л</v>
      </c>
      <c r="G773" s="45" t="str">
        <f>LEFT(D773,1)</f>
        <v>А</v>
      </c>
      <c r="H773" s="45" t="str">
        <f>LEFT(E773,1)</f>
        <v>В</v>
      </c>
      <c r="I773" s="6" t="s">
        <v>2228</v>
      </c>
      <c r="J773" s="46" t="s">
        <v>2207</v>
      </c>
      <c r="K773" s="2">
        <v>9</v>
      </c>
      <c r="L773" s="2" t="s">
        <v>140</v>
      </c>
      <c r="M773" s="9" t="s">
        <v>2230</v>
      </c>
      <c r="N773" s="47" t="str">
        <f>CONCATENATE(L773,M773)</f>
        <v>Р0902Ч</v>
      </c>
      <c r="O773" s="47" t="str">
        <f>CONCATENATE(B773,"-",F773,G773,H773,"-",I773)</f>
        <v>Ж-ЛАВ-23022004</v>
      </c>
      <c r="P773" s="48">
        <v>3</v>
      </c>
      <c r="Q773" s="48">
        <v>1.5</v>
      </c>
      <c r="R773" s="48">
        <v>0</v>
      </c>
      <c r="S773" s="48">
        <v>5</v>
      </c>
      <c r="T773" s="48">
        <v>0</v>
      </c>
      <c r="U773" s="48">
        <v>2</v>
      </c>
      <c r="V773" s="48">
        <v>4</v>
      </c>
      <c r="W773" s="48">
        <v>0</v>
      </c>
      <c r="X773" s="48">
        <v>1</v>
      </c>
      <c r="Y773" s="48">
        <v>1</v>
      </c>
      <c r="Z773" s="49">
        <f>SUM(P773:Y773)</f>
        <v>17.5</v>
      </c>
      <c r="AA773" s="33">
        <v>50</v>
      </c>
      <c r="AB773" s="50">
        <f>Z773/AA773</f>
        <v>0.35</v>
      </c>
      <c r="AC773" s="51" t="str">
        <f>IF(Z773&gt;75%*AA773,"Победитель",IF(Z773&gt;50%*AA773,"Призёр","Участник"))</f>
        <v>Участник</v>
      </c>
    </row>
    <row r="774" spans="1:29" x14ac:dyDescent="0.3">
      <c r="A774" s="32">
        <v>760</v>
      </c>
      <c r="B774" s="2" t="s">
        <v>605</v>
      </c>
      <c r="C774" s="2" t="s">
        <v>2128</v>
      </c>
      <c r="D774" s="2" t="s">
        <v>291</v>
      </c>
      <c r="E774" s="2" t="s">
        <v>1826</v>
      </c>
      <c r="F774" s="45" t="str">
        <f>LEFT(C774,1)</f>
        <v>С</v>
      </c>
      <c r="G774" s="45" t="str">
        <f>LEFT(D774,1)</f>
        <v>А</v>
      </c>
      <c r="H774" s="45" t="str">
        <f>LEFT(E774,1)</f>
        <v>В</v>
      </c>
      <c r="I774" s="6" t="s">
        <v>2147</v>
      </c>
      <c r="J774" s="2" t="s">
        <v>2116</v>
      </c>
      <c r="K774" s="2">
        <v>9</v>
      </c>
      <c r="L774" s="2" t="s">
        <v>140</v>
      </c>
      <c r="M774" s="33" t="s">
        <v>2132</v>
      </c>
      <c r="N774" s="47" t="str">
        <f>CONCATENATE(L774,M774)</f>
        <v>Р0902Е</v>
      </c>
      <c r="O774" s="47" t="str">
        <f>CONCATENATE(B774,"-",F774,G774,H774,"-",I774)</f>
        <v>м-САВ-14.07.2004</v>
      </c>
      <c r="P774" s="48">
        <v>1</v>
      </c>
      <c r="Q774" s="48">
        <v>2</v>
      </c>
      <c r="R774" s="48">
        <v>2</v>
      </c>
      <c r="S774" s="48">
        <v>5</v>
      </c>
      <c r="T774" s="48">
        <v>0</v>
      </c>
      <c r="U774" s="48">
        <v>3</v>
      </c>
      <c r="V774" s="48">
        <v>2</v>
      </c>
      <c r="W774" s="48">
        <v>2</v>
      </c>
      <c r="X774" s="48">
        <v>0</v>
      </c>
      <c r="Y774" s="48">
        <v>0</v>
      </c>
      <c r="Z774" s="49">
        <f>SUM(P774:Y774)</f>
        <v>17</v>
      </c>
      <c r="AA774" s="33">
        <v>50</v>
      </c>
      <c r="AB774" s="50">
        <f>Z774/AA774</f>
        <v>0.34</v>
      </c>
      <c r="AC774" s="51" t="str">
        <f>IF(Z774&gt;75%*AA774,"Победитель",IF(Z774&gt;50%*AA774,"Призёр","Участник"))</f>
        <v>Участник</v>
      </c>
    </row>
    <row r="775" spans="1:29" x14ac:dyDescent="0.3">
      <c r="A775" s="32">
        <v>761</v>
      </c>
      <c r="B775" s="2" t="s">
        <v>35</v>
      </c>
      <c r="C775" s="12" t="s">
        <v>1737</v>
      </c>
      <c r="D775" s="12" t="s">
        <v>691</v>
      </c>
      <c r="E775" s="12" t="s">
        <v>306</v>
      </c>
      <c r="F775" s="45" t="str">
        <f>LEFT(C775,1)</f>
        <v>К</v>
      </c>
      <c r="G775" s="45" t="str">
        <f>LEFT(D775,1)</f>
        <v>Е</v>
      </c>
      <c r="H775" s="45" t="str">
        <f>LEFT(E775,1)</f>
        <v>С</v>
      </c>
      <c r="I775" s="12">
        <v>12082004</v>
      </c>
      <c r="J775" s="46" t="s">
        <v>1587</v>
      </c>
      <c r="K775" s="2">
        <v>9</v>
      </c>
      <c r="L775" s="2" t="s">
        <v>1738</v>
      </c>
      <c r="M775" s="33" t="s">
        <v>35</v>
      </c>
      <c r="N775" s="47" t="str">
        <f>CONCATENATE(L775,M775)</f>
        <v>Р09114М</v>
      </c>
      <c r="O775" s="47" t="str">
        <f>CONCATENATE(B775,"-",F775,G775,H775,"-",I775)</f>
        <v>М-КЕС-12082004</v>
      </c>
      <c r="P775" s="48">
        <v>1</v>
      </c>
      <c r="Q775" s="48">
        <v>2</v>
      </c>
      <c r="R775" s="48">
        <v>0</v>
      </c>
      <c r="S775" s="48">
        <v>5</v>
      </c>
      <c r="T775" s="48">
        <v>0</v>
      </c>
      <c r="U775" s="48">
        <v>3</v>
      </c>
      <c r="V775" s="48">
        <v>3</v>
      </c>
      <c r="W775" s="48">
        <v>2</v>
      </c>
      <c r="X775" s="48">
        <v>1</v>
      </c>
      <c r="Y775" s="48">
        <v>0</v>
      </c>
      <c r="Z775" s="49">
        <f>SUM(P775:Y775)</f>
        <v>17</v>
      </c>
      <c r="AA775" s="33">
        <v>50</v>
      </c>
      <c r="AB775" s="50">
        <f>Z775/AA775</f>
        <v>0.34</v>
      </c>
      <c r="AC775" s="51" t="str">
        <f>IF(Z775&gt;75%*AA775,"Победитель",IF(Z775&gt;50%*AA775,"Призёр","Участник"))</f>
        <v>Участник</v>
      </c>
    </row>
    <row r="776" spans="1:29" x14ac:dyDescent="0.3">
      <c r="A776" s="32">
        <v>762</v>
      </c>
      <c r="B776" s="6" t="s">
        <v>2057</v>
      </c>
      <c r="C776" s="6" t="s">
        <v>178</v>
      </c>
      <c r="D776" s="6" t="s">
        <v>385</v>
      </c>
      <c r="E776" s="6" t="s">
        <v>448</v>
      </c>
      <c r="F776" s="45" t="str">
        <f>LEFT(C776,1)</f>
        <v>К</v>
      </c>
      <c r="G776" s="45" t="str">
        <f>LEFT(D776,1)</f>
        <v>В</v>
      </c>
      <c r="H776" s="45" t="str">
        <f>LEFT(E776,1)</f>
        <v>П</v>
      </c>
      <c r="I776" s="6" t="s">
        <v>1446</v>
      </c>
      <c r="J776" s="6" t="s">
        <v>1257</v>
      </c>
      <c r="K776" s="6" t="s">
        <v>1444</v>
      </c>
      <c r="L776" s="6" t="s">
        <v>1447</v>
      </c>
      <c r="M776" s="33" t="s">
        <v>143</v>
      </c>
      <c r="N776" s="47" t="str">
        <f>CONCATENATE(L776,M776)</f>
        <v>Р0915У</v>
      </c>
      <c r="O776" s="47" t="str">
        <f>CONCATENATE(B776,"-",F776,G776,H776,"-",I776)</f>
        <v>М -КВП-14022004</v>
      </c>
      <c r="P776" s="48">
        <v>2</v>
      </c>
      <c r="Q776" s="48">
        <v>1</v>
      </c>
      <c r="R776" s="48">
        <v>2</v>
      </c>
      <c r="S776" s="48">
        <v>5</v>
      </c>
      <c r="T776" s="48">
        <v>0</v>
      </c>
      <c r="U776" s="48">
        <v>0</v>
      </c>
      <c r="V776" s="48">
        <v>4</v>
      </c>
      <c r="W776" s="48">
        <v>0</v>
      </c>
      <c r="X776" s="48">
        <v>3</v>
      </c>
      <c r="Y776" s="48">
        <v>0</v>
      </c>
      <c r="Z776" s="49">
        <f>SUM(P776:Y776)</f>
        <v>17</v>
      </c>
      <c r="AA776" s="33">
        <v>50</v>
      </c>
      <c r="AB776" s="50">
        <f>Z776/AA776</f>
        <v>0.34</v>
      </c>
      <c r="AC776" s="51" t="str">
        <f>IF(Z776&gt;75%*AA776,"Победитель",IF(Z776&gt;50%*AA776,"Призёр","Участник"))</f>
        <v>Участник</v>
      </c>
    </row>
    <row r="777" spans="1:29" x14ac:dyDescent="0.3">
      <c r="A777" s="32">
        <v>763</v>
      </c>
      <c r="B777" s="2" t="s">
        <v>14</v>
      </c>
      <c r="C777" s="2" t="s">
        <v>2020</v>
      </c>
      <c r="D777" s="2" t="s">
        <v>73</v>
      </c>
      <c r="E777" s="2" t="s">
        <v>78</v>
      </c>
      <c r="F777" s="45" t="str">
        <f>LEFT(C777,1)</f>
        <v>Т</v>
      </c>
      <c r="G777" s="45" t="str">
        <f>LEFT(D777,1)</f>
        <v>А</v>
      </c>
      <c r="H777" s="45" t="str">
        <f>LEFT(E777,1)</f>
        <v>А</v>
      </c>
      <c r="I777" s="14" t="s">
        <v>2021</v>
      </c>
      <c r="J777" s="46" t="s">
        <v>1791</v>
      </c>
      <c r="K777" s="2">
        <v>9</v>
      </c>
      <c r="L777" s="2" t="s">
        <v>2022</v>
      </c>
      <c r="M777" s="33" t="s">
        <v>46</v>
      </c>
      <c r="N777" s="47" t="str">
        <f>CONCATENATE(L777,M777)</f>
        <v>р0941А</v>
      </c>
      <c r="O777" s="47" t="str">
        <f>CONCATENATE(B777,"-",F777,G777,H777,"-",I777)</f>
        <v>Ж-ТАА-23082004</v>
      </c>
      <c r="P777" s="48">
        <v>2</v>
      </c>
      <c r="Q777" s="48">
        <v>1</v>
      </c>
      <c r="R777" s="48">
        <v>1</v>
      </c>
      <c r="S777" s="48">
        <v>5</v>
      </c>
      <c r="T777" s="48">
        <v>0</v>
      </c>
      <c r="U777" s="48">
        <v>3</v>
      </c>
      <c r="V777" s="48">
        <v>3</v>
      </c>
      <c r="W777" s="48">
        <v>1</v>
      </c>
      <c r="X777" s="48">
        <v>0</v>
      </c>
      <c r="Y777" s="48">
        <v>0</v>
      </c>
      <c r="Z777" s="49">
        <f>SUM(P777:Y777)</f>
        <v>16</v>
      </c>
      <c r="AA777" s="33">
        <v>50</v>
      </c>
      <c r="AB777" s="50">
        <f>Z777/AA777</f>
        <v>0.32</v>
      </c>
      <c r="AC777" s="51" t="str">
        <f>IF(Z777&gt;75%*AA777,"Победитель",IF(Z777&gt;50%*AA777,"Призёр","Участник"))</f>
        <v>Участник</v>
      </c>
    </row>
    <row r="778" spans="1:29" x14ac:dyDescent="0.3">
      <c r="A778" s="32">
        <v>764</v>
      </c>
      <c r="B778" s="2" t="s">
        <v>597</v>
      </c>
      <c r="C778" s="2" t="s">
        <v>2202</v>
      </c>
      <c r="D778" s="2" t="s">
        <v>200</v>
      </c>
      <c r="E778" s="2" t="s">
        <v>356</v>
      </c>
      <c r="F778" s="45" t="str">
        <f>LEFT(C778,1)</f>
        <v>К</v>
      </c>
      <c r="G778" s="45" t="str">
        <f>LEFT(D778,1)</f>
        <v>В</v>
      </c>
      <c r="H778" s="45" t="str">
        <f>LEFT(E778,1)</f>
        <v>М</v>
      </c>
      <c r="I778" s="2" t="s">
        <v>2203</v>
      </c>
      <c r="J778" s="2" t="s">
        <v>2161</v>
      </c>
      <c r="K778" s="1">
        <v>9</v>
      </c>
      <c r="L778" s="2" t="s">
        <v>468</v>
      </c>
      <c r="M778" s="33" t="s">
        <v>2110</v>
      </c>
      <c r="N778" s="47" t="str">
        <f>CONCATENATE(L778,M778)</f>
        <v>Р0907З</v>
      </c>
      <c r="O778" s="47" t="str">
        <f>CONCATENATE(B778,"-",F778,G778,H778,"-",I778)</f>
        <v>ж-КВМ-16.09.2004</v>
      </c>
      <c r="P778" s="48">
        <v>3</v>
      </c>
      <c r="Q778" s="48">
        <v>0</v>
      </c>
      <c r="R778" s="48">
        <v>0</v>
      </c>
      <c r="S778" s="48">
        <v>5</v>
      </c>
      <c r="T778" s="48">
        <v>0</v>
      </c>
      <c r="U778" s="48">
        <v>2</v>
      </c>
      <c r="V778" s="48">
        <v>0</v>
      </c>
      <c r="W778" s="48">
        <v>2</v>
      </c>
      <c r="X778" s="48">
        <v>4</v>
      </c>
      <c r="Y778" s="48">
        <v>0</v>
      </c>
      <c r="Z778" s="49">
        <f>SUM(P778:Y778)</f>
        <v>16</v>
      </c>
      <c r="AA778" s="33">
        <v>50</v>
      </c>
      <c r="AB778" s="50">
        <f>Z778/AA778</f>
        <v>0.32</v>
      </c>
      <c r="AC778" s="51" t="str">
        <f>IF(Z778&gt;75%*AA778,"Победитель",IF(Z778&gt;50%*AA778,"Призёр","Участник"))</f>
        <v>Участник</v>
      </c>
    </row>
    <row r="779" spans="1:29" x14ac:dyDescent="0.3">
      <c r="A779" s="32">
        <v>765</v>
      </c>
      <c r="B779" s="66" t="s">
        <v>597</v>
      </c>
      <c r="C779" s="66" t="s">
        <v>2073</v>
      </c>
      <c r="D779" s="66" t="s">
        <v>156</v>
      </c>
      <c r="E779" s="66" t="s">
        <v>97</v>
      </c>
      <c r="F779" s="45" t="str">
        <f>LEFT(C779,1)</f>
        <v>Р</v>
      </c>
      <c r="G779" s="45" t="str">
        <f>LEFT(D779,1)</f>
        <v>С</v>
      </c>
      <c r="H779" s="45" t="str">
        <f>LEFT(E779,1)</f>
        <v>А</v>
      </c>
      <c r="I779" s="16" t="s">
        <v>2084</v>
      </c>
      <c r="J779" s="66" t="s">
        <v>2061</v>
      </c>
      <c r="K779" s="66">
        <v>9</v>
      </c>
      <c r="L779" s="66" t="s">
        <v>476</v>
      </c>
      <c r="M779" s="33" t="s">
        <v>92</v>
      </c>
      <c r="N779" s="47" t="str">
        <f>CONCATENATE(L779,M779)</f>
        <v>Р0910И</v>
      </c>
      <c r="O779" s="47" t="str">
        <f>CONCATENATE(B779,"-",F779,G779,H779,"-",I779)</f>
        <v>ж-РСА-03012004</v>
      </c>
      <c r="P779" s="48">
        <v>0</v>
      </c>
      <c r="Q779" s="48">
        <v>2</v>
      </c>
      <c r="R779" s="48">
        <v>2</v>
      </c>
      <c r="S779" s="48">
        <v>5</v>
      </c>
      <c r="T779" s="48">
        <v>0</v>
      </c>
      <c r="U779" s="48">
        <v>2</v>
      </c>
      <c r="V779" s="48">
        <v>0</v>
      </c>
      <c r="W779" s="48">
        <v>0</v>
      </c>
      <c r="X779" s="48">
        <v>4</v>
      </c>
      <c r="Y779" s="48">
        <v>1</v>
      </c>
      <c r="Z779" s="49">
        <f>SUM(P779:Y779)</f>
        <v>16</v>
      </c>
      <c r="AA779" s="33">
        <v>50</v>
      </c>
      <c r="AB779" s="50">
        <f>Z779/AA779</f>
        <v>0.32</v>
      </c>
      <c r="AC779" s="51" t="str">
        <f>IF(Z779&gt;75%*AA779,"Победитель",IF(Z779&gt;50%*AA779,"Призёр","Участник"))</f>
        <v>Участник</v>
      </c>
    </row>
    <row r="780" spans="1:29" x14ac:dyDescent="0.3">
      <c r="A780" s="32">
        <v>766</v>
      </c>
      <c r="B780" s="2" t="s">
        <v>14</v>
      </c>
      <c r="C780" s="12" t="s">
        <v>1746</v>
      </c>
      <c r="D780" s="12" t="s">
        <v>73</v>
      </c>
      <c r="E780" s="12" t="s">
        <v>119</v>
      </c>
      <c r="F780" s="45" t="str">
        <f>LEFT(C780,1)</f>
        <v>Т</v>
      </c>
      <c r="G780" s="45" t="str">
        <f>LEFT(D780,1)</f>
        <v>А</v>
      </c>
      <c r="H780" s="45" t="str">
        <f>LEFT(E780,1)</f>
        <v>В</v>
      </c>
      <c r="I780" s="12">
        <v>12052004</v>
      </c>
      <c r="J780" s="46" t="s">
        <v>1587</v>
      </c>
      <c r="K780" s="2">
        <v>9</v>
      </c>
      <c r="L780" s="2" t="s">
        <v>1747</v>
      </c>
      <c r="M780" s="33" t="s">
        <v>35</v>
      </c>
      <c r="N780" s="47" t="str">
        <f>CONCATENATE(L780,M780)</f>
        <v>Р09119М</v>
      </c>
      <c r="O780" s="47" t="str">
        <f>CONCATENATE(B780,"-",F780,G780,H780,"-",I780)</f>
        <v>Ж-ТАВ-12052004</v>
      </c>
      <c r="P780" s="48">
        <v>1</v>
      </c>
      <c r="Q780" s="48">
        <v>2</v>
      </c>
      <c r="R780" s="48">
        <v>0</v>
      </c>
      <c r="S780" s="48">
        <v>5</v>
      </c>
      <c r="T780" s="48">
        <v>0</v>
      </c>
      <c r="U780" s="48">
        <v>2</v>
      </c>
      <c r="V780" s="48">
        <v>3</v>
      </c>
      <c r="W780" s="48">
        <v>0</v>
      </c>
      <c r="X780" s="48">
        <v>3</v>
      </c>
      <c r="Y780" s="48">
        <v>0</v>
      </c>
      <c r="Z780" s="49">
        <f>SUM(P780:Y780)</f>
        <v>16</v>
      </c>
      <c r="AA780" s="33">
        <v>50</v>
      </c>
      <c r="AB780" s="50">
        <f>Z780/AA780</f>
        <v>0.32</v>
      </c>
      <c r="AC780" s="51" t="str">
        <f>IF(Z780&gt;75%*AA780,"Победитель",IF(Z780&gt;50%*AA780,"Призёр","Участник"))</f>
        <v>Участник</v>
      </c>
    </row>
    <row r="781" spans="1:29" x14ac:dyDescent="0.3">
      <c r="A781" s="32">
        <v>767</v>
      </c>
      <c r="B781" s="3" t="s">
        <v>35</v>
      </c>
      <c r="C781" s="3" t="s">
        <v>856</v>
      </c>
      <c r="D781" s="3" t="s">
        <v>183</v>
      </c>
      <c r="E781" s="3" t="s">
        <v>56</v>
      </c>
      <c r="F781" s="45" t="str">
        <f>LEFT(C781,1)</f>
        <v>М</v>
      </c>
      <c r="G781" s="45" t="str">
        <f>LEFT(D781,1)</f>
        <v>М</v>
      </c>
      <c r="H781" s="45" t="str">
        <f>LEFT(E781,1)</f>
        <v>А</v>
      </c>
      <c r="I781" s="13" t="s">
        <v>857</v>
      </c>
      <c r="J781" s="59" t="s">
        <v>925</v>
      </c>
      <c r="K781" s="3">
        <v>9</v>
      </c>
      <c r="L781" s="3" t="s">
        <v>858</v>
      </c>
      <c r="M781" s="33" t="s">
        <v>534</v>
      </c>
      <c r="N781" s="47" t="str">
        <f>CONCATENATE(L781,M781)</f>
        <v>РУ0909О</v>
      </c>
      <c r="O781" s="47" t="str">
        <f>CONCATENATE(B781,"-",F781,G781,H781,"-",I781)</f>
        <v>М-ММА-13042004</v>
      </c>
      <c r="P781" s="48">
        <v>0</v>
      </c>
      <c r="Q781" s="48">
        <v>1</v>
      </c>
      <c r="R781" s="48">
        <v>0</v>
      </c>
      <c r="S781" s="48">
        <v>5</v>
      </c>
      <c r="T781" s="48">
        <v>0</v>
      </c>
      <c r="U781" s="48">
        <v>2</v>
      </c>
      <c r="V781" s="48">
        <v>4</v>
      </c>
      <c r="W781" s="48">
        <v>2</v>
      </c>
      <c r="X781" s="48">
        <v>2</v>
      </c>
      <c r="Y781" s="48">
        <v>0</v>
      </c>
      <c r="Z781" s="49">
        <f>SUM(P781:Y781)</f>
        <v>16</v>
      </c>
      <c r="AA781" s="33">
        <v>50</v>
      </c>
      <c r="AB781" s="50">
        <f>Z781/AA781</f>
        <v>0.32</v>
      </c>
      <c r="AC781" s="51" t="str">
        <f>IF(Z781&gt;75%*AA781,"Победитель",IF(Z781&gt;50%*AA781,"Призёр","Участник"))</f>
        <v>Участник</v>
      </c>
    </row>
    <row r="782" spans="1:29" x14ac:dyDescent="0.3">
      <c r="A782" s="32">
        <v>768</v>
      </c>
      <c r="B782" s="3" t="s">
        <v>14</v>
      </c>
      <c r="C782" s="3" t="s">
        <v>861</v>
      </c>
      <c r="D782" s="3" t="s">
        <v>862</v>
      </c>
      <c r="E782" s="3" t="s">
        <v>863</v>
      </c>
      <c r="F782" s="45" t="str">
        <f>LEFT(C782,1)</f>
        <v>Т</v>
      </c>
      <c r="G782" s="45" t="str">
        <f>LEFT(D782,1)</f>
        <v>А</v>
      </c>
      <c r="H782" s="45" t="str">
        <f>LEFT(E782,1)</f>
        <v>А</v>
      </c>
      <c r="I782" s="13" t="s">
        <v>864</v>
      </c>
      <c r="J782" s="59" t="s">
        <v>925</v>
      </c>
      <c r="K782" s="3">
        <v>9</v>
      </c>
      <c r="L782" s="3" t="s">
        <v>865</v>
      </c>
      <c r="M782" s="33" t="s">
        <v>534</v>
      </c>
      <c r="N782" s="47" t="str">
        <f>CONCATENATE(L782,M782)</f>
        <v>РУ0911О</v>
      </c>
      <c r="O782" s="47" t="str">
        <f>CONCATENATE(B782,"-",F782,G782,H782,"-",I782)</f>
        <v>Ж-ТАА-20092004</v>
      </c>
      <c r="P782" s="48">
        <v>1</v>
      </c>
      <c r="Q782" s="48">
        <v>1</v>
      </c>
      <c r="R782" s="48">
        <v>0</v>
      </c>
      <c r="S782" s="48">
        <v>5</v>
      </c>
      <c r="T782" s="48">
        <v>0</v>
      </c>
      <c r="U782" s="48">
        <v>2</v>
      </c>
      <c r="V782" s="48">
        <v>3</v>
      </c>
      <c r="W782" s="48">
        <v>3</v>
      </c>
      <c r="X782" s="48">
        <v>1</v>
      </c>
      <c r="Y782" s="48">
        <v>0</v>
      </c>
      <c r="Z782" s="49">
        <f>SUM(P782:Y782)</f>
        <v>16</v>
      </c>
      <c r="AA782" s="33">
        <v>50</v>
      </c>
      <c r="AB782" s="50">
        <f>Z782/AA782</f>
        <v>0.32</v>
      </c>
      <c r="AC782" s="51" t="str">
        <f>IF(Z782&gt;75%*AA782,"Победитель",IF(Z782&gt;50%*AA782,"Призёр","Участник"))</f>
        <v>Участник</v>
      </c>
    </row>
    <row r="783" spans="1:29" x14ac:dyDescent="0.3">
      <c r="A783" s="32">
        <v>769</v>
      </c>
      <c r="B783" s="2" t="s">
        <v>605</v>
      </c>
      <c r="C783" s="2" t="s">
        <v>1012</v>
      </c>
      <c r="D783" s="2" t="s">
        <v>614</v>
      </c>
      <c r="E783" s="2" t="s">
        <v>240</v>
      </c>
      <c r="F783" s="45" t="str">
        <f>LEFT(C783,1)</f>
        <v>М</v>
      </c>
      <c r="G783" s="45" t="str">
        <f>LEFT(D783,1)</f>
        <v>Д</v>
      </c>
      <c r="H783" s="45" t="str">
        <f>LEFT(E783,1)</f>
        <v>И</v>
      </c>
      <c r="I783" s="6" t="s">
        <v>2146</v>
      </c>
      <c r="J783" s="2" t="s">
        <v>2116</v>
      </c>
      <c r="K783" s="2">
        <v>9</v>
      </c>
      <c r="L783" s="2" t="s">
        <v>135</v>
      </c>
      <c r="M783" s="33" t="s">
        <v>2132</v>
      </c>
      <c r="N783" s="47" t="str">
        <f>CONCATENATE(L783,M783)</f>
        <v>Р0901Е</v>
      </c>
      <c r="O783" s="47" t="str">
        <f>CONCATENATE(B783,"-",F783,G783,H783,"-",I783)</f>
        <v>м-МДИ-23.06.2004</v>
      </c>
      <c r="P783" s="48">
        <v>2</v>
      </c>
      <c r="Q783" s="48">
        <v>1.5</v>
      </c>
      <c r="R783" s="48">
        <v>1</v>
      </c>
      <c r="S783" s="48">
        <v>5</v>
      </c>
      <c r="T783" s="48">
        <v>0</v>
      </c>
      <c r="U783" s="48">
        <v>2</v>
      </c>
      <c r="V783" s="48">
        <v>3</v>
      </c>
      <c r="W783" s="48">
        <v>0</v>
      </c>
      <c r="X783" s="48">
        <v>1</v>
      </c>
      <c r="Y783" s="48">
        <v>0</v>
      </c>
      <c r="Z783" s="49">
        <f>SUM(P783:Y783)</f>
        <v>15.5</v>
      </c>
      <c r="AA783" s="33">
        <v>50</v>
      </c>
      <c r="AB783" s="50">
        <f>Z783/AA783</f>
        <v>0.31</v>
      </c>
      <c r="AC783" s="51" t="str">
        <f>IF(Z783&gt;75%*AA783,"Победитель",IF(Z783&gt;50%*AA783,"Призёр","Участник"))</f>
        <v>Участник</v>
      </c>
    </row>
    <row r="784" spans="1:29" x14ac:dyDescent="0.3">
      <c r="A784" s="32">
        <v>770</v>
      </c>
      <c r="B784" s="2" t="s">
        <v>14</v>
      </c>
      <c r="C784" s="12" t="s">
        <v>1730</v>
      </c>
      <c r="D784" s="12" t="s">
        <v>396</v>
      </c>
      <c r="E784" s="12" t="s">
        <v>262</v>
      </c>
      <c r="F784" s="45" t="str">
        <f>LEFT(C784,1)</f>
        <v>С</v>
      </c>
      <c r="G784" s="45" t="str">
        <f>LEFT(D784,1)</f>
        <v>Е</v>
      </c>
      <c r="H784" s="45" t="str">
        <f>LEFT(E784,1)</f>
        <v>Д</v>
      </c>
      <c r="I784" s="12">
        <v>21042004</v>
      </c>
      <c r="J784" s="46" t="s">
        <v>1587</v>
      </c>
      <c r="K784" s="2">
        <v>9</v>
      </c>
      <c r="L784" s="2" t="s">
        <v>1731</v>
      </c>
      <c r="M784" s="33" t="s">
        <v>35</v>
      </c>
      <c r="N784" s="47" t="str">
        <f>CONCATENATE(L784,M784)</f>
        <v>Р09110М</v>
      </c>
      <c r="O784" s="47" t="str">
        <f>CONCATENATE(B784,"-",F784,G784,H784,"-",I784)</f>
        <v>Ж-СЕД-21042004</v>
      </c>
      <c r="P784" s="48">
        <v>2</v>
      </c>
      <c r="Q784" s="48">
        <v>1.5</v>
      </c>
      <c r="R784" s="48">
        <v>0</v>
      </c>
      <c r="S784" s="48">
        <v>5</v>
      </c>
      <c r="T784" s="48">
        <v>0</v>
      </c>
      <c r="U784" s="48">
        <v>0</v>
      </c>
      <c r="V784" s="48">
        <v>3</v>
      </c>
      <c r="W784" s="48">
        <v>3</v>
      </c>
      <c r="X784" s="48">
        <v>1</v>
      </c>
      <c r="Y784" s="48">
        <v>0</v>
      </c>
      <c r="Z784" s="49">
        <f>SUM(P784:Y784)</f>
        <v>15.5</v>
      </c>
      <c r="AA784" s="33">
        <v>50</v>
      </c>
      <c r="AB784" s="50">
        <f>Z784/AA784</f>
        <v>0.31</v>
      </c>
      <c r="AC784" s="51" t="str">
        <f>IF(Z784&gt;75%*AA784,"Победитель",IF(Z784&gt;50%*AA784,"Призёр","Участник"))</f>
        <v>Участник</v>
      </c>
    </row>
    <row r="785" spans="1:29" x14ac:dyDescent="0.3">
      <c r="A785" s="32">
        <v>771</v>
      </c>
      <c r="B785" s="6" t="s">
        <v>14</v>
      </c>
      <c r="C785" s="6" t="s">
        <v>206</v>
      </c>
      <c r="D785" s="6" t="s">
        <v>266</v>
      </c>
      <c r="E785" s="6" t="s">
        <v>512</v>
      </c>
      <c r="F785" s="45" t="str">
        <f>LEFT(C785,1)</f>
        <v>Г</v>
      </c>
      <c r="G785" s="45" t="str">
        <f>LEFT(D785,1)</f>
        <v>Д</v>
      </c>
      <c r="H785" s="45" t="str">
        <f>LEFT(E785,1)</f>
        <v>В</v>
      </c>
      <c r="I785" s="6" t="s">
        <v>1467</v>
      </c>
      <c r="J785" s="6" t="s">
        <v>1257</v>
      </c>
      <c r="K785" s="6" t="s">
        <v>1444</v>
      </c>
      <c r="L785" s="6" t="s">
        <v>468</v>
      </c>
      <c r="M785" s="33" t="s">
        <v>143</v>
      </c>
      <c r="N785" s="47" t="str">
        <f>CONCATENATE(L785,M785)</f>
        <v>Р0907У</v>
      </c>
      <c r="O785" s="47" t="str">
        <f>CONCATENATE(B785,"-",F785,G785,H785,"-",I785)</f>
        <v>Ж-ГДВ-05082004</v>
      </c>
      <c r="P785" s="48">
        <v>0</v>
      </c>
      <c r="Q785" s="48">
        <v>1.5</v>
      </c>
      <c r="R785" s="48">
        <v>0</v>
      </c>
      <c r="S785" s="48">
        <v>5</v>
      </c>
      <c r="T785" s="48">
        <v>0</v>
      </c>
      <c r="U785" s="48">
        <v>0</v>
      </c>
      <c r="V785" s="48">
        <v>3</v>
      </c>
      <c r="W785" s="48">
        <v>3</v>
      </c>
      <c r="X785" s="48">
        <v>3</v>
      </c>
      <c r="Y785" s="48">
        <v>0</v>
      </c>
      <c r="Z785" s="49">
        <f>SUM(P785:Y785)</f>
        <v>15.5</v>
      </c>
      <c r="AA785" s="33">
        <v>50</v>
      </c>
      <c r="AB785" s="50">
        <f>Z785/AA785</f>
        <v>0.31</v>
      </c>
      <c r="AC785" s="51" t="str">
        <f>IF(Z785&gt;75%*AA785,"Победитель",IF(Z785&gt;50%*AA785,"Призёр","Участник"))</f>
        <v>Участник</v>
      </c>
    </row>
    <row r="786" spans="1:29" x14ac:dyDescent="0.3">
      <c r="A786" s="32">
        <v>772</v>
      </c>
      <c r="B786" s="2" t="s">
        <v>14</v>
      </c>
      <c r="C786" s="2" t="s">
        <v>2015</v>
      </c>
      <c r="D786" s="2" t="s">
        <v>221</v>
      </c>
      <c r="E786" s="2" t="s">
        <v>247</v>
      </c>
      <c r="F786" s="45" t="str">
        <f>LEFT(C786,1)</f>
        <v>А</v>
      </c>
      <c r="G786" s="45" t="str">
        <f>LEFT(D786,1)</f>
        <v>В</v>
      </c>
      <c r="H786" s="45" t="str">
        <f>LEFT(E786,1)</f>
        <v>В</v>
      </c>
      <c r="I786" s="14" t="s">
        <v>2023</v>
      </c>
      <c r="J786" s="46" t="s">
        <v>1791</v>
      </c>
      <c r="K786" s="2">
        <v>9</v>
      </c>
      <c r="L786" s="2" t="s">
        <v>2024</v>
      </c>
      <c r="M786" s="33" t="s">
        <v>46</v>
      </c>
      <c r="N786" s="47" t="str">
        <f>CONCATENATE(L786,M786)</f>
        <v>р0947А</v>
      </c>
      <c r="O786" s="47" t="str">
        <f>CONCATENATE(B786,"-",F786,G786,H786,"-",I786)</f>
        <v>Ж-АВВ-09052004</v>
      </c>
      <c r="P786" s="48">
        <v>0</v>
      </c>
      <c r="Q786" s="48">
        <v>2</v>
      </c>
      <c r="R786" s="48">
        <v>5</v>
      </c>
      <c r="S786" s="48">
        <v>5</v>
      </c>
      <c r="T786" s="48">
        <v>0</v>
      </c>
      <c r="U786" s="48">
        <v>2</v>
      </c>
      <c r="V786" s="48">
        <v>0</v>
      </c>
      <c r="W786" s="48">
        <v>1</v>
      </c>
      <c r="X786" s="48">
        <v>0</v>
      </c>
      <c r="Y786" s="48">
        <v>0</v>
      </c>
      <c r="Z786" s="49">
        <f>SUM(P786:Y786)</f>
        <v>15</v>
      </c>
      <c r="AA786" s="33">
        <v>50</v>
      </c>
      <c r="AB786" s="50">
        <f>Z786/AA786</f>
        <v>0.3</v>
      </c>
      <c r="AC786" s="51" t="str">
        <f>IF(Z786&gt;75%*AA786,"Победитель",IF(Z786&gt;50%*AA786,"Призёр","Участник"))</f>
        <v>Участник</v>
      </c>
    </row>
    <row r="787" spans="1:29" x14ac:dyDescent="0.3">
      <c r="A787" s="32">
        <v>773</v>
      </c>
      <c r="B787" s="2" t="s">
        <v>14</v>
      </c>
      <c r="C787" s="2" t="s">
        <v>2025</v>
      </c>
      <c r="D787" s="2" t="s">
        <v>2026</v>
      </c>
      <c r="E787" s="2" t="s">
        <v>2027</v>
      </c>
      <c r="F787" s="45" t="str">
        <f>LEFT(C787,1)</f>
        <v>К</v>
      </c>
      <c r="G787" s="45" t="str">
        <f>LEFT(D787,1)</f>
        <v>е</v>
      </c>
      <c r="H787" s="45" t="str">
        <f>LEFT(E787,1)</f>
        <v>м</v>
      </c>
      <c r="I787" s="6" t="s">
        <v>2028</v>
      </c>
      <c r="J787" s="46" t="s">
        <v>1791</v>
      </c>
      <c r="K787" s="2">
        <v>9</v>
      </c>
      <c r="L787" s="2" t="s">
        <v>2029</v>
      </c>
      <c r="M787" s="33" t="s">
        <v>46</v>
      </c>
      <c r="N787" s="47" t="str">
        <f>CONCATENATE(L787,M787)</f>
        <v>р0948А</v>
      </c>
      <c r="O787" s="47" t="str">
        <f>CONCATENATE(B787,"-",F787,G787,H787,"-",I787)</f>
        <v>Ж-Кем-09072004</v>
      </c>
      <c r="P787" s="48">
        <v>3</v>
      </c>
      <c r="Q787" s="48">
        <v>0</v>
      </c>
      <c r="R787" s="48">
        <v>1</v>
      </c>
      <c r="S787" s="48">
        <v>5</v>
      </c>
      <c r="T787" s="48">
        <v>0</v>
      </c>
      <c r="U787" s="48">
        <v>1</v>
      </c>
      <c r="V787" s="48">
        <v>2</v>
      </c>
      <c r="W787" s="48">
        <v>1</v>
      </c>
      <c r="X787" s="48">
        <v>1</v>
      </c>
      <c r="Y787" s="48">
        <v>1</v>
      </c>
      <c r="Z787" s="49">
        <f>SUM(P787:Y787)</f>
        <v>15</v>
      </c>
      <c r="AA787" s="33">
        <v>50</v>
      </c>
      <c r="AB787" s="50">
        <f>Z787/AA787</f>
        <v>0.3</v>
      </c>
      <c r="AC787" s="51" t="str">
        <f>IF(Z787&gt;75%*AA787,"Победитель",IF(Z787&gt;50%*AA787,"Призёр","Участник"))</f>
        <v>Участник</v>
      </c>
    </row>
    <row r="788" spans="1:29" x14ac:dyDescent="0.3">
      <c r="A788" s="32">
        <v>774</v>
      </c>
      <c r="B788" s="2" t="s">
        <v>14</v>
      </c>
      <c r="C788" s="2" t="s">
        <v>336</v>
      </c>
      <c r="D788" s="2" t="s">
        <v>73</v>
      </c>
      <c r="E788" s="2" t="s">
        <v>337</v>
      </c>
      <c r="F788" s="45" t="str">
        <f>LEFT(C788,1)</f>
        <v>С</v>
      </c>
      <c r="G788" s="45" t="str">
        <f>LEFT(D788,1)</f>
        <v>А</v>
      </c>
      <c r="H788" s="45" t="str">
        <f>LEFT(E788,1)</f>
        <v>Л</v>
      </c>
      <c r="I788" s="2" t="s">
        <v>338</v>
      </c>
      <c r="J788" s="2" t="s">
        <v>197</v>
      </c>
      <c r="K788" s="1">
        <v>9</v>
      </c>
      <c r="L788" s="2" t="s">
        <v>339</v>
      </c>
      <c r="M788" s="33" t="s">
        <v>57</v>
      </c>
      <c r="N788" s="47" t="str">
        <f>CONCATENATE(L788,M788)</f>
        <v>Р0905В</v>
      </c>
      <c r="O788" s="47" t="str">
        <f>CONCATENATE(B788,"-",F788,G788,H788,"-",I788)</f>
        <v>Ж-САЛ-02042004</v>
      </c>
      <c r="P788" s="48">
        <v>3</v>
      </c>
      <c r="Q788" s="48">
        <v>2</v>
      </c>
      <c r="R788" s="48">
        <v>1</v>
      </c>
      <c r="S788" s="48">
        <v>3</v>
      </c>
      <c r="T788" s="48">
        <v>0</v>
      </c>
      <c r="U788" s="48">
        <v>0</v>
      </c>
      <c r="V788" s="48">
        <v>3</v>
      </c>
      <c r="W788" s="48">
        <v>1</v>
      </c>
      <c r="X788" s="48">
        <v>2</v>
      </c>
      <c r="Y788" s="48">
        <v>0</v>
      </c>
      <c r="Z788" s="49">
        <f>SUM(P788:Y788)</f>
        <v>15</v>
      </c>
      <c r="AA788" s="33">
        <v>50</v>
      </c>
      <c r="AB788" s="50">
        <f>Z788/AA788</f>
        <v>0.3</v>
      </c>
      <c r="AC788" s="51" t="str">
        <f>IF(Z788&gt;75%*AA788,"Победитель",IF(Z788&gt;50%*AA788,"Призёр","Участник"))</f>
        <v>Участник</v>
      </c>
    </row>
    <row r="789" spans="1:29" x14ac:dyDescent="0.3">
      <c r="A789" s="32">
        <v>775</v>
      </c>
      <c r="B789" s="66" t="s">
        <v>605</v>
      </c>
      <c r="C789" s="66" t="s">
        <v>2082</v>
      </c>
      <c r="D789" s="66" t="s">
        <v>472</v>
      </c>
      <c r="E789" s="66" t="s">
        <v>434</v>
      </c>
      <c r="F789" s="45" t="str">
        <f>LEFT(C789,1)</f>
        <v>П</v>
      </c>
      <c r="G789" s="45" t="str">
        <f>LEFT(D789,1)</f>
        <v>А</v>
      </c>
      <c r="H789" s="45" t="str">
        <f>LEFT(E789,1)</f>
        <v>Д</v>
      </c>
      <c r="I789" s="16" t="s">
        <v>2083</v>
      </c>
      <c r="J789" s="66" t="s">
        <v>2061</v>
      </c>
      <c r="K789" s="66">
        <v>9</v>
      </c>
      <c r="L789" s="66" t="s">
        <v>473</v>
      </c>
      <c r="M789" s="33" t="s">
        <v>92</v>
      </c>
      <c r="N789" s="47" t="str">
        <f>CONCATENATE(L789,M789)</f>
        <v>Р0909И</v>
      </c>
      <c r="O789" s="47" t="str">
        <f>CONCATENATE(B789,"-",F789,G789,H789,"-",I789)</f>
        <v>м-ПАД-15122003</v>
      </c>
      <c r="P789" s="48">
        <v>0</v>
      </c>
      <c r="Q789" s="48">
        <v>1</v>
      </c>
      <c r="R789" s="48">
        <v>0</v>
      </c>
      <c r="S789" s="48">
        <v>5</v>
      </c>
      <c r="T789" s="48">
        <v>0</v>
      </c>
      <c r="U789" s="48">
        <v>2</v>
      </c>
      <c r="V789" s="48">
        <v>0</v>
      </c>
      <c r="W789" s="48">
        <v>3</v>
      </c>
      <c r="X789" s="48">
        <v>3</v>
      </c>
      <c r="Y789" s="48">
        <v>1</v>
      </c>
      <c r="Z789" s="49">
        <f>SUM(P789:Y789)</f>
        <v>15</v>
      </c>
      <c r="AA789" s="33">
        <v>50</v>
      </c>
      <c r="AB789" s="50">
        <f>Z789/AA789</f>
        <v>0.3</v>
      </c>
      <c r="AC789" s="51" t="str">
        <f>IF(Z789&gt;75%*AA789,"Победитель",IF(Z789&gt;50%*AA789,"Призёр","Участник"))</f>
        <v>Участник</v>
      </c>
    </row>
    <row r="790" spans="1:29" x14ac:dyDescent="0.3">
      <c r="A790" s="32">
        <v>776</v>
      </c>
      <c r="B790" s="6" t="s">
        <v>14</v>
      </c>
      <c r="C790" s="6" t="s">
        <v>193</v>
      </c>
      <c r="D790" s="6" t="s">
        <v>50</v>
      </c>
      <c r="E790" s="6" t="s">
        <v>247</v>
      </c>
      <c r="F790" s="45" t="str">
        <f>LEFT(C790,1)</f>
        <v>В</v>
      </c>
      <c r="G790" s="45" t="str">
        <f>LEFT(D790,1)</f>
        <v>А</v>
      </c>
      <c r="H790" s="45" t="str">
        <f>LEFT(E790,1)</f>
        <v>В</v>
      </c>
      <c r="I790" s="6" t="s">
        <v>1461</v>
      </c>
      <c r="J790" s="6" t="s">
        <v>1257</v>
      </c>
      <c r="K790" s="6" t="s">
        <v>1444</v>
      </c>
      <c r="L790" s="6" t="s">
        <v>1462</v>
      </c>
      <c r="M790" s="33" t="s">
        <v>143</v>
      </c>
      <c r="N790" s="47" t="str">
        <f>CONCATENATE(L790,M790)</f>
        <v>Р0912У</v>
      </c>
      <c r="O790" s="47" t="str">
        <f>CONCATENATE(B790,"-",F790,G790,H790,"-",I790)</f>
        <v>Ж-ВАВ-22072004</v>
      </c>
      <c r="P790" s="48">
        <v>2</v>
      </c>
      <c r="Q790" s="48">
        <v>2</v>
      </c>
      <c r="R790" s="48">
        <v>0</v>
      </c>
      <c r="S790" s="48">
        <v>3</v>
      </c>
      <c r="T790" s="48">
        <v>0</v>
      </c>
      <c r="U790" s="48">
        <v>0</v>
      </c>
      <c r="V790" s="48">
        <v>3</v>
      </c>
      <c r="W790" s="48">
        <v>2</v>
      </c>
      <c r="X790" s="48">
        <v>3</v>
      </c>
      <c r="Y790" s="48">
        <v>0</v>
      </c>
      <c r="Z790" s="49">
        <f>SUM(P790:Y790)</f>
        <v>15</v>
      </c>
      <c r="AA790" s="33">
        <v>50</v>
      </c>
      <c r="AB790" s="50">
        <f>Z790/AA790</f>
        <v>0.3</v>
      </c>
      <c r="AC790" s="51" t="str">
        <f>IF(Z790&gt;75%*AA790,"Победитель",IF(Z790&gt;50%*AA790,"Призёр","Участник"))</f>
        <v>Участник</v>
      </c>
    </row>
    <row r="791" spans="1:29" x14ac:dyDescent="0.3">
      <c r="A791" s="32">
        <v>777</v>
      </c>
      <c r="B791" s="6" t="s">
        <v>2057</v>
      </c>
      <c r="C791" s="6" t="s">
        <v>1454</v>
      </c>
      <c r="D791" s="6" t="s">
        <v>341</v>
      </c>
      <c r="E791" s="6" t="s">
        <v>172</v>
      </c>
      <c r="F791" s="45" t="str">
        <f>LEFT(C791,1)</f>
        <v>Н</v>
      </c>
      <c r="G791" s="45" t="str">
        <f>LEFT(D791,1)</f>
        <v>А</v>
      </c>
      <c r="H791" s="45" t="str">
        <f>LEFT(E791,1)</f>
        <v>Д</v>
      </c>
      <c r="I791" s="6" t="s">
        <v>1455</v>
      </c>
      <c r="J791" s="6" t="s">
        <v>1257</v>
      </c>
      <c r="K791" s="6" t="s">
        <v>1444</v>
      </c>
      <c r="L791" s="6" t="s">
        <v>1456</v>
      </c>
      <c r="M791" s="33" t="s">
        <v>143</v>
      </c>
      <c r="N791" s="47" t="str">
        <f>CONCATENATE(L791,M791)</f>
        <v>Р0918У</v>
      </c>
      <c r="O791" s="47" t="str">
        <f>CONCATENATE(B791,"-",F791,G791,H791,"-",I791)</f>
        <v>М -НАД-21122004</v>
      </c>
      <c r="P791" s="48">
        <v>0</v>
      </c>
      <c r="Q791" s="48">
        <v>3</v>
      </c>
      <c r="R791" s="48">
        <v>2</v>
      </c>
      <c r="S791" s="48">
        <v>5</v>
      </c>
      <c r="T791" s="48">
        <v>0</v>
      </c>
      <c r="U791" s="48">
        <v>0</v>
      </c>
      <c r="V791" s="48">
        <v>3</v>
      </c>
      <c r="W791" s="48">
        <v>2</v>
      </c>
      <c r="X791" s="48">
        <v>0</v>
      </c>
      <c r="Y791" s="48">
        <v>0</v>
      </c>
      <c r="Z791" s="49">
        <f>SUM(P791:Y791)</f>
        <v>15</v>
      </c>
      <c r="AA791" s="33">
        <v>50</v>
      </c>
      <c r="AB791" s="50">
        <f>Z791/AA791</f>
        <v>0.3</v>
      </c>
      <c r="AC791" s="51" t="str">
        <f>IF(Z791&gt;75%*AA791,"Победитель",IF(Z791&gt;50%*AA791,"Призёр","Участник"))</f>
        <v>Участник</v>
      </c>
    </row>
    <row r="792" spans="1:29" x14ac:dyDescent="0.3">
      <c r="A792" s="32">
        <v>778</v>
      </c>
      <c r="B792" s="2" t="s">
        <v>14</v>
      </c>
      <c r="C792" s="2" t="s">
        <v>2386</v>
      </c>
      <c r="D792" s="2" t="s">
        <v>2387</v>
      </c>
      <c r="E792" s="2" t="s">
        <v>369</v>
      </c>
      <c r="F792" s="45" t="str">
        <f>LEFT(C792,1)</f>
        <v>Н</v>
      </c>
      <c r="G792" s="45" t="str">
        <f>LEFT(D792,1)</f>
        <v>Т</v>
      </c>
      <c r="H792" s="45" t="str">
        <f>LEFT(E792,1)</f>
        <v>Н</v>
      </c>
      <c r="I792" s="2" t="s">
        <v>303</v>
      </c>
      <c r="J792" s="2" t="s">
        <v>2370</v>
      </c>
      <c r="K792" s="1">
        <v>9</v>
      </c>
      <c r="L792" s="2" t="s">
        <v>339</v>
      </c>
      <c r="M792" s="33" t="s">
        <v>2138</v>
      </c>
      <c r="N792" s="47" t="str">
        <f>CONCATENATE(L792,M792)</f>
        <v>Р0905Х</v>
      </c>
      <c r="O792" s="47" t="str">
        <f>CONCATENATE(B792,"-",F792,G792,H792,"-",I792)</f>
        <v>Ж-НТН-31072004</v>
      </c>
      <c r="P792" s="48">
        <v>0</v>
      </c>
      <c r="Q792" s="48">
        <v>0</v>
      </c>
      <c r="R792" s="48">
        <v>2</v>
      </c>
      <c r="S792" s="48">
        <v>0</v>
      </c>
      <c r="T792" s="48">
        <v>5</v>
      </c>
      <c r="U792" s="48">
        <v>0</v>
      </c>
      <c r="V792" s="48">
        <v>0</v>
      </c>
      <c r="W792" s="48">
        <v>3</v>
      </c>
      <c r="X792" s="48">
        <v>1</v>
      </c>
      <c r="Y792" s="48">
        <v>4</v>
      </c>
      <c r="Z792" s="49">
        <f>SUM(P792:Y792)</f>
        <v>15</v>
      </c>
      <c r="AA792" s="33">
        <v>50</v>
      </c>
      <c r="AB792" s="50">
        <f>Z792/AA792</f>
        <v>0.3</v>
      </c>
      <c r="AC792" s="51" t="str">
        <f>IF(Z792&gt;75%*AA792,"Победитель",IF(Z792&gt;50%*AA792,"Призёр","Участник"))</f>
        <v>Участник</v>
      </c>
    </row>
    <row r="793" spans="1:29" x14ac:dyDescent="0.3">
      <c r="A793" s="32">
        <v>779</v>
      </c>
      <c r="B793" s="2" t="s">
        <v>14</v>
      </c>
      <c r="C793" s="2" t="s">
        <v>1966</v>
      </c>
      <c r="D793" s="2" t="s">
        <v>221</v>
      </c>
      <c r="E793" s="2" t="s">
        <v>97</v>
      </c>
      <c r="F793" s="45" t="str">
        <f>LEFT(C793,1)</f>
        <v>Г</v>
      </c>
      <c r="G793" s="45" t="str">
        <f>LEFT(D793,1)</f>
        <v>В</v>
      </c>
      <c r="H793" s="45" t="str">
        <f>LEFT(E793,1)</f>
        <v>А</v>
      </c>
      <c r="I793" s="6" t="s">
        <v>1967</v>
      </c>
      <c r="J793" s="46" t="s">
        <v>1791</v>
      </c>
      <c r="K793" s="2">
        <v>9</v>
      </c>
      <c r="L793" s="2" t="s">
        <v>1968</v>
      </c>
      <c r="M793" s="33" t="s">
        <v>46</v>
      </c>
      <c r="N793" s="47" t="str">
        <f>CONCATENATE(L793,M793)</f>
        <v>р0949А</v>
      </c>
      <c r="O793" s="47" t="str">
        <f>CONCATENATE(B793,"-",F793,G793,H793,"-",I793)</f>
        <v>Ж-ГВА-17042004</v>
      </c>
      <c r="P793" s="48">
        <v>0</v>
      </c>
      <c r="Q793" s="48">
        <v>3</v>
      </c>
      <c r="R793" s="48">
        <v>0</v>
      </c>
      <c r="S793" s="48">
        <v>5</v>
      </c>
      <c r="T793" s="48">
        <v>0</v>
      </c>
      <c r="U793" s="48">
        <v>1</v>
      </c>
      <c r="V793" s="48">
        <v>1</v>
      </c>
      <c r="W793" s="48">
        <v>3</v>
      </c>
      <c r="X793" s="48">
        <v>1</v>
      </c>
      <c r="Y793" s="48">
        <v>0</v>
      </c>
      <c r="Z793" s="49">
        <f>SUM(P793:Y793)</f>
        <v>14</v>
      </c>
      <c r="AA793" s="33">
        <v>50</v>
      </c>
      <c r="AB793" s="50">
        <f>Z793/AA793</f>
        <v>0.28000000000000003</v>
      </c>
      <c r="AC793" s="51" t="str">
        <f>IF(Z793&gt;75%*AA793,"Победитель",IF(Z793&gt;50%*AA793,"Призёр","Участник"))</f>
        <v>Участник</v>
      </c>
    </row>
    <row r="794" spans="1:29" x14ac:dyDescent="0.3">
      <c r="A794" s="32">
        <v>780</v>
      </c>
      <c r="B794" s="2" t="s">
        <v>14</v>
      </c>
      <c r="C794" s="2" t="s">
        <v>328</v>
      </c>
      <c r="D794" s="2" t="s">
        <v>329</v>
      </c>
      <c r="E794" s="2" t="s">
        <v>330</v>
      </c>
      <c r="F794" s="45" t="str">
        <f>LEFT(C794,1)</f>
        <v>Г</v>
      </c>
      <c r="G794" s="45" t="str">
        <f>LEFT(D794,1)</f>
        <v>М</v>
      </c>
      <c r="H794" s="45" t="str">
        <f>LEFT(E794,1)</f>
        <v>Д</v>
      </c>
      <c r="I794" s="2" t="s">
        <v>331</v>
      </c>
      <c r="J794" s="2" t="s">
        <v>197</v>
      </c>
      <c r="K794" s="1">
        <v>9</v>
      </c>
      <c r="L794" s="2" t="s">
        <v>140</v>
      </c>
      <c r="M794" s="33" t="s">
        <v>57</v>
      </c>
      <c r="N794" s="47" t="str">
        <f>CONCATENATE(L794,M794)</f>
        <v>Р0902В</v>
      </c>
      <c r="O794" s="47" t="str">
        <f>CONCATENATE(B794,"-",F794,G794,H794,"-",I794)</f>
        <v>Ж-ГМД-25012005</v>
      </c>
      <c r="P794" s="48">
        <v>1</v>
      </c>
      <c r="Q794" s="48">
        <v>2</v>
      </c>
      <c r="R794" s="48">
        <v>0</v>
      </c>
      <c r="S794" s="48">
        <v>5</v>
      </c>
      <c r="T794" s="48">
        <v>0</v>
      </c>
      <c r="U794" s="48">
        <v>2</v>
      </c>
      <c r="V794" s="48">
        <v>1</v>
      </c>
      <c r="W794" s="48">
        <v>3</v>
      </c>
      <c r="X794" s="48">
        <v>0</v>
      </c>
      <c r="Y794" s="48">
        <v>0</v>
      </c>
      <c r="Z794" s="49">
        <f>SUM(P794:Y794)</f>
        <v>14</v>
      </c>
      <c r="AA794" s="33">
        <v>50</v>
      </c>
      <c r="AB794" s="50">
        <f>Z794/AA794</f>
        <v>0.28000000000000003</v>
      </c>
      <c r="AC794" s="51" t="str">
        <f>IF(Z794&gt;75%*AA794,"Победитель",IF(Z794&gt;50%*AA794,"Призёр","Участник"))</f>
        <v>Участник</v>
      </c>
    </row>
    <row r="795" spans="1:29" x14ac:dyDescent="0.3">
      <c r="A795" s="32">
        <v>781</v>
      </c>
      <c r="B795" s="2" t="s">
        <v>605</v>
      </c>
      <c r="C795" s="2" t="s">
        <v>2196</v>
      </c>
      <c r="D795" s="2" t="s">
        <v>1133</v>
      </c>
      <c r="E795" s="2" t="s">
        <v>172</v>
      </c>
      <c r="F795" s="45" t="str">
        <f>LEFT(C795,1)</f>
        <v>Л</v>
      </c>
      <c r="G795" s="45" t="str">
        <f>LEFT(D795,1)</f>
        <v>А</v>
      </c>
      <c r="H795" s="45" t="str">
        <f>LEFT(E795,1)</f>
        <v>Д</v>
      </c>
      <c r="I795" s="2" t="s">
        <v>2197</v>
      </c>
      <c r="J795" s="2" t="s">
        <v>2161</v>
      </c>
      <c r="K795" s="1">
        <v>9</v>
      </c>
      <c r="L795" s="2" t="s">
        <v>150</v>
      </c>
      <c r="M795" s="33" t="s">
        <v>2110</v>
      </c>
      <c r="N795" s="47" t="str">
        <f>CONCATENATE(L795,M795)</f>
        <v>Р0904З</v>
      </c>
      <c r="O795" s="47" t="str">
        <f>CONCATENATE(B795,"-",F795,G795,H795,"-",I795)</f>
        <v>м-ЛАД-25.08.2004</v>
      </c>
      <c r="P795" s="48">
        <v>3</v>
      </c>
      <c r="Q795" s="48">
        <v>0</v>
      </c>
      <c r="R795" s="48">
        <v>0</v>
      </c>
      <c r="S795" s="48">
        <v>5</v>
      </c>
      <c r="T795" s="48">
        <v>0</v>
      </c>
      <c r="U795" s="48">
        <v>1</v>
      </c>
      <c r="V795" s="48">
        <v>0</v>
      </c>
      <c r="W795" s="48">
        <v>2</v>
      </c>
      <c r="X795" s="48">
        <v>3</v>
      </c>
      <c r="Y795" s="48">
        <v>0</v>
      </c>
      <c r="Z795" s="49">
        <f>SUM(P795:Y795)</f>
        <v>14</v>
      </c>
      <c r="AA795" s="33">
        <v>50</v>
      </c>
      <c r="AB795" s="50">
        <f>Z795/AA795</f>
        <v>0.28000000000000003</v>
      </c>
      <c r="AC795" s="51" t="str">
        <f>IF(Z795&gt;75%*AA795,"Победитель",IF(Z795&gt;50%*AA795,"Призёр","Участник"))</f>
        <v>Участник</v>
      </c>
    </row>
    <row r="796" spans="1:29" x14ac:dyDescent="0.3">
      <c r="A796" s="32">
        <v>782</v>
      </c>
      <c r="B796" s="2" t="s">
        <v>14</v>
      </c>
      <c r="C796" s="12" t="s">
        <v>1108</v>
      </c>
      <c r="D796" s="12" t="s">
        <v>1753</v>
      </c>
      <c r="E796" s="12" t="s">
        <v>1754</v>
      </c>
      <c r="F796" s="45" t="str">
        <f>LEFT(C796,1)</f>
        <v>М</v>
      </c>
      <c r="G796" s="45" t="str">
        <f>LEFT(D796,1)</f>
        <v>А</v>
      </c>
      <c r="H796" s="45" t="str">
        <f>LEFT(E796,1)</f>
        <v>А</v>
      </c>
      <c r="I796" s="12">
        <v>23102004</v>
      </c>
      <c r="J796" s="46" t="s">
        <v>1587</v>
      </c>
      <c r="K796" s="2">
        <v>9</v>
      </c>
      <c r="L796" s="2" t="s">
        <v>1755</v>
      </c>
      <c r="M796" s="33" t="s">
        <v>35</v>
      </c>
      <c r="N796" s="47" t="str">
        <f>CONCATENATE(L796,M796)</f>
        <v>Р09123М</v>
      </c>
      <c r="O796" s="47" t="str">
        <f>CONCATENATE(B796,"-",F796,G796,H796,"-",I796)</f>
        <v>Ж-МАА-23102004</v>
      </c>
      <c r="P796" s="48">
        <v>0</v>
      </c>
      <c r="Q796" s="48">
        <v>1</v>
      </c>
      <c r="R796" s="48">
        <v>0</v>
      </c>
      <c r="S796" s="48">
        <v>5</v>
      </c>
      <c r="T796" s="48">
        <v>0</v>
      </c>
      <c r="U796" s="48">
        <v>1</v>
      </c>
      <c r="V796" s="48">
        <v>3</v>
      </c>
      <c r="W796" s="48">
        <v>2</v>
      </c>
      <c r="X796" s="48">
        <v>2</v>
      </c>
      <c r="Y796" s="48">
        <v>0</v>
      </c>
      <c r="Z796" s="49">
        <f>SUM(P796:Y796)</f>
        <v>14</v>
      </c>
      <c r="AA796" s="33">
        <v>50</v>
      </c>
      <c r="AB796" s="50">
        <f>Z796/AA796</f>
        <v>0.28000000000000003</v>
      </c>
      <c r="AC796" s="51" t="str">
        <f>IF(Z796&gt;75%*AA796,"Победитель",IF(Z796&gt;50%*AA796,"Призёр","Участник"))</f>
        <v>Участник</v>
      </c>
    </row>
    <row r="797" spans="1:29" x14ac:dyDescent="0.3">
      <c r="A797" s="32">
        <v>783</v>
      </c>
      <c r="B797" s="2" t="s">
        <v>14</v>
      </c>
      <c r="C797" s="12" t="s">
        <v>1774</v>
      </c>
      <c r="D797" s="12" t="s">
        <v>273</v>
      </c>
      <c r="E797" s="12" t="s">
        <v>1775</v>
      </c>
      <c r="F797" s="45" t="str">
        <f>LEFT(C797,1)</f>
        <v>А</v>
      </c>
      <c r="G797" s="45" t="str">
        <f>LEFT(D797,1)</f>
        <v>Д</v>
      </c>
      <c r="H797" s="45" t="str">
        <f>LEFT(E797,1)</f>
        <v>Р</v>
      </c>
      <c r="I797" s="12">
        <v>19062004</v>
      </c>
      <c r="J797" s="46" t="s">
        <v>1587</v>
      </c>
      <c r="K797" s="2">
        <v>9</v>
      </c>
      <c r="L797" s="2" t="s">
        <v>1776</v>
      </c>
      <c r="M797" s="33" t="s">
        <v>35</v>
      </c>
      <c r="N797" s="47" t="str">
        <f>CONCATENATE(L797,M797)</f>
        <v>Р09134М</v>
      </c>
      <c r="O797" s="47" t="str">
        <f>CONCATENATE(B797,"-",F797,G797,H797,"-",I797)</f>
        <v>Ж-АДР-19062004</v>
      </c>
      <c r="P797" s="48">
        <v>1</v>
      </c>
      <c r="Q797" s="48">
        <v>2</v>
      </c>
      <c r="R797" s="48">
        <v>0</v>
      </c>
      <c r="S797" s="48">
        <v>5</v>
      </c>
      <c r="T797" s="48">
        <v>0</v>
      </c>
      <c r="U797" s="48">
        <v>0</v>
      </c>
      <c r="V797" s="48">
        <v>3</v>
      </c>
      <c r="W797" s="48">
        <v>1</v>
      </c>
      <c r="X797" s="48">
        <v>2</v>
      </c>
      <c r="Y797" s="48">
        <v>0</v>
      </c>
      <c r="Z797" s="49">
        <f>SUM(P797:Y797)</f>
        <v>14</v>
      </c>
      <c r="AA797" s="33">
        <v>50</v>
      </c>
      <c r="AB797" s="50">
        <f>Z797/AA797</f>
        <v>0.28000000000000003</v>
      </c>
      <c r="AC797" s="51" t="str">
        <f>IF(Z797&gt;75%*AA797,"Победитель",IF(Z797&gt;50%*AA797,"Призёр","Участник"))</f>
        <v>Участник</v>
      </c>
    </row>
    <row r="798" spans="1:29" x14ac:dyDescent="0.3">
      <c r="A798" s="32">
        <v>784</v>
      </c>
      <c r="B798" s="2" t="s">
        <v>35</v>
      </c>
      <c r="C798" s="12" t="s">
        <v>1748</v>
      </c>
      <c r="D798" s="12" t="s">
        <v>276</v>
      </c>
      <c r="E798" s="12" t="s">
        <v>489</v>
      </c>
      <c r="F798" s="45" t="str">
        <f>LEFT(C798,1)</f>
        <v>В</v>
      </c>
      <c r="G798" s="45" t="str">
        <f>LEFT(D798,1)</f>
        <v>И</v>
      </c>
      <c r="H798" s="45" t="str">
        <f>LEFT(E798,1)</f>
        <v>О</v>
      </c>
      <c r="I798" s="12">
        <v>20032004</v>
      </c>
      <c r="J798" s="46" t="s">
        <v>1587</v>
      </c>
      <c r="K798" s="2">
        <v>9</v>
      </c>
      <c r="L798" s="2" t="s">
        <v>1749</v>
      </c>
      <c r="M798" s="33" t="s">
        <v>35</v>
      </c>
      <c r="N798" s="47" t="str">
        <f>CONCATENATE(L798,M798)</f>
        <v>Р09120М</v>
      </c>
      <c r="O798" s="47" t="str">
        <f>CONCATENATE(B798,"-",F798,G798,H798,"-",I798)</f>
        <v>М-ВИО-20032004</v>
      </c>
      <c r="P798" s="48">
        <v>0</v>
      </c>
      <c r="Q798" s="48">
        <v>1.5</v>
      </c>
      <c r="R798" s="48">
        <v>0</v>
      </c>
      <c r="S798" s="48">
        <v>5</v>
      </c>
      <c r="T798" s="48">
        <v>0</v>
      </c>
      <c r="U798" s="48">
        <v>2</v>
      </c>
      <c r="V798" s="48">
        <v>5</v>
      </c>
      <c r="W798" s="48">
        <v>0</v>
      </c>
      <c r="X798" s="48">
        <v>0</v>
      </c>
      <c r="Y798" s="48">
        <v>0</v>
      </c>
      <c r="Z798" s="49">
        <f>SUM(P798:Y798)</f>
        <v>13.5</v>
      </c>
      <c r="AA798" s="33">
        <v>50</v>
      </c>
      <c r="AB798" s="50">
        <f>Z798/AA798</f>
        <v>0.27</v>
      </c>
      <c r="AC798" s="51" t="str">
        <f>IF(Z798&gt;75%*AA798,"Победитель",IF(Z798&gt;50%*AA798,"Призёр","Участник"))</f>
        <v>Участник</v>
      </c>
    </row>
    <row r="799" spans="1:29" x14ac:dyDescent="0.3">
      <c r="A799" s="32">
        <v>785</v>
      </c>
      <c r="B799" s="3" t="s">
        <v>14</v>
      </c>
      <c r="C799" s="3" t="s">
        <v>853</v>
      </c>
      <c r="D799" s="3" t="s">
        <v>211</v>
      </c>
      <c r="E799" s="3" t="s">
        <v>369</v>
      </c>
      <c r="F799" s="45" t="str">
        <f>LEFT(C799,1)</f>
        <v>К</v>
      </c>
      <c r="G799" s="45" t="str">
        <f>LEFT(D799,1)</f>
        <v>П</v>
      </c>
      <c r="H799" s="45" t="str">
        <f>LEFT(E799,1)</f>
        <v>Н</v>
      </c>
      <c r="I799" s="13" t="s">
        <v>854</v>
      </c>
      <c r="J799" s="59" t="s">
        <v>925</v>
      </c>
      <c r="K799" s="3">
        <v>9</v>
      </c>
      <c r="L799" s="3" t="s">
        <v>855</v>
      </c>
      <c r="M799" s="33" t="s">
        <v>534</v>
      </c>
      <c r="N799" s="47" t="str">
        <f>CONCATENATE(L799,M799)</f>
        <v>РУ0908О</v>
      </c>
      <c r="O799" s="47" t="str">
        <f>CONCATENATE(B799,"-",F799,G799,H799,"-",I799)</f>
        <v>Ж-КПН-05112004</v>
      </c>
      <c r="P799" s="48">
        <v>0</v>
      </c>
      <c r="Q799" s="48">
        <v>2.5</v>
      </c>
      <c r="R799" s="48">
        <v>0</v>
      </c>
      <c r="S799" s="48">
        <v>5</v>
      </c>
      <c r="T799" s="48">
        <v>0</v>
      </c>
      <c r="U799" s="48">
        <v>2</v>
      </c>
      <c r="V799" s="48">
        <v>3</v>
      </c>
      <c r="W799" s="48">
        <v>0</v>
      </c>
      <c r="X799" s="48">
        <v>1</v>
      </c>
      <c r="Y799" s="48">
        <v>0</v>
      </c>
      <c r="Z799" s="49">
        <f>SUM(P799:Y799)</f>
        <v>13.5</v>
      </c>
      <c r="AA799" s="33">
        <v>50</v>
      </c>
      <c r="AB799" s="50">
        <f>Z799/AA799</f>
        <v>0.27</v>
      </c>
      <c r="AC799" s="51" t="str">
        <f>IF(Z799&gt;75%*AA799,"Победитель",IF(Z799&gt;50%*AA799,"Призёр","Участник"))</f>
        <v>Участник</v>
      </c>
    </row>
    <row r="800" spans="1:29" x14ac:dyDescent="0.3">
      <c r="A800" s="32">
        <v>786</v>
      </c>
      <c r="B800" s="3" t="s">
        <v>35</v>
      </c>
      <c r="C800" s="3" t="s">
        <v>851</v>
      </c>
      <c r="D800" s="3" t="s">
        <v>341</v>
      </c>
      <c r="E800" s="3" t="s">
        <v>297</v>
      </c>
      <c r="F800" s="45" t="str">
        <f>LEFT(C800,1)</f>
        <v>Ж</v>
      </c>
      <c r="G800" s="45" t="str">
        <f>LEFT(D800,1)</f>
        <v>А</v>
      </c>
      <c r="H800" s="45" t="str">
        <f>LEFT(E800,1)</f>
        <v>В</v>
      </c>
      <c r="I800" s="13" t="s">
        <v>134</v>
      </c>
      <c r="J800" s="59" t="s">
        <v>925</v>
      </c>
      <c r="K800" s="3">
        <v>9</v>
      </c>
      <c r="L800" s="3" t="s">
        <v>852</v>
      </c>
      <c r="M800" s="33" t="s">
        <v>534</v>
      </c>
      <c r="N800" s="47" t="str">
        <f>CONCATENATE(L800,M800)</f>
        <v>РУ0907О</v>
      </c>
      <c r="O800" s="47" t="str">
        <f>CONCATENATE(B800,"-",F800,G800,H800,"-",I800)</f>
        <v>М-ЖАВ-15082004</v>
      </c>
      <c r="P800" s="48">
        <v>1</v>
      </c>
      <c r="Q800" s="48">
        <v>2.5</v>
      </c>
      <c r="R800" s="48">
        <v>0</v>
      </c>
      <c r="S800" s="48">
        <v>5</v>
      </c>
      <c r="T800" s="48">
        <v>0</v>
      </c>
      <c r="U800" s="48">
        <v>1</v>
      </c>
      <c r="V800" s="48">
        <v>3</v>
      </c>
      <c r="W800" s="48">
        <v>0</v>
      </c>
      <c r="X800" s="48">
        <v>0</v>
      </c>
      <c r="Y800" s="48">
        <v>0</v>
      </c>
      <c r="Z800" s="49">
        <f>SUM(P800:Y800)</f>
        <v>12.5</v>
      </c>
      <c r="AA800" s="33">
        <v>50</v>
      </c>
      <c r="AB800" s="50">
        <f>Z800/AA800</f>
        <v>0.25</v>
      </c>
      <c r="AC800" s="51" t="str">
        <f>IF(Z800&gt;75%*AA800,"Победитель",IF(Z800&gt;50%*AA800,"Призёр","Участник"))</f>
        <v>Участник</v>
      </c>
    </row>
    <row r="801" spans="1:29" x14ac:dyDescent="0.3">
      <c r="A801" s="32">
        <v>787</v>
      </c>
      <c r="B801" s="2" t="s">
        <v>14</v>
      </c>
      <c r="C801" s="2" t="s">
        <v>334</v>
      </c>
      <c r="D801" s="2" t="s">
        <v>50</v>
      </c>
      <c r="E801" s="2" t="s">
        <v>212</v>
      </c>
      <c r="F801" s="45" t="str">
        <f>LEFT(C801,1)</f>
        <v>Р</v>
      </c>
      <c r="G801" s="45" t="str">
        <f>LEFT(D801,1)</f>
        <v>А</v>
      </c>
      <c r="H801" s="45" t="str">
        <f>LEFT(E801,1)</f>
        <v>И</v>
      </c>
      <c r="I801" s="2" t="s">
        <v>335</v>
      </c>
      <c r="J801" s="2" t="s">
        <v>197</v>
      </c>
      <c r="K801" s="1">
        <v>9</v>
      </c>
      <c r="L801" s="2" t="s">
        <v>150</v>
      </c>
      <c r="M801" s="33" t="s">
        <v>57</v>
      </c>
      <c r="N801" s="47" t="str">
        <f>CONCATENATE(L801,M801)</f>
        <v>Р0904В</v>
      </c>
      <c r="O801" s="47" t="str">
        <f>CONCATENATE(B801,"-",F801,G801,H801,"-",I801)</f>
        <v>Ж-РАИ-22022004</v>
      </c>
      <c r="P801" s="48">
        <v>0</v>
      </c>
      <c r="Q801" s="48">
        <v>0</v>
      </c>
      <c r="R801" s="48">
        <v>0</v>
      </c>
      <c r="S801" s="48">
        <v>5</v>
      </c>
      <c r="T801" s="48">
        <v>0</v>
      </c>
      <c r="U801" s="48">
        <v>1</v>
      </c>
      <c r="V801" s="48">
        <v>4</v>
      </c>
      <c r="W801" s="48">
        <v>2</v>
      </c>
      <c r="X801" s="48">
        <v>0</v>
      </c>
      <c r="Y801" s="48">
        <v>0</v>
      </c>
      <c r="Z801" s="49">
        <f>SUM(P801:Y801)</f>
        <v>12</v>
      </c>
      <c r="AA801" s="33">
        <v>50</v>
      </c>
      <c r="AB801" s="50">
        <f>Z801/AA801</f>
        <v>0.24</v>
      </c>
      <c r="AC801" s="51" t="str">
        <f>IF(Z801&gt;75%*AA801,"Победитель",IF(Z801&gt;50%*AA801,"Призёр","Участник"))</f>
        <v>Участник</v>
      </c>
    </row>
    <row r="802" spans="1:29" x14ac:dyDescent="0.3">
      <c r="A802" s="32">
        <v>788</v>
      </c>
      <c r="B802" s="66" t="s">
        <v>597</v>
      </c>
      <c r="C802" s="66" t="s">
        <v>2080</v>
      </c>
      <c r="D802" s="66" t="s">
        <v>396</v>
      </c>
      <c r="E802" s="66" t="s">
        <v>195</v>
      </c>
      <c r="F802" s="45" t="str">
        <f>LEFT(C802,1)</f>
        <v>М</v>
      </c>
      <c r="G802" s="45" t="str">
        <f>LEFT(D802,1)</f>
        <v>Е</v>
      </c>
      <c r="H802" s="45" t="str">
        <f>LEFT(E802,1)</f>
        <v>С</v>
      </c>
      <c r="I802" s="17" t="s">
        <v>2081</v>
      </c>
      <c r="J802" s="67" t="s">
        <v>2061</v>
      </c>
      <c r="K802" s="66">
        <v>9</v>
      </c>
      <c r="L802" s="66" t="s">
        <v>468</v>
      </c>
      <c r="M802" s="33" t="s">
        <v>92</v>
      </c>
      <c r="N802" s="47" t="str">
        <f>CONCATENATE(L802,M802)</f>
        <v>Р0907И</v>
      </c>
      <c r="O802" s="47" t="str">
        <f>CONCATENATE(B802,"-",F802,G802,H802,"-",I802)</f>
        <v>ж-МЕС-21012005</v>
      </c>
      <c r="P802" s="48">
        <v>0</v>
      </c>
      <c r="Q802" s="48">
        <v>1</v>
      </c>
      <c r="R802" s="48">
        <v>1</v>
      </c>
      <c r="S802" s="48">
        <v>5</v>
      </c>
      <c r="T802" s="48">
        <v>0</v>
      </c>
      <c r="U802" s="48">
        <v>0</v>
      </c>
      <c r="V802" s="48">
        <v>0</v>
      </c>
      <c r="W802" s="48">
        <v>1</v>
      </c>
      <c r="X802" s="48">
        <v>3</v>
      </c>
      <c r="Y802" s="48">
        <v>1</v>
      </c>
      <c r="Z802" s="49">
        <f>SUM(P802:Y802)</f>
        <v>12</v>
      </c>
      <c r="AA802" s="33">
        <v>50</v>
      </c>
      <c r="AB802" s="50">
        <f>Z802/AA802</f>
        <v>0.24</v>
      </c>
      <c r="AC802" s="51" t="str">
        <f>IF(Z802&gt;75%*AA802,"Победитель",IF(Z802&gt;50%*AA802,"Призёр","Участник"))</f>
        <v>Участник</v>
      </c>
    </row>
    <row r="803" spans="1:29" x14ac:dyDescent="0.3">
      <c r="A803" s="32">
        <v>789</v>
      </c>
      <c r="B803" s="3" t="s">
        <v>35</v>
      </c>
      <c r="C803" s="3" t="s">
        <v>842</v>
      </c>
      <c r="D803" s="3" t="s">
        <v>417</v>
      </c>
      <c r="E803" s="3" t="s">
        <v>306</v>
      </c>
      <c r="F803" s="45" t="str">
        <f>LEFT(C803,1)</f>
        <v>Г</v>
      </c>
      <c r="G803" s="45" t="str">
        <f>LEFT(D803,1)</f>
        <v>А</v>
      </c>
      <c r="H803" s="45" t="str">
        <f>LEFT(E803,1)</f>
        <v>С</v>
      </c>
      <c r="I803" s="13" t="s">
        <v>843</v>
      </c>
      <c r="J803" s="59" t="s">
        <v>925</v>
      </c>
      <c r="K803" s="3">
        <v>9</v>
      </c>
      <c r="L803" s="3" t="s">
        <v>844</v>
      </c>
      <c r="M803" s="33" t="s">
        <v>534</v>
      </c>
      <c r="N803" s="47" t="str">
        <f>CONCATENATE(L803,M803)</f>
        <v>РУ0904О</v>
      </c>
      <c r="O803" s="47" t="str">
        <f>CONCATENATE(B803,"-",F803,G803,H803,"-",I803)</f>
        <v>М-ГАС-14102004</v>
      </c>
      <c r="P803" s="48">
        <v>1</v>
      </c>
      <c r="Q803" s="48">
        <v>1</v>
      </c>
      <c r="R803" s="48">
        <v>0</v>
      </c>
      <c r="S803" s="48">
        <v>5</v>
      </c>
      <c r="T803" s="48">
        <v>0</v>
      </c>
      <c r="U803" s="48">
        <v>1</v>
      </c>
      <c r="V803" s="48">
        <v>2</v>
      </c>
      <c r="W803" s="48">
        <v>2</v>
      </c>
      <c r="X803" s="48">
        <v>0</v>
      </c>
      <c r="Y803" s="48">
        <v>0</v>
      </c>
      <c r="Z803" s="49">
        <f>SUM(P803:Y803)</f>
        <v>12</v>
      </c>
      <c r="AA803" s="33">
        <v>50</v>
      </c>
      <c r="AB803" s="50">
        <f>Z803/AA803</f>
        <v>0.24</v>
      </c>
      <c r="AC803" s="51" t="str">
        <f>IF(Z803&gt;75%*AA803,"Победитель",IF(Z803&gt;50%*AA803,"Призёр","Участник"))</f>
        <v>Участник</v>
      </c>
    </row>
    <row r="804" spans="1:29" x14ac:dyDescent="0.3">
      <c r="A804" s="32">
        <v>790</v>
      </c>
      <c r="B804" s="3" t="s">
        <v>14</v>
      </c>
      <c r="C804" s="3" t="s">
        <v>497</v>
      </c>
      <c r="D804" s="3" t="s">
        <v>50</v>
      </c>
      <c r="E804" s="3" t="s">
        <v>247</v>
      </c>
      <c r="F804" s="45" t="str">
        <f>LEFT(C804,1)</f>
        <v>М</v>
      </c>
      <c r="G804" s="45" t="str">
        <f>LEFT(D804,1)</f>
        <v>А</v>
      </c>
      <c r="H804" s="45" t="str">
        <f>LEFT(E804,1)</f>
        <v>В</v>
      </c>
      <c r="I804" s="13" t="s">
        <v>859</v>
      </c>
      <c r="J804" s="59" t="s">
        <v>925</v>
      </c>
      <c r="K804" s="3">
        <v>9</v>
      </c>
      <c r="L804" s="3" t="s">
        <v>860</v>
      </c>
      <c r="M804" s="33" t="s">
        <v>534</v>
      </c>
      <c r="N804" s="47" t="str">
        <f>CONCATENATE(L804,M804)</f>
        <v>РУ0910О</v>
      </c>
      <c r="O804" s="47" t="str">
        <f>CONCATENATE(B804,"-",F804,G804,H804,"-",I804)</f>
        <v>Ж-МАВ-21082004</v>
      </c>
      <c r="P804" s="48">
        <v>0</v>
      </c>
      <c r="Q804" s="48">
        <v>1.5</v>
      </c>
      <c r="R804" s="48">
        <v>0</v>
      </c>
      <c r="S804" s="48">
        <v>5</v>
      </c>
      <c r="T804" s="48">
        <v>0</v>
      </c>
      <c r="U804" s="48">
        <v>2</v>
      </c>
      <c r="V804" s="48">
        <v>3</v>
      </c>
      <c r="W804" s="48">
        <v>0</v>
      </c>
      <c r="X804" s="48">
        <v>0</v>
      </c>
      <c r="Y804" s="48">
        <v>0</v>
      </c>
      <c r="Z804" s="49">
        <f>SUM(P804:Y804)</f>
        <v>11.5</v>
      </c>
      <c r="AA804" s="33">
        <v>50</v>
      </c>
      <c r="AB804" s="50">
        <f>Z804/AA804</f>
        <v>0.23</v>
      </c>
      <c r="AC804" s="51" t="str">
        <f>IF(Z804&gt;75%*AA804,"Победитель",IF(Z804&gt;50%*AA804,"Призёр","Участник"))</f>
        <v>Участник</v>
      </c>
    </row>
    <row r="805" spans="1:29" x14ac:dyDescent="0.3">
      <c r="A805" s="32">
        <v>791</v>
      </c>
      <c r="B805" s="6" t="s">
        <v>2057</v>
      </c>
      <c r="C805" s="6" t="s">
        <v>1474</v>
      </c>
      <c r="D805" s="6" t="s">
        <v>183</v>
      </c>
      <c r="E805" s="6" t="s">
        <v>56</v>
      </c>
      <c r="F805" s="45" t="str">
        <f>LEFT(C805,1)</f>
        <v>Ш</v>
      </c>
      <c r="G805" s="45" t="str">
        <f>LEFT(D805,1)</f>
        <v>М</v>
      </c>
      <c r="H805" s="45" t="str">
        <f>LEFT(E805,1)</f>
        <v>А</v>
      </c>
      <c r="I805" s="6" t="s">
        <v>1475</v>
      </c>
      <c r="J805" s="6" t="s">
        <v>1257</v>
      </c>
      <c r="K805" s="6" t="s">
        <v>1444</v>
      </c>
      <c r="L805" s="6" t="s">
        <v>135</v>
      </c>
      <c r="M805" s="33" t="s">
        <v>143</v>
      </c>
      <c r="N805" s="47" t="str">
        <f>CONCATENATE(L805,M805)</f>
        <v>Р0901У</v>
      </c>
      <c r="O805" s="47" t="str">
        <f>CONCATENATE(B805,"-",F805,G805,H805,"-",I805)</f>
        <v>М -ШМА-03032004</v>
      </c>
      <c r="P805" s="48">
        <v>1</v>
      </c>
      <c r="Q805" s="48">
        <v>1.5</v>
      </c>
      <c r="R805" s="48">
        <v>1</v>
      </c>
      <c r="S805" s="48">
        <v>5</v>
      </c>
      <c r="T805" s="48">
        <v>1</v>
      </c>
      <c r="U805" s="48">
        <v>2</v>
      </c>
      <c r="V805" s="48">
        <v>0</v>
      </c>
      <c r="W805" s="48">
        <v>0</v>
      </c>
      <c r="X805" s="48">
        <v>0</v>
      </c>
      <c r="Y805" s="48">
        <v>0</v>
      </c>
      <c r="Z805" s="49">
        <f>SUM(P805:Y805)</f>
        <v>11.5</v>
      </c>
      <c r="AA805" s="33">
        <v>50</v>
      </c>
      <c r="AB805" s="50">
        <f>Z805/AA805</f>
        <v>0.23</v>
      </c>
      <c r="AC805" s="51" t="str">
        <f>IF(Z805&gt;75%*AA805,"Победитель",IF(Z805&gt;50%*AA805,"Призёр","Участник"))</f>
        <v>Участник</v>
      </c>
    </row>
    <row r="806" spans="1:29" x14ac:dyDescent="0.3">
      <c r="A806" s="32">
        <v>792</v>
      </c>
      <c r="B806" s="6" t="s">
        <v>2057</v>
      </c>
      <c r="C806" s="6" t="s">
        <v>1451</v>
      </c>
      <c r="D806" s="6" t="s">
        <v>183</v>
      </c>
      <c r="E806" s="6" t="s">
        <v>292</v>
      </c>
      <c r="F806" s="45" t="str">
        <f>LEFT(C806,1)</f>
        <v>К</v>
      </c>
      <c r="G806" s="45" t="str">
        <f>LEFT(D806,1)</f>
        <v>М</v>
      </c>
      <c r="H806" s="45" t="str">
        <f>LEFT(E806,1)</f>
        <v>А</v>
      </c>
      <c r="I806" s="6" t="s">
        <v>1452</v>
      </c>
      <c r="J806" s="6" t="s">
        <v>1257</v>
      </c>
      <c r="K806" s="6" t="s">
        <v>1444</v>
      </c>
      <c r="L806" s="6" t="s">
        <v>1453</v>
      </c>
      <c r="M806" s="33" t="s">
        <v>143</v>
      </c>
      <c r="N806" s="47" t="str">
        <f>CONCATENATE(L806,M806)</f>
        <v>Р0917У</v>
      </c>
      <c r="O806" s="47" t="str">
        <f>CONCATENATE(B806,"-",F806,G806,H806,"-",I806)</f>
        <v>М -КМА-27112004</v>
      </c>
      <c r="P806" s="48">
        <v>2</v>
      </c>
      <c r="Q806" s="48">
        <v>1.5</v>
      </c>
      <c r="R806" s="48">
        <v>0</v>
      </c>
      <c r="S806" s="48">
        <v>5</v>
      </c>
      <c r="T806" s="48">
        <v>0</v>
      </c>
      <c r="U806" s="48">
        <v>0</v>
      </c>
      <c r="V806" s="48">
        <v>1</v>
      </c>
      <c r="W806" s="48">
        <v>2</v>
      </c>
      <c r="X806" s="48">
        <v>0</v>
      </c>
      <c r="Y806" s="48">
        <v>0</v>
      </c>
      <c r="Z806" s="49">
        <f>SUM(P806:Y806)</f>
        <v>11.5</v>
      </c>
      <c r="AA806" s="33">
        <v>50</v>
      </c>
      <c r="AB806" s="50">
        <f>Z806/AA806</f>
        <v>0.23</v>
      </c>
      <c r="AC806" s="51" t="str">
        <f>IF(Z806&gt;75%*AA806,"Победитель",IF(Z806&gt;50%*AA806,"Призёр","Участник"))</f>
        <v>Участник</v>
      </c>
    </row>
    <row r="807" spans="1:29" x14ac:dyDescent="0.3">
      <c r="A807" s="32">
        <v>793</v>
      </c>
      <c r="B807" s="2" t="s">
        <v>35</v>
      </c>
      <c r="C807" s="2" t="s">
        <v>340</v>
      </c>
      <c r="D807" s="2" t="s">
        <v>341</v>
      </c>
      <c r="E807" s="2" t="s">
        <v>62</v>
      </c>
      <c r="F807" s="45" t="str">
        <f>LEFT(C807,1)</f>
        <v>Ф</v>
      </c>
      <c r="G807" s="45" t="str">
        <f>LEFT(D807,1)</f>
        <v>А</v>
      </c>
      <c r="H807" s="45" t="str">
        <f>LEFT(E807,1)</f>
        <v>Е</v>
      </c>
      <c r="I807" s="2" t="s">
        <v>342</v>
      </c>
      <c r="J807" s="2" t="s">
        <v>197</v>
      </c>
      <c r="K807" s="1">
        <v>9</v>
      </c>
      <c r="L807" s="2" t="s">
        <v>343</v>
      </c>
      <c r="M807" s="33" t="s">
        <v>57</v>
      </c>
      <c r="N807" s="47" t="str">
        <f>CONCATENATE(L807,M807)</f>
        <v>Р0906В</v>
      </c>
      <c r="O807" s="47" t="str">
        <f>CONCATENATE(B807,"-",F807,G807,H807,"-",I807)</f>
        <v>М-ФАЕ-01042004</v>
      </c>
      <c r="P807" s="48">
        <v>1</v>
      </c>
      <c r="Q807" s="48">
        <v>1</v>
      </c>
      <c r="R807" s="48">
        <v>0</v>
      </c>
      <c r="S807" s="48">
        <v>5</v>
      </c>
      <c r="T807" s="48">
        <v>0</v>
      </c>
      <c r="U807" s="48">
        <v>0</v>
      </c>
      <c r="V807" s="48">
        <v>0</v>
      </c>
      <c r="W807" s="48">
        <v>3</v>
      </c>
      <c r="X807" s="48">
        <v>1</v>
      </c>
      <c r="Y807" s="48">
        <v>0</v>
      </c>
      <c r="Z807" s="49">
        <f>SUM(P807:Y807)</f>
        <v>11</v>
      </c>
      <c r="AA807" s="33">
        <v>50</v>
      </c>
      <c r="AB807" s="50">
        <f>Z807/AA807</f>
        <v>0.22</v>
      </c>
      <c r="AC807" s="51" t="str">
        <f>IF(Z807&gt;75%*AA807,"Победитель",IF(Z807&gt;50%*AA807,"Призёр","Участник"))</f>
        <v>Участник</v>
      </c>
    </row>
    <row r="808" spans="1:29" x14ac:dyDescent="0.3">
      <c r="A808" s="32">
        <v>794</v>
      </c>
      <c r="B808" s="2" t="s">
        <v>14</v>
      </c>
      <c r="C808" s="12" t="s">
        <v>477</v>
      </c>
      <c r="D808" s="12" t="s">
        <v>73</v>
      </c>
      <c r="E808" s="12" t="s">
        <v>212</v>
      </c>
      <c r="F808" s="45" t="str">
        <f>LEFT(C808,1)</f>
        <v>Ч</v>
      </c>
      <c r="G808" s="45" t="str">
        <f>LEFT(D808,1)</f>
        <v>А</v>
      </c>
      <c r="H808" s="45" t="str">
        <f>LEFT(E808,1)</f>
        <v>И</v>
      </c>
      <c r="I808" s="12">
        <v>7042004</v>
      </c>
      <c r="J808" s="46" t="s">
        <v>1587</v>
      </c>
      <c r="K808" s="2">
        <v>9</v>
      </c>
      <c r="L808" s="2" t="s">
        <v>1761</v>
      </c>
      <c r="M808" s="33" t="s">
        <v>35</v>
      </c>
      <c r="N808" s="47" t="str">
        <f>CONCATENATE(L808,M808)</f>
        <v>Р09127М</v>
      </c>
      <c r="O808" s="47" t="str">
        <f>CONCATENATE(B808,"-",F808,G808,H808,"-",I808)</f>
        <v>Ж-ЧАИ-7042004</v>
      </c>
      <c r="P808" s="48">
        <v>1</v>
      </c>
      <c r="Q808" s="48">
        <v>0</v>
      </c>
      <c r="R808" s="48">
        <v>0</v>
      </c>
      <c r="S808" s="48">
        <v>5</v>
      </c>
      <c r="T808" s="48">
        <v>0</v>
      </c>
      <c r="U808" s="48">
        <v>2</v>
      </c>
      <c r="V808" s="48">
        <v>3</v>
      </c>
      <c r="W808" s="48">
        <v>0</v>
      </c>
      <c r="X808" s="48">
        <v>0</v>
      </c>
      <c r="Y808" s="48">
        <v>0</v>
      </c>
      <c r="Z808" s="49">
        <f>SUM(P808:Y808)</f>
        <v>11</v>
      </c>
      <c r="AA808" s="33">
        <v>50</v>
      </c>
      <c r="AB808" s="50">
        <f>Z808/AA808</f>
        <v>0.22</v>
      </c>
      <c r="AC808" s="51" t="str">
        <f>IF(Z808&gt;75%*AA808,"Победитель",IF(Z808&gt;50%*AA808,"Призёр","Участник"))</f>
        <v>Участник</v>
      </c>
    </row>
    <row r="809" spans="1:29" x14ac:dyDescent="0.3">
      <c r="A809" s="32">
        <v>795</v>
      </c>
      <c r="B809" s="2" t="s">
        <v>605</v>
      </c>
      <c r="C809" s="2" t="s">
        <v>2131</v>
      </c>
      <c r="D809" s="2" t="s">
        <v>1725</v>
      </c>
      <c r="E809" s="2" t="s">
        <v>97</v>
      </c>
      <c r="F809" s="45" t="str">
        <f>LEFT(C809,1)</f>
        <v>Е</v>
      </c>
      <c r="G809" s="45" t="str">
        <f>LEFT(D809,1)</f>
        <v>Н</v>
      </c>
      <c r="H809" s="45" t="str">
        <f>LEFT(E809,1)</f>
        <v>А</v>
      </c>
      <c r="I809" s="6" t="s">
        <v>2150</v>
      </c>
      <c r="J809" s="2" t="s">
        <v>2116</v>
      </c>
      <c r="K809" s="2">
        <v>9</v>
      </c>
      <c r="L809" s="2" t="s">
        <v>339</v>
      </c>
      <c r="M809" s="33" t="s">
        <v>2132</v>
      </c>
      <c r="N809" s="47" t="str">
        <f>CONCATENATE(L809,M809)</f>
        <v>Р0905Е</v>
      </c>
      <c r="O809" s="47" t="str">
        <f>CONCATENATE(B809,"-",F809,G809,H809,"-",I809)</f>
        <v>м-ЕНА-09.03.2004</v>
      </c>
      <c r="P809" s="48">
        <v>1</v>
      </c>
      <c r="Q809" s="48">
        <v>0.5</v>
      </c>
      <c r="R809" s="48">
        <v>0</v>
      </c>
      <c r="S809" s="48">
        <v>5</v>
      </c>
      <c r="T809" s="48">
        <v>0</v>
      </c>
      <c r="U809" s="48">
        <v>2</v>
      </c>
      <c r="V809" s="48">
        <v>2</v>
      </c>
      <c r="W809" s="48">
        <v>0</v>
      </c>
      <c r="X809" s="48">
        <v>0</v>
      </c>
      <c r="Y809" s="48">
        <v>0</v>
      </c>
      <c r="Z809" s="49">
        <f>SUM(P809:Y809)</f>
        <v>10.5</v>
      </c>
      <c r="AA809" s="33">
        <v>50</v>
      </c>
      <c r="AB809" s="50">
        <f>Z809/AA809</f>
        <v>0.21</v>
      </c>
      <c r="AC809" s="51" t="str">
        <f>IF(Z809&gt;75%*AA809,"Победитель",IF(Z809&gt;50%*AA809,"Призёр","Участник"))</f>
        <v>Участник</v>
      </c>
    </row>
    <row r="810" spans="1:29" x14ac:dyDescent="0.3">
      <c r="A810" s="32">
        <v>796</v>
      </c>
      <c r="B810" s="3" t="s">
        <v>35</v>
      </c>
      <c r="C810" s="3" t="s">
        <v>836</v>
      </c>
      <c r="D810" s="3" t="s">
        <v>417</v>
      </c>
      <c r="E810" s="3" t="s">
        <v>434</v>
      </c>
      <c r="F810" s="45" t="str">
        <f>LEFT(C810,1)</f>
        <v>Б</v>
      </c>
      <c r="G810" s="45" t="str">
        <f>LEFT(D810,1)</f>
        <v>А</v>
      </c>
      <c r="H810" s="45" t="str">
        <f>LEFT(E810,1)</f>
        <v>Д</v>
      </c>
      <c r="I810" s="13" t="s">
        <v>837</v>
      </c>
      <c r="J810" s="59" t="s">
        <v>925</v>
      </c>
      <c r="K810" s="3">
        <v>9</v>
      </c>
      <c r="L810" s="3" t="s">
        <v>838</v>
      </c>
      <c r="M810" s="33" t="s">
        <v>534</v>
      </c>
      <c r="N810" s="47" t="str">
        <f>CONCATENATE(L810,M810)</f>
        <v>РУ0902О</v>
      </c>
      <c r="O810" s="47" t="str">
        <f>CONCATENATE(B810,"-",F810,G810,H810,"-",I810)</f>
        <v>М-БАД-06042004</v>
      </c>
      <c r="P810" s="48">
        <v>1</v>
      </c>
      <c r="Q810" s="48">
        <v>0.5</v>
      </c>
      <c r="R810" s="48">
        <v>0</v>
      </c>
      <c r="S810" s="48">
        <v>5</v>
      </c>
      <c r="T810" s="48">
        <v>0</v>
      </c>
      <c r="U810" s="48">
        <v>0</v>
      </c>
      <c r="V810" s="48">
        <v>2</v>
      </c>
      <c r="W810" s="48">
        <v>0</v>
      </c>
      <c r="X810" s="48">
        <v>1</v>
      </c>
      <c r="Y810" s="48">
        <v>0</v>
      </c>
      <c r="Z810" s="49">
        <f>SUM(P810:Y810)</f>
        <v>9.5</v>
      </c>
      <c r="AA810" s="33">
        <v>50</v>
      </c>
      <c r="AB810" s="50">
        <f>Z810/AA810</f>
        <v>0.19</v>
      </c>
      <c r="AC810" s="51" t="str">
        <f>IF(Z810&gt;75%*AA810,"Победитель",IF(Z810&gt;50%*AA810,"Призёр","Участник"))</f>
        <v>Участник</v>
      </c>
    </row>
    <row r="811" spans="1:29" x14ac:dyDescent="0.3">
      <c r="A811" s="32">
        <v>797</v>
      </c>
      <c r="B811" s="2" t="s">
        <v>605</v>
      </c>
      <c r="C811" s="2" t="s">
        <v>2165</v>
      </c>
      <c r="D811" s="2" t="s">
        <v>457</v>
      </c>
      <c r="E811" s="2" t="s">
        <v>292</v>
      </c>
      <c r="F811" s="45" t="str">
        <f>LEFT(C811,1)</f>
        <v>А</v>
      </c>
      <c r="G811" s="45" t="str">
        <f>LEFT(D811,1)</f>
        <v>П</v>
      </c>
      <c r="H811" s="45" t="str">
        <f>LEFT(E811,1)</f>
        <v>А</v>
      </c>
      <c r="I811" s="2" t="s">
        <v>2194</v>
      </c>
      <c r="J811" s="2" t="s">
        <v>2161</v>
      </c>
      <c r="K811" s="1">
        <v>9</v>
      </c>
      <c r="L811" s="2" t="s">
        <v>140</v>
      </c>
      <c r="M811" s="33" t="s">
        <v>2110</v>
      </c>
      <c r="N811" s="47" t="str">
        <f>CONCATENATE(L811,M811)</f>
        <v>Р0902З</v>
      </c>
      <c r="O811" s="47" t="str">
        <f>CONCATENATE(B811,"-",F811,G811,H811,"-",I811)</f>
        <v>м-АПА-30.10.2004</v>
      </c>
      <c r="P811" s="48">
        <v>2</v>
      </c>
      <c r="Q811" s="48">
        <v>0</v>
      </c>
      <c r="R811" s="48">
        <v>0</v>
      </c>
      <c r="S811" s="48">
        <v>5</v>
      </c>
      <c r="T811" s="48">
        <v>0</v>
      </c>
      <c r="U811" s="48">
        <v>2</v>
      </c>
      <c r="V811" s="48">
        <v>0</v>
      </c>
      <c r="W811" s="48">
        <v>0</v>
      </c>
      <c r="X811" s="48">
        <v>0</v>
      </c>
      <c r="Y811" s="48">
        <v>0</v>
      </c>
      <c r="Z811" s="49">
        <f>SUM(P811:Y811)</f>
        <v>9</v>
      </c>
      <c r="AA811" s="33">
        <v>50</v>
      </c>
      <c r="AB811" s="50">
        <f>Z811/AA811</f>
        <v>0.18</v>
      </c>
      <c r="AC811" s="51" t="str">
        <f>IF(Z811&gt;75%*AA811,"Победитель",IF(Z811&gt;50%*AA811,"Призёр","Участник"))</f>
        <v>Участник</v>
      </c>
    </row>
    <row r="812" spans="1:29" x14ac:dyDescent="0.3">
      <c r="A812" s="32">
        <v>798</v>
      </c>
      <c r="B812" s="2" t="s">
        <v>605</v>
      </c>
      <c r="C812" s="2" t="s">
        <v>2198</v>
      </c>
      <c r="D812" s="2" t="s">
        <v>695</v>
      </c>
      <c r="E812" s="2" t="s">
        <v>292</v>
      </c>
      <c r="F812" s="45" t="str">
        <f>LEFT(C812,1)</f>
        <v>Н</v>
      </c>
      <c r="G812" s="45" t="str">
        <f>LEFT(D812,1)</f>
        <v>Н</v>
      </c>
      <c r="H812" s="45" t="str">
        <f>LEFT(E812,1)</f>
        <v>А</v>
      </c>
      <c r="I812" s="2" t="s">
        <v>2199</v>
      </c>
      <c r="J812" s="2" t="s">
        <v>2161</v>
      </c>
      <c r="K812" s="1">
        <v>9</v>
      </c>
      <c r="L812" s="2" t="s">
        <v>339</v>
      </c>
      <c r="M812" s="33" t="s">
        <v>2110</v>
      </c>
      <c r="N812" s="47" t="str">
        <f>CONCATENATE(L812,M812)</f>
        <v>Р0905З</v>
      </c>
      <c r="O812" s="47" t="str">
        <f>CONCATENATE(B812,"-",F812,G812,H812,"-",I812)</f>
        <v>м-ННА-11.07.2004</v>
      </c>
      <c r="P812" s="48">
        <v>0</v>
      </c>
      <c r="Q812" s="48">
        <v>0</v>
      </c>
      <c r="R812" s="48">
        <v>0</v>
      </c>
      <c r="S812" s="48">
        <v>5</v>
      </c>
      <c r="T812" s="48">
        <v>0</v>
      </c>
      <c r="U812" s="48">
        <v>2</v>
      </c>
      <c r="V812" s="48">
        <v>0</v>
      </c>
      <c r="W812" s="48">
        <v>0</v>
      </c>
      <c r="X812" s="48">
        <v>0</v>
      </c>
      <c r="Y812" s="48">
        <v>0</v>
      </c>
      <c r="Z812" s="49">
        <f>SUM(P812:Y812)</f>
        <v>7</v>
      </c>
      <c r="AA812" s="33">
        <v>50</v>
      </c>
      <c r="AB812" s="50">
        <f>Z812/AA812</f>
        <v>0.14000000000000001</v>
      </c>
      <c r="AC812" s="51" t="str">
        <f>IF(Z812&gt;75%*AA812,"Победитель",IF(Z812&gt;50%*AA812,"Призёр","Участник"))</f>
        <v>Участник</v>
      </c>
    </row>
    <row r="813" spans="1:29" x14ac:dyDescent="0.3">
      <c r="A813" s="32">
        <v>799</v>
      </c>
      <c r="B813" s="2" t="s">
        <v>14</v>
      </c>
      <c r="C813" s="2" t="s">
        <v>2366</v>
      </c>
      <c r="D813" s="2" t="s">
        <v>2367</v>
      </c>
      <c r="E813" s="2" t="s">
        <v>627</v>
      </c>
      <c r="F813" s="45" t="str">
        <f>LEFT(C813,1)</f>
        <v>Л</v>
      </c>
      <c r="G813" s="45" t="str">
        <f>LEFT(D813,1)</f>
        <v>М</v>
      </c>
      <c r="H813" s="45" t="str">
        <f>LEFT(E813,1)</f>
        <v>О</v>
      </c>
      <c r="I813" s="2" t="s">
        <v>2087</v>
      </c>
      <c r="J813" s="2" t="s">
        <v>2323</v>
      </c>
      <c r="K813" s="1">
        <v>10</v>
      </c>
      <c r="L813" s="2" t="s">
        <v>154</v>
      </c>
      <c r="M813" s="33" t="s">
        <v>2212</v>
      </c>
      <c r="N813" s="47" t="str">
        <f>CONCATENATE(L813,M813)</f>
        <v>Р1001Ф</v>
      </c>
      <c r="O813" s="47" t="str">
        <f>CONCATENATE(B813,"-",F813,G813,H813,"-",I813)</f>
        <v>Ж-ЛМО-09062003</v>
      </c>
      <c r="P813" s="48">
        <v>4</v>
      </c>
      <c r="Q813" s="48">
        <v>5</v>
      </c>
      <c r="R813" s="48">
        <v>5</v>
      </c>
      <c r="S813" s="48">
        <v>5</v>
      </c>
      <c r="T813" s="48">
        <v>4</v>
      </c>
      <c r="U813" s="48">
        <v>4</v>
      </c>
      <c r="V813" s="48">
        <v>0</v>
      </c>
      <c r="W813" s="48">
        <v>5</v>
      </c>
      <c r="X813" s="48">
        <v>0</v>
      </c>
      <c r="Y813" s="48">
        <v>4</v>
      </c>
      <c r="Z813" s="49">
        <f>SUM(P813:Y813)</f>
        <v>36</v>
      </c>
      <c r="AA813" s="33">
        <v>50</v>
      </c>
      <c r="AB813" s="50">
        <f>Z813/AA813</f>
        <v>0.72</v>
      </c>
      <c r="AC813" s="68" t="str">
        <f>IF(Z813&gt;75%*AA813,"Победитель",IF(Z813&gt;50%*AA813,"Призёр","Участник"))</f>
        <v>Призёр</v>
      </c>
    </row>
    <row r="814" spans="1:29" x14ac:dyDescent="0.3">
      <c r="A814" s="32">
        <v>800</v>
      </c>
      <c r="B814" s="2" t="s">
        <v>14</v>
      </c>
      <c r="C814" s="2" t="s">
        <v>410</v>
      </c>
      <c r="D814" s="2" t="s">
        <v>221</v>
      </c>
      <c r="E814" s="2" t="s">
        <v>369</v>
      </c>
      <c r="F814" s="45" t="str">
        <f>LEFT(C814,1)</f>
        <v>С</v>
      </c>
      <c r="G814" s="45" t="str">
        <f>LEFT(D814,1)</f>
        <v>В</v>
      </c>
      <c r="H814" s="45" t="str">
        <f>LEFT(E814,1)</f>
        <v>Н</v>
      </c>
      <c r="I814" s="6" t="s">
        <v>2039</v>
      </c>
      <c r="J814" s="46" t="s">
        <v>1791</v>
      </c>
      <c r="K814" s="2">
        <v>10</v>
      </c>
      <c r="L814" s="2" t="s">
        <v>2038</v>
      </c>
      <c r="M814" s="33" t="s">
        <v>46</v>
      </c>
      <c r="N814" s="47" t="str">
        <f>CONCATENATE(L814,M814)</f>
        <v>р1079А</v>
      </c>
      <c r="O814" s="47" t="str">
        <f>CONCATENATE(B814,"-",F814,G814,H814,"-",I814)</f>
        <v>Ж-СВН-27052003</v>
      </c>
      <c r="P814" s="48">
        <v>0</v>
      </c>
      <c r="Q814" s="48">
        <v>0</v>
      </c>
      <c r="R814" s="48">
        <v>5</v>
      </c>
      <c r="S814" s="48">
        <v>5</v>
      </c>
      <c r="T814" s="48">
        <v>6</v>
      </c>
      <c r="U814" s="48">
        <v>1</v>
      </c>
      <c r="V814" s="48">
        <v>3</v>
      </c>
      <c r="W814" s="48">
        <v>5</v>
      </c>
      <c r="X814" s="48">
        <v>3</v>
      </c>
      <c r="Y814" s="48">
        <v>6</v>
      </c>
      <c r="Z814" s="49">
        <f>SUM(P814:Y814)</f>
        <v>34</v>
      </c>
      <c r="AA814" s="33">
        <v>50</v>
      </c>
      <c r="AB814" s="50">
        <f>Z814/AA814</f>
        <v>0.68</v>
      </c>
      <c r="AC814" s="68" t="str">
        <f>IF(Z814&gt;75%*AA814,"Победитель",IF(Z814&gt;50%*AA814,"Призёр","Участник"))</f>
        <v>Призёр</v>
      </c>
    </row>
    <row r="815" spans="1:29" x14ac:dyDescent="0.3">
      <c r="A815" s="32">
        <v>801</v>
      </c>
      <c r="B815" s="2" t="s">
        <v>14</v>
      </c>
      <c r="C815" s="2" t="s">
        <v>480</v>
      </c>
      <c r="D815" s="2" t="s">
        <v>50</v>
      </c>
      <c r="E815" s="2" t="s">
        <v>212</v>
      </c>
      <c r="F815" s="45" t="str">
        <f>LEFT(C815,1)</f>
        <v>Б</v>
      </c>
      <c r="G815" s="45" t="str">
        <f>LEFT(D815,1)</f>
        <v>А</v>
      </c>
      <c r="H815" s="45" t="str">
        <f>LEFT(E815,1)</f>
        <v>И</v>
      </c>
      <c r="I815" s="6" t="s">
        <v>577</v>
      </c>
      <c r="J815" s="46" t="s">
        <v>346</v>
      </c>
      <c r="K815" s="2">
        <v>10</v>
      </c>
      <c r="L815" s="2" t="s">
        <v>158</v>
      </c>
      <c r="M815" s="33" t="s">
        <v>26</v>
      </c>
      <c r="N815" s="47" t="str">
        <f>CONCATENATE(L815,M815)</f>
        <v>Р1002С</v>
      </c>
      <c r="O815" s="47" t="str">
        <f>CONCATENATE(B815,"-",F815,G815,H815,"-",I815)</f>
        <v>Ж-БАИ-16112003</v>
      </c>
      <c r="P815" s="48">
        <v>2</v>
      </c>
      <c r="Q815" s="48">
        <v>5</v>
      </c>
      <c r="R815" s="48">
        <v>0</v>
      </c>
      <c r="S815" s="48">
        <v>5</v>
      </c>
      <c r="T815" s="48">
        <v>4</v>
      </c>
      <c r="U815" s="48">
        <v>2</v>
      </c>
      <c r="V815" s="48">
        <v>3</v>
      </c>
      <c r="W815" s="48">
        <v>5</v>
      </c>
      <c r="X815" s="48">
        <v>2</v>
      </c>
      <c r="Y815" s="48">
        <v>4</v>
      </c>
      <c r="Z815" s="49">
        <f>SUM(P815:Y815)</f>
        <v>32</v>
      </c>
      <c r="AA815" s="33">
        <v>50</v>
      </c>
      <c r="AB815" s="50">
        <f>Z815/AA815</f>
        <v>0.64</v>
      </c>
      <c r="AC815" s="68" t="str">
        <f>IF(Z815&gt;75%*AA815,"Победитель",IF(Z815&gt;50%*AA815,"Призёр","Участник"))</f>
        <v>Призёр</v>
      </c>
    </row>
    <row r="816" spans="1:29" x14ac:dyDescent="0.3">
      <c r="A816" s="32">
        <v>802</v>
      </c>
      <c r="B816" s="2" t="s">
        <v>14</v>
      </c>
      <c r="C816" s="2" t="s">
        <v>977</v>
      </c>
      <c r="D816" s="2" t="s">
        <v>266</v>
      </c>
      <c r="E816" s="2" t="s">
        <v>962</v>
      </c>
      <c r="F816" s="45" t="str">
        <f>LEFT(C816,1)</f>
        <v>Б</v>
      </c>
      <c r="G816" s="45" t="str">
        <f>LEFT(D816,1)</f>
        <v>Д</v>
      </c>
      <c r="H816" s="45" t="str">
        <f>LEFT(E816,1)</f>
        <v>Д</v>
      </c>
      <c r="I816" s="6" t="s">
        <v>978</v>
      </c>
      <c r="J816" s="2" t="s">
        <v>930</v>
      </c>
      <c r="K816" s="2">
        <v>10</v>
      </c>
      <c r="L816" s="2" t="s">
        <v>979</v>
      </c>
      <c r="M816" s="33" t="s">
        <v>45</v>
      </c>
      <c r="N816" s="47" t="str">
        <f>CONCATENATE(L816,M816)</f>
        <v>Р1008Г</v>
      </c>
      <c r="O816" s="47" t="str">
        <f>CONCATENATE(B816,"-",F816,G816,H816,"-",I816)</f>
        <v>Ж-БДД-     29062003</v>
      </c>
      <c r="P816" s="48">
        <v>5</v>
      </c>
      <c r="Q816" s="48">
        <v>3</v>
      </c>
      <c r="R816" s="48">
        <v>3</v>
      </c>
      <c r="S816" s="48">
        <v>2.5</v>
      </c>
      <c r="T816" s="48">
        <v>4</v>
      </c>
      <c r="U816" s="48">
        <v>0</v>
      </c>
      <c r="V816" s="48">
        <v>3</v>
      </c>
      <c r="W816" s="48">
        <v>3</v>
      </c>
      <c r="X816" s="48">
        <v>4</v>
      </c>
      <c r="Y816" s="48">
        <v>4</v>
      </c>
      <c r="Z816" s="49">
        <f>SUM(P816:Y816)</f>
        <v>31.5</v>
      </c>
      <c r="AA816" s="33">
        <v>50</v>
      </c>
      <c r="AB816" s="50">
        <f>Z816/AA816</f>
        <v>0.63</v>
      </c>
      <c r="AC816" s="68" t="str">
        <f>IF(Z816&gt;75%*AA816,"Победитель",IF(Z816&gt;50%*AA816,"Призёр","Участник"))</f>
        <v>Призёр</v>
      </c>
    </row>
    <row r="817" spans="1:29" x14ac:dyDescent="0.3">
      <c r="A817" s="32">
        <v>803</v>
      </c>
      <c r="B817" s="2" t="s">
        <v>14</v>
      </c>
      <c r="C817" s="2" t="s">
        <v>479</v>
      </c>
      <c r="D817" s="2" t="s">
        <v>40</v>
      </c>
      <c r="E817" s="2" t="s">
        <v>351</v>
      </c>
      <c r="F817" s="45" t="str">
        <f>LEFT(C817,1)</f>
        <v>Г</v>
      </c>
      <c r="G817" s="45" t="str">
        <f>LEFT(D817,1)</f>
        <v>М</v>
      </c>
      <c r="H817" s="45" t="str">
        <f>LEFT(E817,1)</f>
        <v>Ю</v>
      </c>
      <c r="I817" s="6" t="s">
        <v>576</v>
      </c>
      <c r="J817" s="46" t="s">
        <v>346</v>
      </c>
      <c r="K817" s="2">
        <v>10</v>
      </c>
      <c r="L817" s="2" t="s">
        <v>154</v>
      </c>
      <c r="M817" s="33" t="s">
        <v>26</v>
      </c>
      <c r="N817" s="47" t="str">
        <f>CONCATENATE(L817,M817)</f>
        <v>Р1001С</v>
      </c>
      <c r="O817" s="47" t="str">
        <f>CONCATENATE(B817,"-",F817,G817,H817,"-",I817)</f>
        <v>Ж-ГМЮ-26082003</v>
      </c>
      <c r="P817" s="48">
        <v>5</v>
      </c>
      <c r="Q817" s="48">
        <v>5</v>
      </c>
      <c r="R817" s="48">
        <v>0</v>
      </c>
      <c r="S817" s="48">
        <v>5</v>
      </c>
      <c r="T817" s="48">
        <v>4</v>
      </c>
      <c r="U817" s="48">
        <v>0</v>
      </c>
      <c r="V817" s="48">
        <v>3</v>
      </c>
      <c r="W817" s="48">
        <v>3</v>
      </c>
      <c r="X817" s="48">
        <v>2</v>
      </c>
      <c r="Y817" s="48">
        <v>4</v>
      </c>
      <c r="Z817" s="49">
        <f>SUM(P817:Y817)</f>
        <v>31</v>
      </c>
      <c r="AA817" s="33">
        <v>50</v>
      </c>
      <c r="AB817" s="50">
        <f>Z817/AA817</f>
        <v>0.62</v>
      </c>
      <c r="AC817" s="68" t="str">
        <f>IF(Z817&gt;75%*AA817,"Победитель",IF(Z817&gt;50%*AA817,"Призёр","Участник"))</f>
        <v>Призёр</v>
      </c>
    </row>
    <row r="818" spans="1:29" x14ac:dyDescent="0.3">
      <c r="A818" s="32">
        <v>804</v>
      </c>
      <c r="B818" s="2" t="s">
        <v>14</v>
      </c>
      <c r="C818" s="2" t="s">
        <v>958</v>
      </c>
      <c r="D818" s="2" t="s">
        <v>50</v>
      </c>
      <c r="E818" s="2" t="s">
        <v>97</v>
      </c>
      <c r="F818" s="45" t="str">
        <f>LEFT(C818,1)</f>
        <v>Е</v>
      </c>
      <c r="G818" s="45" t="str">
        <f>LEFT(D818,1)</f>
        <v>А</v>
      </c>
      <c r="H818" s="45" t="str">
        <f>LEFT(E818,1)</f>
        <v>А</v>
      </c>
      <c r="I818" s="14" t="s">
        <v>959</v>
      </c>
      <c r="J818" s="46" t="s">
        <v>930</v>
      </c>
      <c r="K818" s="2">
        <v>10</v>
      </c>
      <c r="L818" s="2" t="s">
        <v>960</v>
      </c>
      <c r="M818" s="33" t="s">
        <v>45</v>
      </c>
      <c r="N818" s="47" t="str">
        <f>CONCATENATE(L818,M818)</f>
        <v>Р1013Г</v>
      </c>
      <c r="O818" s="47" t="str">
        <f>CONCATENATE(B818,"-",F818,G818,H818,"-",I818)</f>
        <v>Ж-ЕАА-27072003</v>
      </c>
      <c r="P818" s="48">
        <v>0</v>
      </c>
      <c r="Q818" s="48">
        <v>1.5</v>
      </c>
      <c r="R818" s="48">
        <v>3</v>
      </c>
      <c r="S818" s="48">
        <v>5</v>
      </c>
      <c r="T818" s="48">
        <v>5</v>
      </c>
      <c r="U818" s="48">
        <v>0</v>
      </c>
      <c r="V818" s="48">
        <v>3</v>
      </c>
      <c r="W818" s="48">
        <v>3</v>
      </c>
      <c r="X818" s="48">
        <v>5</v>
      </c>
      <c r="Y818" s="48">
        <v>5</v>
      </c>
      <c r="Z818" s="49">
        <f>SUM(P818:Y818)</f>
        <v>30.5</v>
      </c>
      <c r="AA818" s="33">
        <v>50</v>
      </c>
      <c r="AB818" s="50">
        <f>Z818/AA818</f>
        <v>0.61</v>
      </c>
      <c r="AC818" s="68" t="str">
        <f>IF(Z818&gt;75%*AA818,"Победитель",IF(Z818&gt;50%*AA818,"Призёр","Участник"))</f>
        <v>Призёр</v>
      </c>
    </row>
    <row r="819" spans="1:29" x14ac:dyDescent="0.3">
      <c r="A819" s="32">
        <v>805</v>
      </c>
      <c r="B819" s="2" t="s">
        <v>14</v>
      </c>
      <c r="C819" s="37" t="s">
        <v>1714</v>
      </c>
      <c r="D819" s="12" t="s">
        <v>396</v>
      </c>
      <c r="E819" s="12" t="s">
        <v>195</v>
      </c>
      <c r="F819" s="45" t="str">
        <f>LEFT(C819,1)</f>
        <v>К</v>
      </c>
      <c r="G819" s="45" t="str">
        <f>LEFT(D819,1)</f>
        <v>Е</v>
      </c>
      <c r="H819" s="45" t="str">
        <f>LEFT(E819,1)</f>
        <v>С</v>
      </c>
      <c r="I819" s="37">
        <v>15052003</v>
      </c>
      <c r="J819" s="46" t="s">
        <v>1587</v>
      </c>
      <c r="K819" s="2">
        <v>10</v>
      </c>
      <c r="L819" s="2" t="s">
        <v>1715</v>
      </c>
      <c r="M819" s="33" t="s">
        <v>35</v>
      </c>
      <c r="N819" s="47" t="str">
        <f>CONCATENATE(L819,M819)</f>
        <v>Р10100М</v>
      </c>
      <c r="O819" s="47" t="str">
        <f>CONCATENATE(B819,"-",F819,G819,H819,"-",I819)</f>
        <v>Ж-КЕС-15052003</v>
      </c>
      <c r="P819" s="48">
        <v>3</v>
      </c>
      <c r="Q819" s="48">
        <v>3</v>
      </c>
      <c r="R819" s="48">
        <v>3</v>
      </c>
      <c r="S819" s="48">
        <v>0</v>
      </c>
      <c r="T819" s="48">
        <v>4</v>
      </c>
      <c r="U819" s="48">
        <v>4</v>
      </c>
      <c r="V819" s="48">
        <v>3</v>
      </c>
      <c r="W819" s="48">
        <v>3</v>
      </c>
      <c r="X819" s="48">
        <v>3</v>
      </c>
      <c r="Y819" s="48">
        <v>4</v>
      </c>
      <c r="Z819" s="49">
        <f>SUM(P819:Y819)</f>
        <v>30</v>
      </c>
      <c r="AA819" s="33">
        <v>50</v>
      </c>
      <c r="AB819" s="50">
        <f>Z819/AA819</f>
        <v>0.6</v>
      </c>
      <c r="AC819" s="68" t="str">
        <f>IF(Z819&gt;75%*AA819,"Победитель",IF(Z819&gt;50%*AA819,"Призёр","Участник"))</f>
        <v>Призёр</v>
      </c>
    </row>
    <row r="820" spans="1:29" x14ac:dyDescent="0.3">
      <c r="A820" s="32">
        <v>806</v>
      </c>
      <c r="B820" s="2" t="s">
        <v>35</v>
      </c>
      <c r="C820" s="2" t="s">
        <v>1991</v>
      </c>
      <c r="D820" s="2" t="s">
        <v>291</v>
      </c>
      <c r="E820" s="2" t="s">
        <v>62</v>
      </c>
      <c r="F820" s="45" t="str">
        <f>LEFT(C820,1)</f>
        <v>К</v>
      </c>
      <c r="G820" s="45" t="str">
        <f>LEFT(D820,1)</f>
        <v>А</v>
      </c>
      <c r="H820" s="45" t="str">
        <f>LEFT(E820,1)</f>
        <v>Е</v>
      </c>
      <c r="I820" s="6" t="s">
        <v>1992</v>
      </c>
      <c r="J820" s="46" t="s">
        <v>1791</v>
      </c>
      <c r="K820" s="2">
        <v>10</v>
      </c>
      <c r="L820" s="2" t="s">
        <v>1993</v>
      </c>
      <c r="M820" s="33" t="s">
        <v>46</v>
      </c>
      <c r="N820" s="47" t="str">
        <f>CONCATENATE(L820,M820)</f>
        <v>р1085А</v>
      </c>
      <c r="O820" s="47" t="str">
        <f>CONCATENATE(B820,"-",F820,G820,H820,"-",I820)</f>
        <v>М-КАЕ-06052003</v>
      </c>
      <c r="P820" s="48">
        <v>3</v>
      </c>
      <c r="Q820" s="48">
        <v>0</v>
      </c>
      <c r="R820" s="48">
        <v>0</v>
      </c>
      <c r="S820" s="48">
        <v>5</v>
      </c>
      <c r="T820" s="48">
        <v>7</v>
      </c>
      <c r="U820" s="48">
        <v>3</v>
      </c>
      <c r="V820" s="48">
        <v>0</v>
      </c>
      <c r="W820" s="48">
        <v>3</v>
      </c>
      <c r="X820" s="48">
        <v>4</v>
      </c>
      <c r="Y820" s="48">
        <v>3</v>
      </c>
      <c r="Z820" s="49">
        <f>SUM(P820:Y820)</f>
        <v>28</v>
      </c>
      <c r="AA820" s="33">
        <v>50</v>
      </c>
      <c r="AB820" s="50">
        <f>Z820/AA820</f>
        <v>0.56000000000000005</v>
      </c>
      <c r="AC820" s="51" t="str">
        <f>IF(Z820&gt;75%*AA820,"Победитель",IF(Z820&gt;50%*AA820,"Призёр","Участник"))</f>
        <v>Призёр</v>
      </c>
    </row>
    <row r="821" spans="1:29" x14ac:dyDescent="0.3">
      <c r="A821" s="32">
        <v>807</v>
      </c>
      <c r="B821" s="2" t="s">
        <v>14</v>
      </c>
      <c r="C821" s="2" t="s">
        <v>961</v>
      </c>
      <c r="D821" s="2" t="s">
        <v>40</v>
      </c>
      <c r="E821" s="2" t="s">
        <v>962</v>
      </c>
      <c r="F821" s="45" t="str">
        <f>LEFT(C821,1)</f>
        <v>Г</v>
      </c>
      <c r="G821" s="45" t="str">
        <f>LEFT(D821,1)</f>
        <v>М</v>
      </c>
      <c r="H821" s="45" t="str">
        <f>LEFT(E821,1)</f>
        <v>Д</v>
      </c>
      <c r="I821" s="14" t="s">
        <v>963</v>
      </c>
      <c r="J821" s="46" t="s">
        <v>930</v>
      </c>
      <c r="K821" s="2">
        <v>10</v>
      </c>
      <c r="L821" s="2" t="s">
        <v>964</v>
      </c>
      <c r="M821" s="33" t="s">
        <v>45</v>
      </c>
      <c r="N821" s="47" t="str">
        <f>CONCATENATE(L821,M821)</f>
        <v>Р1012Г</v>
      </c>
      <c r="O821" s="47" t="str">
        <f>CONCATENATE(B821,"-",F821,G821,H821,"-",I821)</f>
        <v>Ж-ГМД-07092003</v>
      </c>
      <c r="P821" s="48">
        <v>0</v>
      </c>
      <c r="Q821" s="48">
        <v>3.5</v>
      </c>
      <c r="R821" s="48">
        <v>2</v>
      </c>
      <c r="S821" s="48">
        <v>5</v>
      </c>
      <c r="T821" s="48">
        <v>4</v>
      </c>
      <c r="U821" s="48">
        <v>0</v>
      </c>
      <c r="V821" s="48">
        <v>1</v>
      </c>
      <c r="W821" s="48">
        <v>3</v>
      </c>
      <c r="X821" s="48">
        <v>4</v>
      </c>
      <c r="Y821" s="48">
        <v>4</v>
      </c>
      <c r="Z821" s="49">
        <f>SUM(P821:Y821)</f>
        <v>26.5</v>
      </c>
      <c r="AA821" s="33">
        <v>50</v>
      </c>
      <c r="AB821" s="50">
        <f>Z821/AA821</f>
        <v>0.53</v>
      </c>
      <c r="AC821" s="51" t="str">
        <f>IF(Z821&gt;75%*AA821,"Победитель",IF(Z821&gt;50%*AA821,"Призёр","Участник"))</f>
        <v>Призёр</v>
      </c>
    </row>
    <row r="822" spans="1:29" x14ac:dyDescent="0.3">
      <c r="A822" s="32">
        <v>808</v>
      </c>
      <c r="B822" s="2" t="s">
        <v>14</v>
      </c>
      <c r="C822" s="2" t="s">
        <v>193</v>
      </c>
      <c r="D822" s="2" t="s">
        <v>998</v>
      </c>
      <c r="E822" s="2" t="s">
        <v>67</v>
      </c>
      <c r="F822" s="45" t="str">
        <f>LEFT(C822,1)</f>
        <v>В</v>
      </c>
      <c r="G822" s="45" t="str">
        <f>LEFT(D822,1)</f>
        <v>А</v>
      </c>
      <c r="H822" s="45" t="str">
        <f>LEFT(E822,1)</f>
        <v>М</v>
      </c>
      <c r="I822" s="6" t="s">
        <v>2056</v>
      </c>
      <c r="J822" s="2" t="s">
        <v>930</v>
      </c>
      <c r="K822" s="2">
        <v>10</v>
      </c>
      <c r="L822" s="2" t="s">
        <v>158</v>
      </c>
      <c r="M822" s="33" t="s">
        <v>45</v>
      </c>
      <c r="N822" s="47" t="str">
        <f>CONCATENATE(L822,M822)</f>
        <v>Р1002Г</v>
      </c>
      <c r="O822" s="47" t="str">
        <f>CONCATENATE(B822,"-",F822,G822,H822,"-",I822)</f>
        <v>Ж-ВАМ-31072003</v>
      </c>
      <c r="P822" s="48">
        <v>0</v>
      </c>
      <c r="Q822" s="48">
        <v>5</v>
      </c>
      <c r="R822" s="48">
        <v>2</v>
      </c>
      <c r="S822" s="48">
        <v>5</v>
      </c>
      <c r="T822" s="48">
        <v>3</v>
      </c>
      <c r="U822" s="48">
        <v>0</v>
      </c>
      <c r="V822" s="48">
        <v>1</v>
      </c>
      <c r="W822" s="48">
        <v>3</v>
      </c>
      <c r="X822" s="48">
        <v>2</v>
      </c>
      <c r="Y822" s="48">
        <v>5</v>
      </c>
      <c r="Z822" s="49">
        <f>SUM(P822:Y822)</f>
        <v>26</v>
      </c>
      <c r="AA822" s="33">
        <v>50</v>
      </c>
      <c r="AB822" s="50">
        <f>Z822/AA822</f>
        <v>0.52</v>
      </c>
      <c r="AC822" s="51" t="str">
        <f>IF(Z822&gt;75%*AA822,"Победитель",IF(Z822&gt;50%*AA822,"Призёр","Участник"))</f>
        <v>Призёр</v>
      </c>
    </row>
    <row r="823" spans="1:29" x14ac:dyDescent="0.3">
      <c r="A823" s="32">
        <v>809</v>
      </c>
      <c r="B823" s="66" t="s">
        <v>597</v>
      </c>
      <c r="C823" s="66" t="s">
        <v>2092</v>
      </c>
      <c r="D823" s="66" t="s">
        <v>2093</v>
      </c>
      <c r="E823" s="66" t="s">
        <v>247</v>
      </c>
      <c r="F823" s="45" t="str">
        <f>LEFT(C823,1)</f>
        <v>П</v>
      </c>
      <c r="G823" s="45" t="str">
        <f>LEFT(D823,1)</f>
        <v>А</v>
      </c>
      <c r="H823" s="45" t="str">
        <f>LEFT(E823,1)</f>
        <v>В</v>
      </c>
      <c r="I823" s="16" t="s">
        <v>2094</v>
      </c>
      <c r="J823" s="66" t="s">
        <v>2061</v>
      </c>
      <c r="K823" s="66">
        <v>10</v>
      </c>
      <c r="L823" s="66" t="s">
        <v>985</v>
      </c>
      <c r="M823" s="33" t="s">
        <v>92</v>
      </c>
      <c r="N823" s="47" t="str">
        <f>CONCATENATE(L823,M823)</f>
        <v>Р1006И</v>
      </c>
      <c r="O823" s="47" t="str">
        <f>CONCATENATE(B823,"-",F823,G823,H823,"-",I823)</f>
        <v>ж-ПАВ-13052003</v>
      </c>
      <c r="P823" s="48">
        <v>5</v>
      </c>
      <c r="Q823" s="48">
        <v>4</v>
      </c>
      <c r="R823" s="48">
        <v>0</v>
      </c>
      <c r="S823" s="48">
        <v>2.5</v>
      </c>
      <c r="T823" s="48">
        <v>2.5</v>
      </c>
      <c r="U823" s="48">
        <v>5</v>
      </c>
      <c r="V823" s="48">
        <v>2</v>
      </c>
      <c r="W823" s="48">
        <v>3</v>
      </c>
      <c r="X823" s="48">
        <v>0</v>
      </c>
      <c r="Y823" s="48">
        <v>2</v>
      </c>
      <c r="Z823" s="49">
        <f>SUM(P823:Y823)</f>
        <v>26</v>
      </c>
      <c r="AA823" s="33">
        <v>50</v>
      </c>
      <c r="AB823" s="50">
        <f>Z823/AA823</f>
        <v>0.52</v>
      </c>
      <c r="AC823" s="51" t="str">
        <f>IF(Z823&gt;75%*AA823,"Победитель",IF(Z823&gt;50%*AA823,"Призёр","Участник"))</f>
        <v>Призёр</v>
      </c>
    </row>
    <row r="824" spans="1:29" x14ac:dyDescent="0.3">
      <c r="A824" s="32">
        <v>810</v>
      </c>
      <c r="B824" s="2" t="s">
        <v>35</v>
      </c>
      <c r="C824" s="2" t="s">
        <v>1997</v>
      </c>
      <c r="D824" s="2" t="s">
        <v>348</v>
      </c>
      <c r="E824" s="2" t="s">
        <v>1826</v>
      </c>
      <c r="F824" s="45" t="str">
        <f>LEFT(C824,1)</f>
        <v>М</v>
      </c>
      <c r="G824" s="45" t="str">
        <f>LEFT(D824,1)</f>
        <v>К</v>
      </c>
      <c r="H824" s="45" t="str">
        <f>LEFT(E824,1)</f>
        <v>В</v>
      </c>
      <c r="I824" s="6" t="s">
        <v>1998</v>
      </c>
      <c r="J824" s="46" t="s">
        <v>1791</v>
      </c>
      <c r="K824" s="2">
        <v>10</v>
      </c>
      <c r="L824" s="2" t="s">
        <v>1999</v>
      </c>
      <c r="M824" s="33" t="s">
        <v>46</v>
      </c>
      <c r="N824" s="47" t="str">
        <f>CONCATENATE(L824,M824)</f>
        <v>р1019А</v>
      </c>
      <c r="O824" s="47" t="str">
        <f>CONCATENATE(B824,"-",F824,G824,H824,"-",I824)</f>
        <v>М-МКВ-21092003</v>
      </c>
      <c r="P824" s="48">
        <v>2</v>
      </c>
      <c r="Q824" s="48">
        <v>0</v>
      </c>
      <c r="R824" s="48">
        <v>0</v>
      </c>
      <c r="S824" s="48">
        <v>5</v>
      </c>
      <c r="T824" s="48">
        <v>5</v>
      </c>
      <c r="U824" s="48">
        <v>1</v>
      </c>
      <c r="V824" s="48">
        <v>1</v>
      </c>
      <c r="W824" s="48">
        <v>5</v>
      </c>
      <c r="X824" s="48">
        <v>2</v>
      </c>
      <c r="Y824" s="48">
        <v>4</v>
      </c>
      <c r="Z824" s="49">
        <f>SUM(P824:Y824)</f>
        <v>25</v>
      </c>
      <c r="AA824" s="33">
        <v>50</v>
      </c>
      <c r="AB824" s="50">
        <f>Z824/AA824</f>
        <v>0.5</v>
      </c>
      <c r="AC824" s="51" t="s">
        <v>2391</v>
      </c>
    </row>
    <row r="825" spans="1:29" x14ac:dyDescent="0.3">
      <c r="A825" s="32">
        <v>811</v>
      </c>
      <c r="B825" s="2" t="s">
        <v>35</v>
      </c>
      <c r="C825" s="2" t="s">
        <v>980</v>
      </c>
      <c r="D825" s="2" t="s">
        <v>276</v>
      </c>
      <c r="E825" s="2" t="s">
        <v>44</v>
      </c>
      <c r="F825" s="45" t="str">
        <f>LEFT(C825,1)</f>
        <v>З</v>
      </c>
      <c r="G825" s="45" t="str">
        <f>LEFT(D825,1)</f>
        <v>И</v>
      </c>
      <c r="H825" s="45" t="str">
        <f>LEFT(E825,1)</f>
        <v>А</v>
      </c>
      <c r="I825" s="6" t="s">
        <v>981</v>
      </c>
      <c r="J825" s="2" t="s">
        <v>930</v>
      </c>
      <c r="K825" s="2">
        <v>10</v>
      </c>
      <c r="L825" s="2" t="s">
        <v>982</v>
      </c>
      <c r="M825" s="33" t="s">
        <v>45</v>
      </c>
      <c r="N825" s="47" t="str">
        <f>CONCATENATE(L825,M825)</f>
        <v>Р1007Г</v>
      </c>
      <c r="O825" s="47" t="str">
        <f>CONCATENATE(B825,"-",F825,G825,H825,"-",I825)</f>
        <v>М-ЗИА-     26052004</v>
      </c>
      <c r="P825" s="48">
        <v>0</v>
      </c>
      <c r="Q825" s="48">
        <v>5</v>
      </c>
      <c r="R825" s="48">
        <v>3</v>
      </c>
      <c r="S825" s="48">
        <v>2.5</v>
      </c>
      <c r="T825" s="48">
        <v>3</v>
      </c>
      <c r="U825" s="48">
        <v>1.5</v>
      </c>
      <c r="V825" s="48">
        <v>3</v>
      </c>
      <c r="W825" s="48">
        <v>0</v>
      </c>
      <c r="X825" s="48">
        <v>3</v>
      </c>
      <c r="Y825" s="48">
        <v>4</v>
      </c>
      <c r="Z825" s="49">
        <f>SUM(P825:Y825)</f>
        <v>25</v>
      </c>
      <c r="AA825" s="33">
        <v>50</v>
      </c>
      <c r="AB825" s="50">
        <f>Z825/AA825</f>
        <v>0.5</v>
      </c>
      <c r="AC825" s="51" t="s">
        <v>2391</v>
      </c>
    </row>
    <row r="826" spans="1:29" x14ac:dyDescent="0.3">
      <c r="A826" s="32">
        <v>812</v>
      </c>
      <c r="B826" s="6" t="s">
        <v>14</v>
      </c>
      <c r="C826" s="6" t="s">
        <v>1484</v>
      </c>
      <c r="D826" s="6" t="s">
        <v>207</v>
      </c>
      <c r="E826" s="6" t="s">
        <v>262</v>
      </c>
      <c r="F826" s="45" t="str">
        <f>LEFT(C826,1)</f>
        <v>К</v>
      </c>
      <c r="G826" s="45" t="str">
        <f>LEFT(D826,1)</f>
        <v>Т</v>
      </c>
      <c r="H826" s="45" t="str">
        <f>LEFT(E826,1)</f>
        <v>Д</v>
      </c>
      <c r="I826" s="6" t="s">
        <v>1485</v>
      </c>
      <c r="J826" s="6" t="s">
        <v>1257</v>
      </c>
      <c r="K826" s="6" t="s">
        <v>1486</v>
      </c>
      <c r="L826" s="6" t="s">
        <v>989</v>
      </c>
      <c r="M826" s="33" t="s">
        <v>143</v>
      </c>
      <c r="N826" s="47" t="str">
        <f>CONCATENATE(L826,M826)</f>
        <v>Р1005У</v>
      </c>
      <c r="O826" s="47" t="str">
        <f>CONCATENATE(B826,"-",F826,G826,H826,"-",I826)</f>
        <v>Ж-КТД-14042003</v>
      </c>
      <c r="P826" s="48">
        <v>1</v>
      </c>
      <c r="Q826" s="48">
        <v>0</v>
      </c>
      <c r="R826" s="48">
        <v>4</v>
      </c>
      <c r="S826" s="48">
        <v>2.5</v>
      </c>
      <c r="T826" s="48">
        <v>4</v>
      </c>
      <c r="U826" s="48">
        <v>0</v>
      </c>
      <c r="V826" s="48">
        <v>0</v>
      </c>
      <c r="W826" s="48">
        <v>5</v>
      </c>
      <c r="X826" s="48">
        <v>4</v>
      </c>
      <c r="Y826" s="48">
        <v>4</v>
      </c>
      <c r="Z826" s="49">
        <f>SUM(P826:Y826)</f>
        <v>24.5</v>
      </c>
      <c r="AA826" s="33">
        <v>50</v>
      </c>
      <c r="AB826" s="50">
        <f>Z826/AA826</f>
        <v>0.49</v>
      </c>
      <c r="AC826" s="51" t="str">
        <f>IF(Z826&gt;75%*AA826,"Победитель",IF(Z826&gt;50%*AA826,"Призёр","Участник"))</f>
        <v>Участник</v>
      </c>
    </row>
    <row r="827" spans="1:29" x14ac:dyDescent="0.3">
      <c r="A827" s="32">
        <v>813</v>
      </c>
      <c r="B827" s="2" t="s">
        <v>14</v>
      </c>
      <c r="C827" s="2" t="s">
        <v>1985</v>
      </c>
      <c r="D827" s="2" t="s">
        <v>156</v>
      </c>
      <c r="E827" s="2" t="s">
        <v>512</v>
      </c>
      <c r="F827" s="45" t="str">
        <f>LEFT(C827,1)</f>
        <v>П</v>
      </c>
      <c r="G827" s="45" t="str">
        <f>LEFT(D827,1)</f>
        <v>С</v>
      </c>
      <c r="H827" s="45" t="str">
        <f>LEFT(E827,1)</f>
        <v>В</v>
      </c>
      <c r="I827" s="6" t="s">
        <v>1986</v>
      </c>
      <c r="J827" s="46" t="s">
        <v>1791</v>
      </c>
      <c r="K827" s="2">
        <v>10</v>
      </c>
      <c r="L827" s="2" t="s">
        <v>1987</v>
      </c>
      <c r="M827" s="33" t="s">
        <v>46</v>
      </c>
      <c r="N827" s="47" t="str">
        <f>CONCATENATE(L827,M827)</f>
        <v>р1086А</v>
      </c>
      <c r="O827" s="47" t="str">
        <f>CONCATENATE(B827,"-",F827,G827,H827,"-",I827)</f>
        <v>Ж-ПСВ-0692003</v>
      </c>
      <c r="P827" s="48">
        <v>3</v>
      </c>
      <c r="Q827" s="48">
        <v>0</v>
      </c>
      <c r="R827" s="48">
        <v>1</v>
      </c>
      <c r="S827" s="48">
        <v>5</v>
      </c>
      <c r="T827" s="48">
        <v>5</v>
      </c>
      <c r="U827" s="48">
        <v>2</v>
      </c>
      <c r="V827" s="48">
        <v>0</v>
      </c>
      <c r="W827" s="48">
        <v>3</v>
      </c>
      <c r="X827" s="48">
        <v>1</v>
      </c>
      <c r="Y827" s="48">
        <v>4</v>
      </c>
      <c r="Z827" s="49">
        <f>SUM(P827:Y827)</f>
        <v>24</v>
      </c>
      <c r="AA827" s="33">
        <v>50</v>
      </c>
      <c r="AB827" s="50">
        <f>Z827/AA827</f>
        <v>0.48</v>
      </c>
      <c r="AC827" s="51" t="str">
        <f>IF(Z827&gt;75%*AA827,"Победитель",IF(Z827&gt;50%*AA827,"Призёр","Участник"))</f>
        <v>Участник</v>
      </c>
    </row>
    <row r="828" spans="1:29" x14ac:dyDescent="0.3">
      <c r="A828" s="32">
        <v>814</v>
      </c>
      <c r="B828" s="6" t="s">
        <v>14</v>
      </c>
      <c r="C828" s="6" t="s">
        <v>1500</v>
      </c>
      <c r="D828" s="6" t="s">
        <v>40</v>
      </c>
      <c r="E828" s="6" t="s">
        <v>195</v>
      </c>
      <c r="F828" s="45" t="str">
        <f>LEFT(C828,1)</f>
        <v>К</v>
      </c>
      <c r="G828" s="45" t="str">
        <f>LEFT(D828,1)</f>
        <v>М</v>
      </c>
      <c r="H828" s="45" t="str">
        <f>LEFT(E828,1)</f>
        <v>С</v>
      </c>
      <c r="I828" s="6" t="s">
        <v>1501</v>
      </c>
      <c r="J828" s="6" t="s">
        <v>1257</v>
      </c>
      <c r="K828" s="6" t="s">
        <v>1486</v>
      </c>
      <c r="L828" s="6" t="s">
        <v>985</v>
      </c>
      <c r="M828" s="33" t="s">
        <v>143</v>
      </c>
      <c r="N828" s="47" t="str">
        <f>CONCATENATE(L828,M828)</f>
        <v>Р1006У</v>
      </c>
      <c r="O828" s="47" t="str">
        <f>CONCATENATE(B828,"-",F828,G828,H828,"-",I828)</f>
        <v>Ж-КМС-28062003</v>
      </c>
      <c r="P828" s="48">
        <v>3</v>
      </c>
      <c r="Q828" s="48">
        <v>0</v>
      </c>
      <c r="R828" s="48">
        <v>5</v>
      </c>
      <c r="S828" s="48">
        <v>0</v>
      </c>
      <c r="T828" s="48">
        <v>4</v>
      </c>
      <c r="U828" s="48">
        <v>0</v>
      </c>
      <c r="V828" s="48">
        <v>0</v>
      </c>
      <c r="W828" s="48">
        <v>5</v>
      </c>
      <c r="X828" s="48">
        <v>4</v>
      </c>
      <c r="Y828" s="48">
        <v>2</v>
      </c>
      <c r="Z828" s="49">
        <f>SUM(P828:Y828)</f>
        <v>23</v>
      </c>
      <c r="AA828" s="33">
        <v>50</v>
      </c>
      <c r="AB828" s="50">
        <f>Z828/AA828</f>
        <v>0.46</v>
      </c>
      <c r="AC828" s="51" t="str">
        <f>IF(Z828&gt;75%*AA828,"Победитель",IF(Z828&gt;50%*AA828,"Призёр","Участник"))</f>
        <v>Участник</v>
      </c>
    </row>
    <row r="829" spans="1:29" x14ac:dyDescent="0.3">
      <c r="A829" s="32">
        <v>815</v>
      </c>
      <c r="B829" s="2" t="s">
        <v>14</v>
      </c>
      <c r="C829" s="2" t="s">
        <v>1932</v>
      </c>
      <c r="D829" s="2" t="s">
        <v>396</v>
      </c>
      <c r="E829" s="2" t="s">
        <v>195</v>
      </c>
      <c r="F829" s="45" t="str">
        <f>LEFT(C829,1)</f>
        <v>Ш</v>
      </c>
      <c r="G829" s="45" t="str">
        <f>LEFT(D829,1)</f>
        <v>Е</v>
      </c>
      <c r="H829" s="45" t="str">
        <f>LEFT(E829,1)</f>
        <v>С</v>
      </c>
      <c r="I829" s="6" t="s">
        <v>1981</v>
      </c>
      <c r="J829" s="46" t="s">
        <v>1791</v>
      </c>
      <c r="K829" s="2">
        <v>10</v>
      </c>
      <c r="L829" s="2" t="s">
        <v>1982</v>
      </c>
      <c r="M829" s="33" t="s">
        <v>46</v>
      </c>
      <c r="N829" s="47" t="str">
        <f>CONCATENATE(L829,M829)</f>
        <v>р1080А</v>
      </c>
      <c r="O829" s="47" t="str">
        <f>CONCATENATE(B829,"-",F829,G829,H829,"-",I829)</f>
        <v>Ж-ШЕС-09032003</v>
      </c>
      <c r="P829" s="48">
        <v>0</v>
      </c>
      <c r="Q829" s="48">
        <v>1</v>
      </c>
      <c r="R829" s="48">
        <v>0</v>
      </c>
      <c r="S829" s="48">
        <v>2.5</v>
      </c>
      <c r="T829" s="48">
        <v>3</v>
      </c>
      <c r="U829" s="48">
        <v>3</v>
      </c>
      <c r="V829" s="48">
        <v>3</v>
      </c>
      <c r="W829" s="48">
        <v>5</v>
      </c>
      <c r="X829" s="48">
        <v>1</v>
      </c>
      <c r="Y829" s="48">
        <v>4</v>
      </c>
      <c r="Z829" s="49">
        <f>SUM(P829:Y829)</f>
        <v>22.5</v>
      </c>
      <c r="AA829" s="33">
        <v>50</v>
      </c>
      <c r="AB829" s="50">
        <f>Z829/AA829</f>
        <v>0.45</v>
      </c>
      <c r="AC829" s="51" t="str">
        <f>IF(Z829&gt;75%*AA829,"Победитель",IF(Z829&gt;50%*AA829,"Призёр","Участник"))</f>
        <v>Участник</v>
      </c>
    </row>
    <row r="830" spans="1:29" x14ac:dyDescent="0.3">
      <c r="A830" s="32">
        <v>816</v>
      </c>
      <c r="B830" s="2" t="s">
        <v>14</v>
      </c>
      <c r="C830" s="2" t="s">
        <v>2373</v>
      </c>
      <c r="D830" s="2" t="s">
        <v>312</v>
      </c>
      <c r="E830" s="2" t="s">
        <v>34</v>
      </c>
      <c r="F830" s="45" t="str">
        <f>LEFT(C830,1)</f>
        <v>С</v>
      </c>
      <c r="G830" s="45" t="str">
        <f>LEFT(D830,1)</f>
        <v>С</v>
      </c>
      <c r="H830" s="45" t="str">
        <f>LEFT(E830,1)</f>
        <v>Е</v>
      </c>
      <c r="I830" s="2" t="s">
        <v>2388</v>
      </c>
      <c r="J830" s="2" t="s">
        <v>2370</v>
      </c>
      <c r="K830" s="1">
        <v>10</v>
      </c>
      <c r="L830" s="2" t="s">
        <v>954</v>
      </c>
      <c r="M830" s="33" t="s">
        <v>2138</v>
      </c>
      <c r="N830" s="47" t="str">
        <f>CONCATENATE(L830,M830)</f>
        <v>Р1015Х</v>
      </c>
      <c r="O830" s="47" t="str">
        <f>CONCATENATE(B830,"-",F830,G830,H830,"-",I830)</f>
        <v>Ж-ССЕ-26032003</v>
      </c>
      <c r="P830" s="48">
        <v>0</v>
      </c>
      <c r="Q830" s="48">
        <v>4</v>
      </c>
      <c r="R830" s="48">
        <v>1</v>
      </c>
      <c r="S830" s="48">
        <v>4</v>
      </c>
      <c r="T830" s="48">
        <v>5</v>
      </c>
      <c r="U830" s="48">
        <v>3</v>
      </c>
      <c r="V830" s="48">
        <v>0</v>
      </c>
      <c r="W830" s="48">
        <v>2</v>
      </c>
      <c r="X830" s="48">
        <v>0</v>
      </c>
      <c r="Y830" s="48">
        <v>3</v>
      </c>
      <c r="Z830" s="49">
        <f>SUM(P830:Y830)</f>
        <v>22</v>
      </c>
      <c r="AA830" s="33">
        <v>50</v>
      </c>
      <c r="AB830" s="50">
        <f>Z830/AA830</f>
        <v>0.44</v>
      </c>
      <c r="AC830" s="51" t="str">
        <f>IF(Z830&gt;75%*AA830,"Победитель",IF(Z830&gt;50%*AA830,"Призёр","Участник"))</f>
        <v>Участник</v>
      </c>
    </row>
    <row r="831" spans="1:29" x14ac:dyDescent="0.3">
      <c r="A831" s="32">
        <v>817</v>
      </c>
      <c r="B831" s="2" t="s">
        <v>14</v>
      </c>
      <c r="C831" s="2" t="s">
        <v>986</v>
      </c>
      <c r="D831" s="2" t="s">
        <v>987</v>
      </c>
      <c r="E831" s="2" t="s">
        <v>78</v>
      </c>
      <c r="F831" s="45" t="str">
        <f>LEFT(C831,1)</f>
        <v>П</v>
      </c>
      <c r="G831" s="45" t="str">
        <f>LEFT(D831,1)</f>
        <v>Н</v>
      </c>
      <c r="H831" s="45" t="str">
        <f>LEFT(E831,1)</f>
        <v>А</v>
      </c>
      <c r="I831" s="6" t="s">
        <v>988</v>
      </c>
      <c r="J831" s="2" t="s">
        <v>930</v>
      </c>
      <c r="K831" s="2">
        <v>10</v>
      </c>
      <c r="L831" s="2" t="s">
        <v>989</v>
      </c>
      <c r="M831" s="33" t="s">
        <v>45</v>
      </c>
      <c r="N831" s="47" t="str">
        <f>CONCATENATE(L831,M831)</f>
        <v>Р1005Г</v>
      </c>
      <c r="O831" s="47" t="str">
        <f>CONCATENATE(B831,"-",F831,G831,H831,"-",I831)</f>
        <v>Ж-ПНА-      07042003</v>
      </c>
      <c r="P831" s="48">
        <v>0</v>
      </c>
      <c r="Q831" s="48">
        <v>3.5</v>
      </c>
      <c r="R831" s="48">
        <v>5</v>
      </c>
      <c r="S831" s="48">
        <v>5</v>
      </c>
      <c r="T831" s="48">
        <v>0</v>
      </c>
      <c r="U831" s="48">
        <v>0</v>
      </c>
      <c r="V831" s="48">
        <v>0</v>
      </c>
      <c r="W831" s="48">
        <v>3</v>
      </c>
      <c r="X831" s="48">
        <v>0</v>
      </c>
      <c r="Y831" s="48">
        <v>5</v>
      </c>
      <c r="Z831" s="49">
        <f>SUM(P831:Y831)</f>
        <v>21.5</v>
      </c>
      <c r="AA831" s="33">
        <v>50</v>
      </c>
      <c r="AB831" s="50">
        <f>Z831/AA831</f>
        <v>0.43</v>
      </c>
      <c r="AC831" s="51" t="str">
        <f>IF(Z831&gt;75%*AA831,"Победитель",IF(Z831&gt;50%*AA831,"Призёр","Участник"))</f>
        <v>Участник</v>
      </c>
    </row>
    <row r="832" spans="1:29" x14ac:dyDescent="0.3">
      <c r="A832" s="32">
        <v>818</v>
      </c>
      <c r="B832" s="2" t="s">
        <v>35</v>
      </c>
      <c r="C832" s="2" t="s">
        <v>2040</v>
      </c>
      <c r="D832" s="2" t="s">
        <v>2041</v>
      </c>
      <c r="E832" s="2" t="s">
        <v>1137</v>
      </c>
      <c r="F832" s="45" t="str">
        <f>LEFT(C832,1)</f>
        <v>З</v>
      </c>
      <c r="G832" s="45" t="str">
        <f>LEFT(D832,1)</f>
        <v>Д</v>
      </c>
      <c r="H832" s="45" t="str">
        <f>LEFT(E832,1)</f>
        <v>В</v>
      </c>
      <c r="I832" s="6" t="s">
        <v>2042</v>
      </c>
      <c r="J832" s="46" t="s">
        <v>1791</v>
      </c>
      <c r="K832" s="2">
        <v>10</v>
      </c>
      <c r="L832" s="2" t="s">
        <v>2043</v>
      </c>
      <c r="M832" s="33" t="s">
        <v>46</v>
      </c>
      <c r="N832" s="47" t="str">
        <f>CONCATENATE(L832,M832)</f>
        <v>р1018А</v>
      </c>
      <c r="O832" s="47" t="str">
        <f>CONCATENATE(B832,"-",F832,G832,H832,"-",I832)</f>
        <v>М-ЗДВ-07022004</v>
      </c>
      <c r="P832" s="48">
        <v>3</v>
      </c>
      <c r="Q832" s="48">
        <v>0</v>
      </c>
      <c r="R832" s="48">
        <v>0</v>
      </c>
      <c r="S832" s="48">
        <v>5</v>
      </c>
      <c r="T832" s="48">
        <v>7</v>
      </c>
      <c r="U832" s="48">
        <v>1</v>
      </c>
      <c r="V832" s="48">
        <v>1</v>
      </c>
      <c r="W832" s="48">
        <v>0</v>
      </c>
      <c r="X832" s="48">
        <v>1</v>
      </c>
      <c r="Y832" s="48">
        <v>3</v>
      </c>
      <c r="Z832" s="49">
        <f>SUM(P832:Y832)</f>
        <v>21</v>
      </c>
      <c r="AA832" s="33">
        <v>50</v>
      </c>
      <c r="AB832" s="50">
        <f>Z832/AA832</f>
        <v>0.42</v>
      </c>
      <c r="AC832" s="51" t="str">
        <f>IF(Z832&gt;75%*AA832,"Победитель",IF(Z832&gt;50%*AA832,"Призёр","Участник"))</f>
        <v>Участник</v>
      </c>
    </row>
    <row r="833" spans="1:29" x14ac:dyDescent="0.3">
      <c r="A833" s="32">
        <v>819</v>
      </c>
      <c r="B833" s="2" t="s">
        <v>14</v>
      </c>
      <c r="C833" s="37" t="s">
        <v>1707</v>
      </c>
      <c r="D833" s="37" t="s">
        <v>211</v>
      </c>
      <c r="E833" s="37" t="s">
        <v>195</v>
      </c>
      <c r="F833" s="45" t="str">
        <f>LEFT(C833,1)</f>
        <v>А</v>
      </c>
      <c r="G833" s="45" t="str">
        <f>LEFT(D833,1)</f>
        <v>П</v>
      </c>
      <c r="H833" s="45" t="str">
        <f>LEFT(E833,1)</f>
        <v>С</v>
      </c>
      <c r="I833" s="37">
        <v>16062003</v>
      </c>
      <c r="J833" s="46" t="s">
        <v>1587</v>
      </c>
      <c r="K833" s="2">
        <v>10</v>
      </c>
      <c r="L833" s="2" t="s">
        <v>1708</v>
      </c>
      <c r="M833" s="33" t="s">
        <v>35</v>
      </c>
      <c r="N833" s="47" t="str">
        <f>CONCATENATE(L833,M833)</f>
        <v>Р1095М</v>
      </c>
      <c r="O833" s="47" t="str">
        <f>CONCATENATE(B833,"-",F833,G833,H833,"-",I833)</f>
        <v>Ж-АПС-16062003</v>
      </c>
      <c r="P833" s="48">
        <v>1</v>
      </c>
      <c r="Q833" s="48">
        <v>3</v>
      </c>
      <c r="R833" s="48">
        <v>3</v>
      </c>
      <c r="S833" s="48">
        <v>0</v>
      </c>
      <c r="T833" s="48">
        <v>3</v>
      </c>
      <c r="U833" s="48">
        <v>1</v>
      </c>
      <c r="V833" s="48">
        <v>0</v>
      </c>
      <c r="W833" s="48">
        <v>5</v>
      </c>
      <c r="X833" s="48">
        <v>2</v>
      </c>
      <c r="Y833" s="48">
        <v>3</v>
      </c>
      <c r="Z833" s="49">
        <f>SUM(P833:Y833)</f>
        <v>21</v>
      </c>
      <c r="AA833" s="33">
        <v>50</v>
      </c>
      <c r="AB833" s="50">
        <f>Z833/AA833</f>
        <v>0.42</v>
      </c>
      <c r="AC833" s="51" t="str">
        <f>IF(Z833&gt;75%*AA833,"Победитель",IF(Z833&gt;50%*AA833,"Призёр","Участник"))</f>
        <v>Участник</v>
      </c>
    </row>
    <row r="834" spans="1:29" x14ac:dyDescent="0.3">
      <c r="A834" s="32">
        <v>820</v>
      </c>
      <c r="B834" s="2" t="s">
        <v>14</v>
      </c>
      <c r="C834" s="2" t="s">
        <v>968</v>
      </c>
      <c r="D834" s="2" t="s">
        <v>494</v>
      </c>
      <c r="E834" s="2" t="s">
        <v>969</v>
      </c>
      <c r="F834" s="45" t="str">
        <f>LEFT(C834,1)</f>
        <v>С</v>
      </c>
      <c r="G834" s="45" t="str">
        <f>LEFT(D834,1)</f>
        <v>Е</v>
      </c>
      <c r="H834" s="45" t="str">
        <f>LEFT(E834,1)</f>
        <v>А</v>
      </c>
      <c r="I834" s="6" t="s">
        <v>970</v>
      </c>
      <c r="J834" s="2" t="s">
        <v>930</v>
      </c>
      <c r="K834" s="2">
        <v>10</v>
      </c>
      <c r="L834" s="2" t="s">
        <v>971</v>
      </c>
      <c r="M834" s="33" t="s">
        <v>45</v>
      </c>
      <c r="N834" s="47" t="str">
        <f>CONCATENATE(L834,M834)</f>
        <v>Р1010Г</v>
      </c>
      <c r="O834" s="47" t="str">
        <f>CONCATENATE(B834,"-",F834,G834,H834,"-",I834)</f>
        <v>Ж-СЕА-      01012004</v>
      </c>
      <c r="P834" s="48">
        <v>0</v>
      </c>
      <c r="Q834" s="48">
        <v>3</v>
      </c>
      <c r="R834" s="48">
        <v>5</v>
      </c>
      <c r="S834" s="48">
        <v>2.5</v>
      </c>
      <c r="T834" s="48">
        <v>3</v>
      </c>
      <c r="U834" s="48">
        <v>0</v>
      </c>
      <c r="V834" s="48">
        <v>0</v>
      </c>
      <c r="W834" s="48">
        <v>3</v>
      </c>
      <c r="X834" s="48">
        <v>0</v>
      </c>
      <c r="Y834" s="48">
        <v>4</v>
      </c>
      <c r="Z834" s="49">
        <f>SUM(P834:Y834)</f>
        <v>20.5</v>
      </c>
      <c r="AA834" s="33">
        <v>50</v>
      </c>
      <c r="AB834" s="50">
        <f>Z834/AA834</f>
        <v>0.41</v>
      </c>
      <c r="AC834" s="51" t="str">
        <f>IF(Z834&gt;75%*AA834,"Победитель",IF(Z834&gt;50%*AA834,"Призёр","Участник"))</f>
        <v>Участник</v>
      </c>
    </row>
    <row r="835" spans="1:29" x14ac:dyDescent="0.3">
      <c r="A835" s="32">
        <v>821</v>
      </c>
      <c r="B835" s="66" t="s">
        <v>597</v>
      </c>
      <c r="C835" s="66" t="s">
        <v>2086</v>
      </c>
      <c r="D835" s="66" t="s">
        <v>40</v>
      </c>
      <c r="E835" s="66" t="s">
        <v>195</v>
      </c>
      <c r="F835" s="45" t="str">
        <f>LEFT(C835,1)</f>
        <v>Д</v>
      </c>
      <c r="G835" s="45" t="str">
        <f>LEFT(D835,1)</f>
        <v>М</v>
      </c>
      <c r="H835" s="45" t="str">
        <f>LEFT(E835,1)</f>
        <v>С</v>
      </c>
      <c r="I835" s="16" t="s">
        <v>2087</v>
      </c>
      <c r="J835" s="66" t="s">
        <v>2061</v>
      </c>
      <c r="K835" s="66">
        <v>10</v>
      </c>
      <c r="L835" s="66" t="s">
        <v>154</v>
      </c>
      <c r="M835" s="33" t="s">
        <v>92</v>
      </c>
      <c r="N835" s="47" t="str">
        <f>CONCATENATE(L835,M835)</f>
        <v>Р1001И</v>
      </c>
      <c r="O835" s="47" t="str">
        <f>CONCATENATE(B835,"-",F835,G835,H835,"-",I835)</f>
        <v>ж-ДМС-09062003</v>
      </c>
      <c r="P835" s="48">
        <v>3</v>
      </c>
      <c r="Q835" s="48">
        <v>0</v>
      </c>
      <c r="R835" s="48">
        <v>0</v>
      </c>
      <c r="S835" s="48">
        <v>1</v>
      </c>
      <c r="T835" s="48">
        <v>4</v>
      </c>
      <c r="U835" s="48">
        <v>5</v>
      </c>
      <c r="V835" s="48">
        <v>1</v>
      </c>
      <c r="W835" s="48">
        <v>3</v>
      </c>
      <c r="X835" s="48">
        <v>0</v>
      </c>
      <c r="Y835" s="48">
        <v>3</v>
      </c>
      <c r="Z835" s="49">
        <f>SUM(P835:Y835)</f>
        <v>20</v>
      </c>
      <c r="AA835" s="33">
        <v>50</v>
      </c>
      <c r="AB835" s="50">
        <f>Z835/AA835</f>
        <v>0.4</v>
      </c>
      <c r="AC835" s="51" t="str">
        <f>IF(Z835&gt;75%*AA835,"Победитель",IF(Z835&gt;50%*AA835,"Призёр","Участник"))</f>
        <v>Участник</v>
      </c>
    </row>
    <row r="836" spans="1:29" x14ac:dyDescent="0.3">
      <c r="A836" s="32">
        <v>822</v>
      </c>
      <c r="B836" s="2" t="s">
        <v>14</v>
      </c>
      <c r="C836" s="37" t="s">
        <v>1709</v>
      </c>
      <c r="D836" s="37" t="s">
        <v>40</v>
      </c>
      <c r="E836" s="37" t="s">
        <v>78</v>
      </c>
      <c r="F836" s="45" t="str">
        <f>LEFT(C836,1)</f>
        <v>Б</v>
      </c>
      <c r="G836" s="45" t="str">
        <f>LEFT(D836,1)</f>
        <v>М</v>
      </c>
      <c r="H836" s="45" t="str">
        <f>LEFT(E836,1)</f>
        <v>А</v>
      </c>
      <c r="I836" s="37">
        <v>11102003</v>
      </c>
      <c r="J836" s="46" t="s">
        <v>1587</v>
      </c>
      <c r="K836" s="2">
        <v>10</v>
      </c>
      <c r="L836" s="2" t="s">
        <v>1710</v>
      </c>
      <c r="M836" s="33" t="s">
        <v>35</v>
      </c>
      <c r="N836" s="47" t="str">
        <f>CONCATENATE(L836,M836)</f>
        <v>Р1096М</v>
      </c>
      <c r="O836" s="47" t="str">
        <f>CONCATENATE(B836,"-",F836,G836,H836,"-",I836)</f>
        <v>Ж-БМА-11102003</v>
      </c>
      <c r="P836" s="48">
        <v>1</v>
      </c>
      <c r="Q836" s="48">
        <v>0</v>
      </c>
      <c r="R836" s="48">
        <v>3</v>
      </c>
      <c r="S836" s="48">
        <v>3</v>
      </c>
      <c r="T836" s="48">
        <v>3</v>
      </c>
      <c r="U836" s="48">
        <v>0</v>
      </c>
      <c r="V836" s="48">
        <v>1</v>
      </c>
      <c r="W836" s="48">
        <v>3</v>
      </c>
      <c r="X836" s="48">
        <v>3</v>
      </c>
      <c r="Y836" s="48">
        <v>3</v>
      </c>
      <c r="Z836" s="49">
        <f>SUM(P836:Y836)</f>
        <v>20</v>
      </c>
      <c r="AA836" s="33">
        <v>50</v>
      </c>
      <c r="AB836" s="50">
        <f>Z836/AA836</f>
        <v>0.4</v>
      </c>
      <c r="AC836" s="51" t="str">
        <f>IF(Z836&gt;75%*AA836,"Победитель",IF(Z836&gt;50%*AA836,"Призёр","Участник"))</f>
        <v>Участник</v>
      </c>
    </row>
    <row r="837" spans="1:29" x14ac:dyDescent="0.3">
      <c r="A837" s="32">
        <v>823</v>
      </c>
      <c r="B837" s="6" t="s">
        <v>2057</v>
      </c>
      <c r="C837" s="6" t="s">
        <v>1503</v>
      </c>
      <c r="D837" s="6" t="s">
        <v>932</v>
      </c>
      <c r="E837" s="6" t="s">
        <v>306</v>
      </c>
      <c r="F837" s="45" t="str">
        <f>LEFT(C837,1)</f>
        <v>П</v>
      </c>
      <c r="G837" s="45" t="str">
        <f>LEFT(D837,1)</f>
        <v>А</v>
      </c>
      <c r="H837" s="45" t="str">
        <f>LEFT(E837,1)</f>
        <v>С</v>
      </c>
      <c r="I837" s="6" t="s">
        <v>1504</v>
      </c>
      <c r="J837" s="6" t="s">
        <v>1257</v>
      </c>
      <c r="K837" s="6" t="s">
        <v>1486</v>
      </c>
      <c r="L837" s="6" t="s">
        <v>976</v>
      </c>
      <c r="M837" s="33" t="s">
        <v>143</v>
      </c>
      <c r="N837" s="47" t="str">
        <f>CONCATENATE(L837,M837)</f>
        <v>Р1009У</v>
      </c>
      <c r="O837" s="47" t="str">
        <f>CONCATENATE(B837,"-",F837,G837,H837,"-",I837)</f>
        <v>М -ПАС-06072004</v>
      </c>
      <c r="P837" s="48">
        <v>3</v>
      </c>
      <c r="Q837" s="48">
        <v>0</v>
      </c>
      <c r="R837" s="48">
        <v>2</v>
      </c>
      <c r="S837" s="48">
        <v>0</v>
      </c>
      <c r="T837" s="48">
        <v>3</v>
      </c>
      <c r="U837" s="48">
        <v>2</v>
      </c>
      <c r="V837" s="48">
        <v>0</v>
      </c>
      <c r="W837" s="48">
        <v>5</v>
      </c>
      <c r="X837" s="48">
        <v>2</v>
      </c>
      <c r="Y837" s="48">
        <v>3</v>
      </c>
      <c r="Z837" s="49">
        <f>SUM(P837:Y837)</f>
        <v>20</v>
      </c>
      <c r="AA837" s="33">
        <v>50</v>
      </c>
      <c r="AB837" s="50">
        <f>Z837/AA837</f>
        <v>0.4</v>
      </c>
      <c r="AC837" s="51" t="str">
        <f>IF(Z837&gt;75%*AA837,"Победитель",IF(Z837&gt;50%*AA837,"Призёр","Участник"))</f>
        <v>Участник</v>
      </c>
    </row>
    <row r="838" spans="1:29" x14ac:dyDescent="0.3">
      <c r="A838" s="32">
        <v>824</v>
      </c>
      <c r="B838" s="6" t="s">
        <v>2057</v>
      </c>
      <c r="C838" s="6" t="s">
        <v>1487</v>
      </c>
      <c r="D838" s="6" t="s">
        <v>695</v>
      </c>
      <c r="E838" s="6" t="s">
        <v>56</v>
      </c>
      <c r="F838" s="45" t="str">
        <f>LEFT(C838,1)</f>
        <v>П</v>
      </c>
      <c r="G838" s="45" t="str">
        <f>LEFT(D838,1)</f>
        <v>Н</v>
      </c>
      <c r="H838" s="45" t="str">
        <f>LEFT(E838,1)</f>
        <v>А</v>
      </c>
      <c r="I838" s="6" t="s">
        <v>1488</v>
      </c>
      <c r="J838" s="6" t="s">
        <v>1257</v>
      </c>
      <c r="K838" s="6" t="s">
        <v>1486</v>
      </c>
      <c r="L838" s="6" t="s">
        <v>1489</v>
      </c>
      <c r="M838" s="33" t="s">
        <v>143</v>
      </c>
      <c r="N838" s="47" t="str">
        <f>CONCATENATE(L838,M838)</f>
        <v>Р1017У</v>
      </c>
      <c r="O838" s="47" t="str">
        <f>CONCATENATE(B838,"-",F838,G838,H838,"-",I838)</f>
        <v>М -ПНА-23022003</v>
      </c>
      <c r="P838" s="48">
        <v>1</v>
      </c>
      <c r="Q838" s="48">
        <v>2</v>
      </c>
      <c r="R838" s="48">
        <v>1</v>
      </c>
      <c r="S838" s="48">
        <v>5</v>
      </c>
      <c r="T838" s="48">
        <v>3</v>
      </c>
      <c r="U838" s="48">
        <v>4</v>
      </c>
      <c r="V838" s="48">
        <v>0</v>
      </c>
      <c r="W838" s="48">
        <v>0</v>
      </c>
      <c r="X838" s="48">
        <v>1</v>
      </c>
      <c r="Y838" s="48">
        <v>3</v>
      </c>
      <c r="Z838" s="49">
        <f>SUM(P838:Y838)</f>
        <v>20</v>
      </c>
      <c r="AA838" s="33">
        <v>50</v>
      </c>
      <c r="AB838" s="50">
        <f>Z838/AA838</f>
        <v>0.4</v>
      </c>
      <c r="AC838" s="51" t="str">
        <f>IF(Z838&gt;75%*AA838,"Победитель",IF(Z838&gt;50%*AA838,"Призёр","Участник"))</f>
        <v>Участник</v>
      </c>
    </row>
    <row r="839" spans="1:29" hidden="1" x14ac:dyDescent="0.3">
      <c r="A839" s="32">
        <v>825</v>
      </c>
      <c r="B839" s="2" t="s">
        <v>35</v>
      </c>
      <c r="C839" s="2" t="s">
        <v>952</v>
      </c>
      <c r="D839" s="2" t="s">
        <v>168</v>
      </c>
      <c r="E839" s="2" t="s">
        <v>489</v>
      </c>
      <c r="F839" s="45" t="str">
        <f>LEFT(C839,1)</f>
        <v>Г</v>
      </c>
      <c r="G839" s="45" t="str">
        <f>LEFT(D839,1)</f>
        <v>С</v>
      </c>
      <c r="H839" s="45" t="str">
        <f>LEFT(E839,1)</f>
        <v>О</v>
      </c>
      <c r="I839" s="14" t="s">
        <v>953</v>
      </c>
      <c r="J839" s="46" t="s">
        <v>930</v>
      </c>
      <c r="K839" s="2">
        <v>10</v>
      </c>
      <c r="L839" s="2" t="s">
        <v>954</v>
      </c>
      <c r="M839" s="33" t="s">
        <v>45</v>
      </c>
      <c r="N839" s="47" t="str">
        <f>CONCATENATE(L839,M839)</f>
        <v>Р1015Г</v>
      </c>
      <c r="O839" s="47" t="str">
        <f>CONCATENATE(B839,"-",F839,G839,H839,"-",I839)</f>
        <v>М-ГСО-18122003</v>
      </c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9">
        <f>SUM(P839:Y839)</f>
        <v>0</v>
      </c>
      <c r="AA839" s="33">
        <v>50</v>
      </c>
      <c r="AB839" s="50">
        <f>Z839/AA839</f>
        <v>0</v>
      </c>
      <c r="AC839" s="51" t="str">
        <f>IF(Z839&gt;75%*AA839,"Победитель",IF(Z839&gt;50%*AA839,"Призёр","Участник"))</f>
        <v>Участник</v>
      </c>
    </row>
    <row r="840" spans="1:29" x14ac:dyDescent="0.3">
      <c r="A840" s="32">
        <v>826</v>
      </c>
      <c r="B840" s="2" t="s">
        <v>14</v>
      </c>
      <c r="C840" s="2" t="s">
        <v>1994</v>
      </c>
      <c r="D840" s="2" t="s">
        <v>40</v>
      </c>
      <c r="E840" s="2" t="s">
        <v>78</v>
      </c>
      <c r="F840" s="45" t="str">
        <f>LEFT(C840,1)</f>
        <v>Б</v>
      </c>
      <c r="G840" s="45" t="str">
        <f>LEFT(D840,1)</f>
        <v>М</v>
      </c>
      <c r="H840" s="45" t="str">
        <f>LEFT(E840,1)</f>
        <v>А</v>
      </c>
      <c r="I840" s="6" t="s">
        <v>1995</v>
      </c>
      <c r="J840" s="46" t="s">
        <v>1791</v>
      </c>
      <c r="K840" s="2">
        <v>10</v>
      </c>
      <c r="L840" s="2" t="s">
        <v>1996</v>
      </c>
      <c r="M840" s="33" t="s">
        <v>46</v>
      </c>
      <c r="N840" s="47" t="str">
        <f>CONCATENATE(L840,M840)</f>
        <v>р1084А</v>
      </c>
      <c r="O840" s="47" t="str">
        <f>CONCATENATE(B840,"-",F840,G840,H840,"-",I840)</f>
        <v>Ж-БМА-20052003</v>
      </c>
      <c r="P840" s="48">
        <v>0</v>
      </c>
      <c r="Q840" s="48">
        <v>0</v>
      </c>
      <c r="R840" s="48">
        <v>0</v>
      </c>
      <c r="S840" s="48">
        <v>5</v>
      </c>
      <c r="T840" s="48">
        <v>6.5</v>
      </c>
      <c r="U840" s="48">
        <v>1</v>
      </c>
      <c r="V840" s="48">
        <v>2</v>
      </c>
      <c r="W840" s="48">
        <v>0</v>
      </c>
      <c r="X840" s="48">
        <v>4</v>
      </c>
      <c r="Y840" s="48">
        <v>1</v>
      </c>
      <c r="Z840" s="49">
        <f>SUM(P840:Y840)</f>
        <v>19.5</v>
      </c>
      <c r="AA840" s="33">
        <v>50</v>
      </c>
      <c r="AB840" s="50">
        <f>Z840/AA840</f>
        <v>0.39</v>
      </c>
      <c r="AC840" s="51" t="str">
        <f>IF(Z840&gt;75%*AA840,"Победитель",IF(Z840&gt;50%*AA840,"Призёр","Участник"))</f>
        <v>Участник</v>
      </c>
    </row>
    <row r="841" spans="1:29" x14ac:dyDescent="0.3">
      <c r="A841" s="32">
        <v>827</v>
      </c>
      <c r="B841" s="3" t="s">
        <v>14</v>
      </c>
      <c r="C841" s="3" t="s">
        <v>871</v>
      </c>
      <c r="D841" s="3" t="s">
        <v>221</v>
      </c>
      <c r="E841" s="3" t="s">
        <v>872</v>
      </c>
      <c r="F841" s="45" t="str">
        <f>LEFT(C841,1)</f>
        <v>Б</v>
      </c>
      <c r="G841" s="45" t="str">
        <f>LEFT(D841,1)</f>
        <v>В</v>
      </c>
      <c r="H841" s="45" t="str">
        <f>LEFT(E841,1)</f>
        <v>Э</v>
      </c>
      <c r="I841" s="13" t="s">
        <v>873</v>
      </c>
      <c r="J841" s="59" t="s">
        <v>925</v>
      </c>
      <c r="K841" s="3">
        <v>10</v>
      </c>
      <c r="L841" s="3" t="s">
        <v>874</v>
      </c>
      <c r="M841" s="33" t="s">
        <v>534</v>
      </c>
      <c r="N841" s="47" t="str">
        <f>CONCATENATE(L841,M841)</f>
        <v>РУ10-02О</v>
      </c>
      <c r="O841" s="47" t="str">
        <f>CONCATENATE(B841,"-",F841,G841,H841,"-",I841)</f>
        <v>Ж-БВЭ-15052003</v>
      </c>
      <c r="P841" s="48">
        <v>2</v>
      </c>
      <c r="Q841" s="48">
        <v>2</v>
      </c>
      <c r="R841" s="48">
        <v>0</v>
      </c>
      <c r="S841" s="48">
        <v>2.5</v>
      </c>
      <c r="T841" s="48">
        <v>4</v>
      </c>
      <c r="U841" s="48">
        <v>0</v>
      </c>
      <c r="V841" s="48">
        <v>0</v>
      </c>
      <c r="W841" s="48">
        <v>3</v>
      </c>
      <c r="X841" s="48">
        <v>1</v>
      </c>
      <c r="Y841" s="48">
        <v>5</v>
      </c>
      <c r="Z841" s="49">
        <f>SUM(P841:Y841)</f>
        <v>19.5</v>
      </c>
      <c r="AA841" s="33">
        <v>50</v>
      </c>
      <c r="AB841" s="50">
        <f>Z841/AA841</f>
        <v>0.39</v>
      </c>
      <c r="AC841" s="51" t="str">
        <f>IF(Z841&gt;75%*AA841,"Победитель",IF(Z841&gt;50%*AA841,"Призёр","Участник"))</f>
        <v>Участник</v>
      </c>
    </row>
    <row r="842" spans="1:29" x14ac:dyDescent="0.3">
      <c r="A842" s="32">
        <v>828</v>
      </c>
      <c r="B842" s="2" t="s">
        <v>14</v>
      </c>
      <c r="C842" s="2" t="s">
        <v>999</v>
      </c>
      <c r="D842" s="2" t="s">
        <v>73</v>
      </c>
      <c r="E842" s="2" t="s">
        <v>1000</v>
      </c>
      <c r="F842" s="45" t="str">
        <f>LEFT(C842,1)</f>
        <v>Н</v>
      </c>
      <c r="G842" s="45" t="str">
        <f>LEFT(D842,1)</f>
        <v>А</v>
      </c>
      <c r="H842" s="45" t="str">
        <f>LEFT(E842,1)</f>
        <v>С</v>
      </c>
      <c r="I842" s="6" t="s">
        <v>1001</v>
      </c>
      <c r="J842" s="2" t="s">
        <v>930</v>
      </c>
      <c r="K842" s="2">
        <v>10</v>
      </c>
      <c r="L842" s="2" t="s">
        <v>154</v>
      </c>
      <c r="M842" s="33" t="s">
        <v>45</v>
      </c>
      <c r="N842" s="47" t="str">
        <f>CONCATENATE(L842,M842)</f>
        <v>Р1001Г</v>
      </c>
      <c r="O842" s="47" t="str">
        <f>CONCATENATE(B842,"-",F842,G842,H842,"-",I842)</f>
        <v>Ж-НАС-     28042003</v>
      </c>
      <c r="P842" s="48">
        <v>1</v>
      </c>
      <c r="Q842" s="48">
        <v>1</v>
      </c>
      <c r="R842" s="48">
        <v>2</v>
      </c>
      <c r="S842" s="48">
        <v>2.5</v>
      </c>
      <c r="T842" s="48">
        <v>2.5</v>
      </c>
      <c r="U842" s="48">
        <v>0</v>
      </c>
      <c r="V842" s="48">
        <v>0</v>
      </c>
      <c r="W842" s="48">
        <v>5</v>
      </c>
      <c r="X842" s="48">
        <v>2</v>
      </c>
      <c r="Y842" s="48">
        <v>3</v>
      </c>
      <c r="Z842" s="49">
        <f>SUM(P842:Y842)</f>
        <v>19</v>
      </c>
      <c r="AA842" s="33">
        <v>50</v>
      </c>
      <c r="AB842" s="50">
        <f>Z842/AA842</f>
        <v>0.38</v>
      </c>
      <c r="AC842" s="51" t="str">
        <f>IF(Z842&gt;75%*AA842,"Победитель",IF(Z842&gt;50%*AA842,"Призёр","Участник"))</f>
        <v>Участник</v>
      </c>
    </row>
    <row r="843" spans="1:29" x14ac:dyDescent="0.3">
      <c r="A843" s="32">
        <v>829</v>
      </c>
      <c r="B843" s="3" t="s">
        <v>14</v>
      </c>
      <c r="C843" s="3" t="s">
        <v>882</v>
      </c>
      <c r="D843" s="3" t="s">
        <v>73</v>
      </c>
      <c r="E843" s="3" t="s">
        <v>78</v>
      </c>
      <c r="F843" s="45" t="str">
        <f>LEFT(C843,1)</f>
        <v>К</v>
      </c>
      <c r="G843" s="45" t="str">
        <f>LEFT(D843,1)</f>
        <v>А</v>
      </c>
      <c r="H843" s="45" t="str">
        <f>LEFT(E843,1)</f>
        <v>А</v>
      </c>
      <c r="I843" s="13" t="s">
        <v>883</v>
      </c>
      <c r="J843" s="59" t="s">
        <v>925</v>
      </c>
      <c r="K843" s="3">
        <v>10</v>
      </c>
      <c r="L843" s="3" t="s">
        <v>884</v>
      </c>
      <c r="M843" s="33" t="s">
        <v>534</v>
      </c>
      <c r="N843" s="47" t="str">
        <f>CONCATENATE(L843,M843)</f>
        <v>РУ10-05О</v>
      </c>
      <c r="O843" s="47" t="str">
        <f>CONCATENATE(B843,"-",F843,G843,H843,"-",I843)</f>
        <v>Ж-КАА-30112003</v>
      </c>
      <c r="P843" s="48">
        <v>5</v>
      </c>
      <c r="Q843" s="48">
        <v>0</v>
      </c>
      <c r="R843" s="48">
        <v>0</v>
      </c>
      <c r="S843" s="48">
        <v>5</v>
      </c>
      <c r="T843" s="48">
        <v>2</v>
      </c>
      <c r="U843" s="48">
        <v>0</v>
      </c>
      <c r="V843" s="48">
        <v>0</v>
      </c>
      <c r="W843" s="48">
        <v>0</v>
      </c>
      <c r="X843" s="48">
        <v>3</v>
      </c>
      <c r="Y843" s="48">
        <v>4</v>
      </c>
      <c r="Z843" s="49">
        <f>SUM(P843:Y843)</f>
        <v>19</v>
      </c>
      <c r="AA843" s="33">
        <v>50</v>
      </c>
      <c r="AB843" s="50">
        <f>Z843/AA843</f>
        <v>0.38</v>
      </c>
      <c r="AC843" s="51" t="str">
        <f>IF(Z843&gt;75%*AA843,"Победитель",IF(Z843&gt;50%*AA843,"Призёр","Участник"))</f>
        <v>Участник</v>
      </c>
    </row>
    <row r="844" spans="1:29" x14ac:dyDescent="0.3">
      <c r="A844" s="32">
        <v>830</v>
      </c>
      <c r="B844" s="6" t="s">
        <v>14</v>
      </c>
      <c r="C844" s="6" t="s">
        <v>1517</v>
      </c>
      <c r="D844" s="6" t="s">
        <v>396</v>
      </c>
      <c r="E844" s="6" t="s">
        <v>34</v>
      </c>
      <c r="F844" s="45" t="str">
        <f>LEFT(C844,1)</f>
        <v>Ш</v>
      </c>
      <c r="G844" s="45" t="str">
        <f>LEFT(D844,1)</f>
        <v>Е</v>
      </c>
      <c r="H844" s="45" t="str">
        <f>LEFT(E844,1)</f>
        <v>Е</v>
      </c>
      <c r="I844" s="6" t="s">
        <v>1518</v>
      </c>
      <c r="J844" s="6" t="s">
        <v>1257</v>
      </c>
      <c r="K844" s="6" t="s">
        <v>1486</v>
      </c>
      <c r="L844" s="6" t="s">
        <v>982</v>
      </c>
      <c r="M844" s="33" t="s">
        <v>143</v>
      </c>
      <c r="N844" s="47" t="str">
        <f>CONCATENATE(L844,M844)</f>
        <v>Р1007У</v>
      </c>
      <c r="O844" s="47" t="str">
        <f>CONCATENATE(B844,"-",F844,G844,H844,"-",I844)</f>
        <v>Ж-ШЕЕ-10122003</v>
      </c>
      <c r="P844" s="48">
        <v>3</v>
      </c>
      <c r="Q844" s="48">
        <v>0</v>
      </c>
      <c r="R844" s="48">
        <v>1</v>
      </c>
      <c r="S844" s="48">
        <v>5</v>
      </c>
      <c r="T844" s="48">
        <v>3</v>
      </c>
      <c r="U844" s="48">
        <v>0</v>
      </c>
      <c r="V844" s="48">
        <v>0</v>
      </c>
      <c r="W844" s="48">
        <v>3</v>
      </c>
      <c r="X844" s="48">
        <v>2</v>
      </c>
      <c r="Y844" s="48">
        <v>2</v>
      </c>
      <c r="Z844" s="49">
        <f>SUM(P844:Y844)</f>
        <v>19</v>
      </c>
      <c r="AA844" s="33">
        <v>50</v>
      </c>
      <c r="AB844" s="50">
        <f>Z844/AA844</f>
        <v>0.38</v>
      </c>
      <c r="AC844" s="51" t="str">
        <f>IF(Z844&gt;75%*AA844,"Победитель",IF(Z844&gt;50%*AA844,"Призёр","Участник"))</f>
        <v>Участник</v>
      </c>
    </row>
    <row r="845" spans="1:29" x14ac:dyDescent="0.3">
      <c r="A845" s="32">
        <v>831</v>
      </c>
      <c r="B845" s="2" t="s">
        <v>14</v>
      </c>
      <c r="C845" s="2" t="s">
        <v>449</v>
      </c>
      <c r="D845" s="2" t="s">
        <v>40</v>
      </c>
      <c r="E845" s="2" t="s">
        <v>78</v>
      </c>
      <c r="F845" s="45" t="str">
        <f>LEFT(C845,1)</f>
        <v>Е</v>
      </c>
      <c r="G845" s="45" t="str">
        <f>LEFT(D845,1)</f>
        <v>М</v>
      </c>
      <c r="H845" s="45" t="str">
        <f>LEFT(E845,1)</f>
        <v>А</v>
      </c>
      <c r="I845" s="2" t="s">
        <v>2368</v>
      </c>
      <c r="J845" s="2" t="s">
        <v>2323</v>
      </c>
      <c r="K845" s="1">
        <v>10</v>
      </c>
      <c r="L845" s="2" t="s">
        <v>158</v>
      </c>
      <c r="M845" s="33" t="s">
        <v>2212</v>
      </c>
      <c r="N845" s="47" t="str">
        <f>CONCATENATE(L845,M845)</f>
        <v>Р1002Ф</v>
      </c>
      <c r="O845" s="47" t="str">
        <f>CONCATENATE(B845,"-",F845,G845,H845,"-",I845)</f>
        <v>Ж-ЕМА-25102003</v>
      </c>
      <c r="P845" s="48">
        <v>3</v>
      </c>
      <c r="Q845" s="48">
        <v>0</v>
      </c>
      <c r="R845" s="48">
        <v>5</v>
      </c>
      <c r="S845" s="48">
        <v>5</v>
      </c>
      <c r="T845" s="48">
        <v>2</v>
      </c>
      <c r="U845" s="48">
        <v>0</v>
      </c>
      <c r="V845" s="48">
        <v>0</v>
      </c>
      <c r="W845" s="48">
        <v>0</v>
      </c>
      <c r="X845" s="48">
        <v>4</v>
      </c>
      <c r="Y845" s="48">
        <v>0</v>
      </c>
      <c r="Z845" s="49">
        <f>SUM(P845:Y845)</f>
        <v>19</v>
      </c>
      <c r="AA845" s="33">
        <v>50</v>
      </c>
      <c r="AB845" s="50">
        <f>Z845/AA845</f>
        <v>0.38</v>
      </c>
      <c r="AC845" s="51" t="str">
        <f>IF(Z845&gt;75%*AA845,"Победитель",IF(Z845&gt;50%*AA845,"Призёр","Участник"))</f>
        <v>Участник</v>
      </c>
    </row>
    <row r="846" spans="1:29" x14ac:dyDescent="0.3">
      <c r="A846" s="32">
        <v>832</v>
      </c>
      <c r="B846" s="2" t="s">
        <v>14</v>
      </c>
      <c r="C846" s="2" t="s">
        <v>239</v>
      </c>
      <c r="D846" s="2" t="s">
        <v>207</v>
      </c>
      <c r="E846" s="2" t="s">
        <v>31</v>
      </c>
      <c r="F846" s="45" t="str">
        <f>LEFT(C846,1)</f>
        <v>Ю</v>
      </c>
      <c r="G846" s="45" t="str">
        <f>LEFT(D846,1)</f>
        <v>Т</v>
      </c>
      <c r="H846" s="45" t="str">
        <f>LEFT(E846,1)</f>
        <v>В</v>
      </c>
      <c r="I846" s="2" t="s">
        <v>2389</v>
      </c>
      <c r="J846" s="2" t="s">
        <v>2370</v>
      </c>
      <c r="K846" s="1">
        <v>10</v>
      </c>
      <c r="L846" s="2" t="s">
        <v>951</v>
      </c>
      <c r="M846" s="33" t="s">
        <v>2138</v>
      </c>
      <c r="N846" s="47" t="str">
        <f>CONCATENATE(L846,M846)</f>
        <v>Р1016Х</v>
      </c>
      <c r="O846" s="47" t="str">
        <f>CONCATENATE(B846,"-",F846,G846,H846,"-",I846)</f>
        <v>Ж-ЮТВ-22012004</v>
      </c>
      <c r="P846" s="48">
        <v>0</v>
      </c>
      <c r="Q846" s="48">
        <v>3</v>
      </c>
      <c r="R846" s="48">
        <v>1</v>
      </c>
      <c r="S846" s="48">
        <v>0</v>
      </c>
      <c r="T846" s="48">
        <v>2.5</v>
      </c>
      <c r="U846" s="48">
        <v>2.5</v>
      </c>
      <c r="V846" s="48">
        <v>4</v>
      </c>
      <c r="W846" s="48">
        <v>3</v>
      </c>
      <c r="X846" s="48">
        <v>0</v>
      </c>
      <c r="Y846" s="48">
        <v>3</v>
      </c>
      <c r="Z846" s="49">
        <f>SUM(P846:Y846)</f>
        <v>19</v>
      </c>
      <c r="AA846" s="33">
        <v>50</v>
      </c>
      <c r="AB846" s="50">
        <f>Z846/AA846</f>
        <v>0.38</v>
      </c>
      <c r="AC846" s="51" t="str">
        <f>IF(Z846&gt;75%*AA846,"Победитель",IF(Z846&gt;50%*AA846,"Призёр","Участник"))</f>
        <v>Участник</v>
      </c>
    </row>
    <row r="847" spans="1:29" x14ac:dyDescent="0.3">
      <c r="A847" s="32">
        <v>833</v>
      </c>
      <c r="B847" s="3" t="s">
        <v>14</v>
      </c>
      <c r="C847" s="3" t="s">
        <v>885</v>
      </c>
      <c r="D847" s="3" t="s">
        <v>396</v>
      </c>
      <c r="E847" s="3" t="s">
        <v>78</v>
      </c>
      <c r="F847" s="45" t="str">
        <f>LEFT(C847,1)</f>
        <v>К</v>
      </c>
      <c r="G847" s="45" t="str">
        <f>LEFT(D847,1)</f>
        <v>Е</v>
      </c>
      <c r="H847" s="45" t="str">
        <f>LEFT(E847,1)</f>
        <v>А</v>
      </c>
      <c r="I847" s="13" t="s">
        <v>886</v>
      </c>
      <c r="J847" s="59" t="s">
        <v>925</v>
      </c>
      <c r="K847" s="3">
        <v>10</v>
      </c>
      <c r="L847" s="3" t="s">
        <v>887</v>
      </c>
      <c r="M847" s="33" t="s">
        <v>534</v>
      </c>
      <c r="N847" s="47" t="str">
        <f>CONCATENATE(L847,M847)</f>
        <v>РУ10-06О</v>
      </c>
      <c r="O847" s="47" t="str">
        <f>CONCATENATE(B847,"-",F847,G847,H847,"-",I847)</f>
        <v>Ж-КЕА-21122002</v>
      </c>
      <c r="P847" s="48">
        <v>2</v>
      </c>
      <c r="Q847" s="48">
        <v>0</v>
      </c>
      <c r="R847" s="48">
        <v>0</v>
      </c>
      <c r="S847" s="48">
        <v>5</v>
      </c>
      <c r="T847" s="48">
        <v>1.5</v>
      </c>
      <c r="U847" s="48">
        <v>0</v>
      </c>
      <c r="V847" s="48">
        <v>0</v>
      </c>
      <c r="W847" s="48">
        <v>0</v>
      </c>
      <c r="X847" s="48">
        <v>5</v>
      </c>
      <c r="Y847" s="48">
        <v>5</v>
      </c>
      <c r="Z847" s="49">
        <f>SUM(P847:Y847)</f>
        <v>18.5</v>
      </c>
      <c r="AA847" s="33">
        <v>50</v>
      </c>
      <c r="AB847" s="50">
        <f>Z847/AA847</f>
        <v>0.37</v>
      </c>
      <c r="AC847" s="51" t="str">
        <f>IF(Z847&gt;75%*AA847,"Победитель",IF(Z847&gt;50%*AA847,"Призёр","Участник"))</f>
        <v>Участник</v>
      </c>
    </row>
    <row r="848" spans="1:29" x14ac:dyDescent="0.3">
      <c r="A848" s="32">
        <v>834</v>
      </c>
      <c r="B848" s="2" t="s">
        <v>14</v>
      </c>
      <c r="C848" s="2" t="s">
        <v>1263</v>
      </c>
      <c r="D848" s="2" t="s">
        <v>2044</v>
      </c>
      <c r="E848" s="2" t="s">
        <v>88</v>
      </c>
      <c r="F848" s="45" t="str">
        <f>LEFT(C848,1)</f>
        <v>А</v>
      </c>
      <c r="G848" s="45" t="str">
        <f>LEFT(D848,1)</f>
        <v>Э</v>
      </c>
      <c r="H848" s="45" t="str">
        <f>LEFT(E848,1)</f>
        <v>А</v>
      </c>
      <c r="I848" s="6" t="s">
        <v>1492</v>
      </c>
      <c r="J848" s="46" t="s">
        <v>1791</v>
      </c>
      <c r="K848" s="2">
        <v>10</v>
      </c>
      <c r="L848" s="2" t="s">
        <v>2045</v>
      </c>
      <c r="M848" s="33" t="s">
        <v>46</v>
      </c>
      <c r="N848" s="47" t="str">
        <f>CONCATENATE(L848,M848)</f>
        <v>р1078А</v>
      </c>
      <c r="O848" s="47" t="str">
        <f>CONCATENATE(B848,"-",F848,G848,H848,"-",I848)</f>
        <v>Ж-АЭА-07012004</v>
      </c>
      <c r="P848" s="48">
        <v>2</v>
      </c>
      <c r="Q848" s="48">
        <v>0</v>
      </c>
      <c r="R848" s="48">
        <v>0</v>
      </c>
      <c r="S848" s="48">
        <v>5</v>
      </c>
      <c r="T848" s="48">
        <v>2</v>
      </c>
      <c r="U848" s="48">
        <v>1</v>
      </c>
      <c r="V848" s="48">
        <v>1</v>
      </c>
      <c r="W848" s="48">
        <v>3</v>
      </c>
      <c r="X848" s="48">
        <v>1</v>
      </c>
      <c r="Y848" s="48">
        <v>3</v>
      </c>
      <c r="Z848" s="49">
        <f>SUM(P848:Y848)</f>
        <v>18</v>
      </c>
      <c r="AA848" s="33">
        <v>50</v>
      </c>
      <c r="AB848" s="50">
        <f>Z848/AA848</f>
        <v>0.36</v>
      </c>
      <c r="AC848" s="51" t="str">
        <f>IF(Z848&gt;75%*AA848,"Победитель",IF(Z848&gt;50%*AA848,"Призёр","Участник"))</f>
        <v>Участник</v>
      </c>
    </row>
    <row r="849" spans="1:29" x14ac:dyDescent="0.3">
      <c r="A849" s="32">
        <v>835</v>
      </c>
      <c r="B849" s="2" t="s">
        <v>14</v>
      </c>
      <c r="C849" s="2" t="s">
        <v>1988</v>
      </c>
      <c r="D849" s="2" t="s">
        <v>1989</v>
      </c>
      <c r="E849" s="2" t="s">
        <v>443</v>
      </c>
      <c r="F849" s="45" t="str">
        <f>LEFT(C849,1)</f>
        <v>К</v>
      </c>
      <c r="G849" s="45" t="str">
        <f>LEFT(D849,1)</f>
        <v>О</v>
      </c>
      <c r="H849" s="45" t="str">
        <f>LEFT(E849,1)</f>
        <v>В</v>
      </c>
      <c r="I849" s="6" t="s">
        <v>953</v>
      </c>
      <c r="J849" s="46" t="s">
        <v>1791</v>
      </c>
      <c r="K849" s="2">
        <v>10</v>
      </c>
      <c r="L849" s="2" t="s">
        <v>1990</v>
      </c>
      <c r="M849" s="33" t="s">
        <v>46</v>
      </c>
      <c r="N849" s="47" t="str">
        <f>CONCATENATE(L849,M849)</f>
        <v>р1082А</v>
      </c>
      <c r="O849" s="47" t="str">
        <f>CONCATENATE(B849,"-",F849,G849,H849,"-",I849)</f>
        <v>Ж-КОВ-18122003</v>
      </c>
      <c r="P849" s="48">
        <v>3</v>
      </c>
      <c r="Q849" s="48">
        <v>3</v>
      </c>
      <c r="R849" s="48">
        <v>0</v>
      </c>
      <c r="S849" s="48">
        <v>2.5</v>
      </c>
      <c r="T849" s="48">
        <v>2.5</v>
      </c>
      <c r="U849" s="48">
        <v>1</v>
      </c>
      <c r="V849" s="48">
        <v>0</v>
      </c>
      <c r="W849" s="48">
        <v>0</v>
      </c>
      <c r="X849" s="48">
        <v>2</v>
      </c>
      <c r="Y849" s="48">
        <v>4</v>
      </c>
      <c r="Z849" s="49">
        <f>SUM(P849:Y849)</f>
        <v>18</v>
      </c>
      <c r="AA849" s="33">
        <v>50</v>
      </c>
      <c r="AB849" s="50">
        <f>Z849/AA849</f>
        <v>0.36</v>
      </c>
      <c r="AC849" s="51" t="str">
        <f>IF(Z849&gt;75%*AA849,"Победитель",IF(Z849&gt;50%*AA849,"Призёр","Участник"))</f>
        <v>Участник</v>
      </c>
    </row>
    <row r="850" spans="1:29" x14ac:dyDescent="0.3">
      <c r="A850" s="32">
        <v>836</v>
      </c>
      <c r="B850" s="2" t="s">
        <v>14</v>
      </c>
      <c r="C850" s="2" t="s">
        <v>955</v>
      </c>
      <c r="D850" s="2" t="s">
        <v>40</v>
      </c>
      <c r="E850" s="2" t="s">
        <v>848</v>
      </c>
      <c r="F850" s="45" t="str">
        <f>LEFT(C850,1)</f>
        <v>Т</v>
      </c>
      <c r="G850" s="45" t="str">
        <f>LEFT(D850,1)</f>
        <v>М</v>
      </c>
      <c r="H850" s="45" t="str">
        <f>LEFT(E850,1)</f>
        <v>В</v>
      </c>
      <c r="I850" s="14" t="s">
        <v>956</v>
      </c>
      <c r="J850" s="46" t="s">
        <v>930</v>
      </c>
      <c r="K850" s="2">
        <v>10</v>
      </c>
      <c r="L850" s="2" t="s">
        <v>957</v>
      </c>
      <c r="M850" s="33" t="s">
        <v>45</v>
      </c>
      <c r="N850" s="47" t="str">
        <f>CONCATENATE(L850,M850)</f>
        <v>Р1014Г</v>
      </c>
      <c r="O850" s="47" t="str">
        <f>CONCATENATE(B850,"-",F850,G850,H850,"-",I850)</f>
        <v>Ж-ТМВ-25012004</v>
      </c>
      <c r="P850" s="48">
        <v>0</v>
      </c>
      <c r="Q850" s="48">
        <v>1</v>
      </c>
      <c r="R850" s="48">
        <v>0</v>
      </c>
      <c r="S850" s="48">
        <v>1</v>
      </c>
      <c r="T850" s="48">
        <v>3</v>
      </c>
      <c r="U850" s="48">
        <v>0</v>
      </c>
      <c r="V850" s="48">
        <v>0</v>
      </c>
      <c r="W850" s="48">
        <v>3</v>
      </c>
      <c r="X850" s="48">
        <v>5</v>
      </c>
      <c r="Y850" s="48">
        <v>5</v>
      </c>
      <c r="Z850" s="49">
        <f>SUM(P850:Y850)</f>
        <v>18</v>
      </c>
      <c r="AA850" s="33">
        <v>50</v>
      </c>
      <c r="AB850" s="50">
        <f>Z850/AA850</f>
        <v>0.36</v>
      </c>
      <c r="AC850" s="51" t="str">
        <f>IF(Z850&gt;75%*AA850,"Победитель",IF(Z850&gt;50%*AA850,"Призёр","Участник"))</f>
        <v>Участник</v>
      </c>
    </row>
    <row r="851" spans="1:29" x14ac:dyDescent="0.3">
      <c r="A851" s="32">
        <v>837</v>
      </c>
      <c r="B851" s="3" t="s">
        <v>14</v>
      </c>
      <c r="C851" s="3" t="s">
        <v>888</v>
      </c>
      <c r="D851" s="3" t="s">
        <v>366</v>
      </c>
      <c r="E851" s="3" t="s">
        <v>78</v>
      </c>
      <c r="F851" s="45" t="str">
        <f>LEFT(C851,1)</f>
        <v>К</v>
      </c>
      <c r="G851" s="45" t="str">
        <f>LEFT(D851,1)</f>
        <v>А</v>
      </c>
      <c r="H851" s="45" t="str">
        <f>LEFT(E851,1)</f>
        <v>А</v>
      </c>
      <c r="I851" s="13" t="s">
        <v>889</v>
      </c>
      <c r="J851" s="59" t="s">
        <v>925</v>
      </c>
      <c r="K851" s="3">
        <v>10</v>
      </c>
      <c r="L851" s="3" t="s">
        <v>890</v>
      </c>
      <c r="M851" s="33" t="s">
        <v>534</v>
      </c>
      <c r="N851" s="47" t="str">
        <f>CONCATENATE(L851,M851)</f>
        <v>РУ10-07О</v>
      </c>
      <c r="O851" s="47" t="str">
        <f>CONCATENATE(B851,"-",F851,G851,H851,"-",I851)</f>
        <v>Ж-КАА-01062003</v>
      </c>
      <c r="P851" s="48">
        <v>5</v>
      </c>
      <c r="Q851" s="48">
        <v>0</v>
      </c>
      <c r="R851" s="48">
        <v>0</v>
      </c>
      <c r="S851" s="48">
        <v>0</v>
      </c>
      <c r="T851" s="48">
        <v>2</v>
      </c>
      <c r="U851" s="48">
        <v>0</v>
      </c>
      <c r="V851" s="48">
        <v>1</v>
      </c>
      <c r="W851" s="48">
        <v>0</v>
      </c>
      <c r="X851" s="48">
        <v>5</v>
      </c>
      <c r="Y851" s="48">
        <v>5</v>
      </c>
      <c r="Z851" s="49">
        <f>SUM(P851:Y851)</f>
        <v>18</v>
      </c>
      <c r="AA851" s="33">
        <v>50</v>
      </c>
      <c r="AB851" s="50">
        <f>Z851/AA851</f>
        <v>0.36</v>
      </c>
      <c r="AC851" s="51" t="str">
        <f>IF(Z851&gt;75%*AA851,"Победитель",IF(Z851&gt;50%*AA851,"Призёр","Участник"))</f>
        <v>Участник</v>
      </c>
    </row>
    <row r="852" spans="1:29" x14ac:dyDescent="0.3">
      <c r="A852" s="32">
        <v>838</v>
      </c>
      <c r="B852" s="6" t="s">
        <v>14</v>
      </c>
      <c r="C852" s="6" t="s">
        <v>1509</v>
      </c>
      <c r="D852" s="6" t="s">
        <v>50</v>
      </c>
      <c r="E852" s="6" t="s">
        <v>97</v>
      </c>
      <c r="F852" s="45" t="str">
        <f>LEFT(C852,1)</f>
        <v>А</v>
      </c>
      <c r="G852" s="45" t="str">
        <f>LEFT(D852,1)</f>
        <v>А</v>
      </c>
      <c r="H852" s="45" t="str">
        <f>LEFT(E852,1)</f>
        <v>А</v>
      </c>
      <c r="I852" s="6" t="s">
        <v>1510</v>
      </c>
      <c r="J852" s="6" t="s">
        <v>1257</v>
      </c>
      <c r="K852" s="6" t="s">
        <v>1486</v>
      </c>
      <c r="L852" s="6" t="s">
        <v>979</v>
      </c>
      <c r="M852" s="33" t="s">
        <v>143</v>
      </c>
      <c r="N852" s="47" t="str">
        <f>CONCATENATE(L852,M852)</f>
        <v>Р1008У</v>
      </c>
      <c r="O852" s="47" t="str">
        <f>CONCATENATE(B852,"-",F852,G852,H852,"-",I852)</f>
        <v>Ж-ААА-220872003</v>
      </c>
      <c r="P852" s="48">
        <v>3</v>
      </c>
      <c r="Q852" s="48">
        <v>1</v>
      </c>
      <c r="R852" s="48">
        <v>1</v>
      </c>
      <c r="S852" s="48">
        <v>5</v>
      </c>
      <c r="T852" s="48">
        <v>4</v>
      </c>
      <c r="U852" s="48">
        <v>0</v>
      </c>
      <c r="V852" s="48">
        <v>0</v>
      </c>
      <c r="W852" s="48">
        <v>0</v>
      </c>
      <c r="X852" s="48">
        <v>0</v>
      </c>
      <c r="Y852" s="48">
        <v>4</v>
      </c>
      <c r="Z852" s="49">
        <f>SUM(P852:Y852)</f>
        <v>18</v>
      </c>
      <c r="AA852" s="33">
        <v>50</v>
      </c>
      <c r="AB852" s="50">
        <f>Z852/AA852</f>
        <v>0.36</v>
      </c>
      <c r="AC852" s="51" t="str">
        <f>IF(Z852&gt;75%*AA852,"Победитель",IF(Z852&gt;50%*AA852,"Призёр","Участник"))</f>
        <v>Участник</v>
      </c>
    </row>
    <row r="853" spans="1:29" x14ac:dyDescent="0.3">
      <c r="A853" s="32">
        <v>839</v>
      </c>
      <c r="B853" s="66" t="s">
        <v>597</v>
      </c>
      <c r="C853" s="66" t="s">
        <v>508</v>
      </c>
      <c r="D853" s="66" t="s">
        <v>110</v>
      </c>
      <c r="E853" s="66" t="s">
        <v>119</v>
      </c>
      <c r="F853" s="45" t="str">
        <f>LEFT(C853,1)</f>
        <v>К</v>
      </c>
      <c r="G853" s="45" t="str">
        <f>LEFT(D853,1)</f>
        <v>Н</v>
      </c>
      <c r="H853" s="45" t="str">
        <f>LEFT(E853,1)</f>
        <v>В</v>
      </c>
      <c r="I853" s="16" t="s">
        <v>2089</v>
      </c>
      <c r="J853" s="66" t="s">
        <v>2061</v>
      </c>
      <c r="K853" s="66">
        <v>10</v>
      </c>
      <c r="L853" s="66" t="s">
        <v>993</v>
      </c>
      <c r="M853" s="33" t="s">
        <v>92</v>
      </c>
      <c r="N853" s="47" t="str">
        <f>CONCATENATE(L853,M853)</f>
        <v>Р1004И</v>
      </c>
      <c r="O853" s="47" t="str">
        <f>CONCATENATE(B853,"-",F853,G853,H853,"-",I853)</f>
        <v>ж-КНВ-08022004</v>
      </c>
      <c r="P853" s="48">
        <v>5</v>
      </c>
      <c r="Q853" s="48">
        <v>1</v>
      </c>
      <c r="R853" s="48">
        <v>1</v>
      </c>
      <c r="S853" s="48">
        <v>2.5</v>
      </c>
      <c r="T853" s="48">
        <v>3</v>
      </c>
      <c r="U853" s="48">
        <v>0</v>
      </c>
      <c r="V853" s="48">
        <v>0</v>
      </c>
      <c r="W853" s="48">
        <v>0</v>
      </c>
      <c r="X853" s="48">
        <v>2</v>
      </c>
      <c r="Y853" s="48">
        <v>3</v>
      </c>
      <c r="Z853" s="49">
        <f>SUM(P853:Y853)</f>
        <v>17.5</v>
      </c>
      <c r="AA853" s="33">
        <v>50</v>
      </c>
      <c r="AB853" s="50">
        <f>Z853/AA853</f>
        <v>0.35</v>
      </c>
      <c r="AC853" s="51" t="str">
        <f>IF(Z853&gt;75%*AA853,"Победитель",IF(Z853&gt;50%*AA853,"Призёр","Участник"))</f>
        <v>Участник</v>
      </c>
    </row>
    <row r="854" spans="1:29" x14ac:dyDescent="0.3">
      <c r="A854" s="32">
        <v>840</v>
      </c>
      <c r="B854" s="2" t="s">
        <v>35</v>
      </c>
      <c r="C854" s="2" t="s">
        <v>1978</v>
      </c>
      <c r="D854" s="2" t="s">
        <v>1669</v>
      </c>
      <c r="E854" s="2" t="s">
        <v>44</v>
      </c>
      <c r="F854" s="45" t="str">
        <f>LEFT(C854,1)</f>
        <v>Ц</v>
      </c>
      <c r="G854" s="45" t="str">
        <f>LEFT(D854,1)</f>
        <v>А</v>
      </c>
      <c r="H854" s="45" t="str">
        <f>LEFT(E854,1)</f>
        <v>А</v>
      </c>
      <c r="I854" s="6" t="s">
        <v>1979</v>
      </c>
      <c r="J854" s="46" t="s">
        <v>1791</v>
      </c>
      <c r="K854" s="2">
        <v>10</v>
      </c>
      <c r="L854" s="2" t="s">
        <v>1980</v>
      </c>
      <c r="M854" s="33" t="s">
        <v>46</v>
      </c>
      <c r="N854" s="47" t="str">
        <f>CONCATENATE(L854,M854)</f>
        <v>р1087А</v>
      </c>
      <c r="O854" s="47" t="str">
        <f>CONCATENATE(B854,"-",F854,G854,H854,"-",I854)</f>
        <v>М-ЦАА-04122003</v>
      </c>
      <c r="P854" s="48">
        <v>3</v>
      </c>
      <c r="Q854" s="48">
        <v>0</v>
      </c>
      <c r="R854" s="48">
        <v>2</v>
      </c>
      <c r="S854" s="48">
        <v>2.5</v>
      </c>
      <c r="T854" s="48">
        <v>1.5</v>
      </c>
      <c r="U854" s="48">
        <v>0</v>
      </c>
      <c r="V854" s="48">
        <v>0</v>
      </c>
      <c r="W854" s="48">
        <v>3</v>
      </c>
      <c r="X854" s="48">
        <v>1</v>
      </c>
      <c r="Y854" s="48">
        <v>4</v>
      </c>
      <c r="Z854" s="49">
        <f>SUM(P854:Y854)</f>
        <v>17</v>
      </c>
      <c r="AA854" s="33">
        <v>50</v>
      </c>
      <c r="AB854" s="50">
        <f>Z854/AA854</f>
        <v>0.34</v>
      </c>
      <c r="AC854" s="51" t="str">
        <f>IF(Z854&gt;75%*AA854,"Победитель",IF(Z854&gt;50%*AA854,"Призёр","Участник"))</f>
        <v>Участник</v>
      </c>
    </row>
    <row r="855" spans="1:29" x14ac:dyDescent="0.3">
      <c r="A855" s="32">
        <v>841</v>
      </c>
      <c r="B855" s="2" t="s">
        <v>14</v>
      </c>
      <c r="C855" s="2" t="s">
        <v>1849</v>
      </c>
      <c r="D855" s="2" t="s">
        <v>225</v>
      </c>
      <c r="E855" s="2" t="s">
        <v>195</v>
      </c>
      <c r="F855" s="45" t="str">
        <f>LEFT(C855,1)</f>
        <v>О</v>
      </c>
      <c r="G855" s="45" t="str">
        <f>LEFT(D855,1)</f>
        <v>Н</v>
      </c>
      <c r="H855" s="45" t="str">
        <f>LEFT(E855,1)</f>
        <v>С</v>
      </c>
      <c r="I855" s="6" t="s">
        <v>1983</v>
      </c>
      <c r="J855" s="46" t="s">
        <v>1791</v>
      </c>
      <c r="K855" s="2">
        <v>10</v>
      </c>
      <c r="L855" s="2" t="s">
        <v>1984</v>
      </c>
      <c r="M855" s="33" t="s">
        <v>46</v>
      </c>
      <c r="N855" s="47" t="str">
        <f>CONCATENATE(L855,M855)</f>
        <v>р1083А</v>
      </c>
      <c r="O855" s="47" t="str">
        <f>CONCATENATE(B855,"-",F855,G855,H855,"-",I855)</f>
        <v>Ж-ОНС-15092003</v>
      </c>
      <c r="P855" s="48">
        <v>2</v>
      </c>
      <c r="Q855" s="48">
        <v>1</v>
      </c>
      <c r="R855" s="48">
        <v>1</v>
      </c>
      <c r="S855" s="48">
        <v>2.5</v>
      </c>
      <c r="T855" s="48">
        <v>1</v>
      </c>
      <c r="U855" s="48">
        <v>1</v>
      </c>
      <c r="V855" s="48">
        <v>1</v>
      </c>
      <c r="W855" s="48">
        <v>2</v>
      </c>
      <c r="X855" s="48">
        <v>0</v>
      </c>
      <c r="Y855" s="48">
        <v>5</v>
      </c>
      <c r="Z855" s="49">
        <f>SUM(P855:Y855)</f>
        <v>16.5</v>
      </c>
      <c r="AA855" s="33">
        <v>50</v>
      </c>
      <c r="AB855" s="50">
        <f>Z855/AA855</f>
        <v>0.33</v>
      </c>
      <c r="AC855" s="51" t="str">
        <f>IF(Z855&gt;75%*AA855,"Победитель",IF(Z855&gt;50%*AA855,"Призёр","Участник"))</f>
        <v>Участник</v>
      </c>
    </row>
    <row r="856" spans="1:29" x14ac:dyDescent="0.3">
      <c r="A856" s="32">
        <v>842</v>
      </c>
      <c r="B856" s="3" t="s">
        <v>35</v>
      </c>
      <c r="C856" s="3" t="s">
        <v>875</v>
      </c>
      <c r="D856" s="3" t="s">
        <v>70</v>
      </c>
      <c r="E856" s="3" t="s">
        <v>172</v>
      </c>
      <c r="F856" s="45" t="str">
        <f>LEFT(C856,1)</f>
        <v>Б</v>
      </c>
      <c r="G856" s="45" t="str">
        <f>LEFT(D856,1)</f>
        <v>Д</v>
      </c>
      <c r="H856" s="45" t="str">
        <f>LEFT(E856,1)</f>
        <v>Д</v>
      </c>
      <c r="I856" s="13" t="s">
        <v>876</v>
      </c>
      <c r="J856" s="59" t="s">
        <v>925</v>
      </c>
      <c r="K856" s="3">
        <v>10</v>
      </c>
      <c r="L856" s="3" t="s">
        <v>877</v>
      </c>
      <c r="M856" s="33" t="s">
        <v>534</v>
      </c>
      <c r="N856" s="47" t="str">
        <f>CONCATENATE(L856,M856)</f>
        <v>РУ10-03О</v>
      </c>
      <c r="O856" s="47" t="str">
        <f>CONCATENATE(B856,"-",F856,G856,H856,"-",I856)</f>
        <v>М-БДД-01042003</v>
      </c>
      <c r="P856" s="48">
        <v>4</v>
      </c>
      <c r="Q856" s="48">
        <v>3</v>
      </c>
      <c r="R856" s="48">
        <v>0</v>
      </c>
      <c r="S856" s="48">
        <v>0</v>
      </c>
      <c r="T856" s="48">
        <v>1.5</v>
      </c>
      <c r="U856" s="48">
        <v>0</v>
      </c>
      <c r="V856" s="48">
        <v>0</v>
      </c>
      <c r="W856" s="48">
        <v>0</v>
      </c>
      <c r="X856" s="48">
        <v>5</v>
      </c>
      <c r="Y856" s="48">
        <v>3</v>
      </c>
      <c r="Z856" s="49">
        <f>SUM(P856:Y856)</f>
        <v>16.5</v>
      </c>
      <c r="AA856" s="33">
        <v>50</v>
      </c>
      <c r="AB856" s="50">
        <f>Z856/AA856</f>
        <v>0.33</v>
      </c>
      <c r="AC856" s="51" t="str">
        <f>IF(Z856&gt;75%*AA856,"Победитель",IF(Z856&gt;50%*AA856,"Призёр","Участник"))</f>
        <v>Участник</v>
      </c>
    </row>
    <row r="857" spans="1:29" x14ac:dyDescent="0.3">
      <c r="A857" s="32">
        <v>843</v>
      </c>
      <c r="B857" s="6" t="s">
        <v>2057</v>
      </c>
      <c r="C857" s="6" t="s">
        <v>1493</v>
      </c>
      <c r="D857" s="6" t="s">
        <v>70</v>
      </c>
      <c r="E857" s="6" t="s">
        <v>115</v>
      </c>
      <c r="F857" s="45" t="str">
        <f>LEFT(C857,1)</f>
        <v>С</v>
      </c>
      <c r="G857" s="45" t="str">
        <f>LEFT(D857,1)</f>
        <v>Д</v>
      </c>
      <c r="H857" s="45" t="str">
        <f>LEFT(E857,1)</f>
        <v>И</v>
      </c>
      <c r="I857" s="6" t="s">
        <v>1494</v>
      </c>
      <c r="J857" s="6" t="s">
        <v>1257</v>
      </c>
      <c r="K857" s="6" t="s">
        <v>1486</v>
      </c>
      <c r="L857" s="6" t="s">
        <v>158</v>
      </c>
      <c r="M857" s="33" t="s">
        <v>143</v>
      </c>
      <c r="N857" s="47" t="str">
        <f>CONCATENATE(L857,M857)</f>
        <v>Р1002У</v>
      </c>
      <c r="O857" s="47" t="str">
        <f>CONCATENATE(B857,"-",F857,G857,H857,"-",I857)</f>
        <v>М -СДИ-27062003</v>
      </c>
      <c r="P857" s="48">
        <v>3</v>
      </c>
      <c r="Q857" s="48">
        <v>1</v>
      </c>
      <c r="R857" s="48">
        <v>1</v>
      </c>
      <c r="S857" s="48">
        <v>2.5</v>
      </c>
      <c r="T857" s="48">
        <v>3</v>
      </c>
      <c r="U857" s="48">
        <v>0</v>
      </c>
      <c r="V857" s="48">
        <v>0</v>
      </c>
      <c r="W857" s="48">
        <v>5</v>
      </c>
      <c r="X857" s="48">
        <v>0</v>
      </c>
      <c r="Y857" s="48">
        <v>1</v>
      </c>
      <c r="Z857" s="49">
        <f>SUM(P857:Y857)</f>
        <v>16.5</v>
      </c>
      <c r="AA857" s="33">
        <v>50</v>
      </c>
      <c r="AB857" s="50">
        <f>Z857/AA857</f>
        <v>0.33</v>
      </c>
      <c r="AC857" s="51" t="str">
        <f>IF(Z857&gt;75%*AA857,"Победитель",IF(Z857&gt;50%*AA857,"Призёр","Участник"))</f>
        <v>Участник</v>
      </c>
    </row>
    <row r="858" spans="1:29" x14ac:dyDescent="0.3">
      <c r="A858" s="32">
        <v>844</v>
      </c>
      <c r="B858" s="6" t="s">
        <v>14</v>
      </c>
      <c r="C858" s="6" t="s">
        <v>1505</v>
      </c>
      <c r="D858" s="6" t="s">
        <v>211</v>
      </c>
      <c r="E858" s="6" t="s">
        <v>88</v>
      </c>
      <c r="F858" s="45" t="str">
        <f>LEFT(C858,1)</f>
        <v>Б</v>
      </c>
      <c r="G858" s="45" t="str">
        <f>LEFT(D858,1)</f>
        <v>П</v>
      </c>
      <c r="H858" s="45" t="str">
        <f>LEFT(E858,1)</f>
        <v>А</v>
      </c>
      <c r="I858" s="6" t="s">
        <v>1506</v>
      </c>
      <c r="J858" s="6" t="s">
        <v>1257</v>
      </c>
      <c r="K858" s="6" t="s">
        <v>1486</v>
      </c>
      <c r="L858" s="6" t="s">
        <v>482</v>
      </c>
      <c r="M858" s="33" t="s">
        <v>143</v>
      </c>
      <c r="N858" s="47" t="str">
        <f>CONCATENATE(L858,M858)</f>
        <v>Р1003У</v>
      </c>
      <c r="O858" s="47" t="str">
        <f>CONCATENATE(B858,"-",F858,G858,H858,"-",I858)</f>
        <v>Ж-БПА-26072003</v>
      </c>
      <c r="P858" s="48">
        <v>0</v>
      </c>
      <c r="Q858" s="48">
        <v>0</v>
      </c>
      <c r="R858" s="48">
        <v>2</v>
      </c>
      <c r="S858" s="48">
        <v>2.5</v>
      </c>
      <c r="T858" s="48">
        <v>4</v>
      </c>
      <c r="U858" s="48">
        <v>0</v>
      </c>
      <c r="V858" s="48">
        <v>0</v>
      </c>
      <c r="W858" s="48">
        <v>0</v>
      </c>
      <c r="X858" s="48">
        <v>5</v>
      </c>
      <c r="Y858" s="48">
        <v>3</v>
      </c>
      <c r="Z858" s="49">
        <f>SUM(P858:Y858)</f>
        <v>16.5</v>
      </c>
      <c r="AA858" s="33">
        <v>50</v>
      </c>
      <c r="AB858" s="50">
        <f>Z858/AA858</f>
        <v>0.33</v>
      </c>
      <c r="AC858" s="51" t="str">
        <f>IF(Z858&gt;75%*AA858,"Победитель",IF(Z858&gt;50%*AA858,"Призёр","Участник"))</f>
        <v>Участник</v>
      </c>
    </row>
    <row r="859" spans="1:29" x14ac:dyDescent="0.3">
      <c r="A859" s="32">
        <v>845</v>
      </c>
      <c r="B859" s="2" t="s">
        <v>14</v>
      </c>
      <c r="C859" s="2" t="s">
        <v>965</v>
      </c>
      <c r="D859" s="2" t="s">
        <v>132</v>
      </c>
      <c r="E859" s="2" t="s">
        <v>138</v>
      </c>
      <c r="F859" s="45" t="str">
        <f>LEFT(C859,1)</f>
        <v>М</v>
      </c>
      <c r="G859" s="45" t="str">
        <f>LEFT(D859,1)</f>
        <v>С</v>
      </c>
      <c r="H859" s="45" t="str">
        <f>LEFT(E859,1)</f>
        <v>В</v>
      </c>
      <c r="I859" s="14" t="s">
        <v>966</v>
      </c>
      <c r="J859" s="46" t="s">
        <v>930</v>
      </c>
      <c r="K859" s="2">
        <v>10</v>
      </c>
      <c r="L859" s="2" t="s">
        <v>967</v>
      </c>
      <c r="M859" s="33" t="s">
        <v>45</v>
      </c>
      <c r="N859" s="47" t="str">
        <f>CONCATENATE(L859,M859)</f>
        <v>Р1011Г</v>
      </c>
      <c r="O859" s="47" t="str">
        <f>CONCATENATE(B859,"-",F859,G859,H859,"-",I859)</f>
        <v>Ж-МСВ-23092003</v>
      </c>
      <c r="P859" s="48">
        <v>0</v>
      </c>
      <c r="Q859" s="48">
        <v>1.5</v>
      </c>
      <c r="R859" s="48">
        <v>0</v>
      </c>
      <c r="S859" s="48">
        <v>0</v>
      </c>
      <c r="T859" s="48">
        <v>3.5</v>
      </c>
      <c r="U859" s="48">
        <v>0</v>
      </c>
      <c r="V859" s="48">
        <v>0</v>
      </c>
      <c r="W859" s="48">
        <v>3</v>
      </c>
      <c r="X859" s="48">
        <v>4</v>
      </c>
      <c r="Y859" s="48">
        <v>4</v>
      </c>
      <c r="Z859" s="49">
        <f>SUM(P859:Y859)</f>
        <v>16</v>
      </c>
      <c r="AA859" s="33">
        <v>50</v>
      </c>
      <c r="AB859" s="50">
        <f>Z859/AA859</f>
        <v>0.32</v>
      </c>
      <c r="AC859" s="51" t="str">
        <f>IF(Z859&gt;75%*AA859,"Победитель",IF(Z859&gt;50%*AA859,"Призёр","Участник"))</f>
        <v>Участник</v>
      </c>
    </row>
    <row r="860" spans="1:29" x14ac:dyDescent="0.3">
      <c r="A860" s="32">
        <v>846</v>
      </c>
      <c r="B860" s="66" t="s">
        <v>597</v>
      </c>
      <c r="C860" s="66" t="s">
        <v>2090</v>
      </c>
      <c r="D860" s="66" t="s">
        <v>50</v>
      </c>
      <c r="E860" s="66" t="s">
        <v>369</v>
      </c>
      <c r="F860" s="45" t="str">
        <f>LEFT(C860,1)</f>
        <v>К</v>
      </c>
      <c r="G860" s="45" t="str">
        <f>LEFT(D860,1)</f>
        <v>А</v>
      </c>
      <c r="H860" s="45" t="str">
        <f>LEFT(E860,1)</f>
        <v>Н</v>
      </c>
      <c r="I860" s="16" t="s">
        <v>2091</v>
      </c>
      <c r="J860" s="66" t="s">
        <v>2061</v>
      </c>
      <c r="K860" s="66">
        <v>10</v>
      </c>
      <c r="L860" s="66" t="s">
        <v>989</v>
      </c>
      <c r="M860" s="33" t="s">
        <v>92</v>
      </c>
      <c r="N860" s="47" t="str">
        <f>CONCATENATE(L860,M860)</f>
        <v>Р1005И</v>
      </c>
      <c r="O860" s="47" t="str">
        <f>CONCATENATE(B860,"-",F860,G860,H860,"-",I860)</f>
        <v>ж-КАН-22062003</v>
      </c>
      <c r="P860" s="48">
        <v>1</v>
      </c>
      <c r="Q860" s="48">
        <v>1</v>
      </c>
      <c r="R860" s="48">
        <v>0</v>
      </c>
      <c r="S860" s="48">
        <v>2.5</v>
      </c>
      <c r="T860" s="48">
        <v>3</v>
      </c>
      <c r="U860" s="48">
        <v>0</v>
      </c>
      <c r="V860" s="48">
        <v>0</v>
      </c>
      <c r="W860" s="48">
        <v>5</v>
      </c>
      <c r="X860" s="48">
        <v>1</v>
      </c>
      <c r="Y860" s="48">
        <v>2</v>
      </c>
      <c r="Z860" s="49">
        <f>SUM(P860:Y860)</f>
        <v>15.5</v>
      </c>
      <c r="AA860" s="33">
        <v>50</v>
      </c>
      <c r="AB860" s="50">
        <f>Z860/AA860</f>
        <v>0.31</v>
      </c>
      <c r="AC860" s="51" t="str">
        <f>IF(Z860&gt;75%*AA860,"Победитель",IF(Z860&gt;50%*AA860,"Призёр","Участник"))</f>
        <v>Участник</v>
      </c>
    </row>
    <row r="861" spans="1:29" x14ac:dyDescent="0.3">
      <c r="A861" s="32">
        <v>847</v>
      </c>
      <c r="B861" s="2" t="s">
        <v>14</v>
      </c>
      <c r="C861" s="2" t="s">
        <v>983</v>
      </c>
      <c r="D861" s="2" t="s">
        <v>266</v>
      </c>
      <c r="E861" s="2" t="s">
        <v>195</v>
      </c>
      <c r="F861" s="45" t="str">
        <f>LEFT(C861,1)</f>
        <v>К</v>
      </c>
      <c r="G861" s="45" t="str">
        <f>LEFT(D861,1)</f>
        <v>Д</v>
      </c>
      <c r="H861" s="45" t="str">
        <f>LEFT(E861,1)</f>
        <v>С</v>
      </c>
      <c r="I861" s="6" t="s">
        <v>984</v>
      </c>
      <c r="J861" s="2" t="s">
        <v>930</v>
      </c>
      <c r="K861" s="2">
        <v>10</v>
      </c>
      <c r="L861" s="2" t="s">
        <v>985</v>
      </c>
      <c r="M861" s="33" t="s">
        <v>45</v>
      </c>
      <c r="N861" s="47" t="str">
        <f>CONCATENATE(L861,M861)</f>
        <v>Р1006Г</v>
      </c>
      <c r="O861" s="47" t="str">
        <f>CONCATENATE(B861,"-",F861,G861,H861,"-",I861)</f>
        <v>Ж-КДС-      20062003</v>
      </c>
      <c r="P861" s="48">
        <v>3</v>
      </c>
      <c r="Q861" s="48">
        <v>0</v>
      </c>
      <c r="R861" s="48">
        <v>2</v>
      </c>
      <c r="S861" s="48">
        <v>2.5</v>
      </c>
      <c r="T861" s="48">
        <v>3</v>
      </c>
      <c r="U861" s="48">
        <v>0</v>
      </c>
      <c r="V861" s="48">
        <v>1</v>
      </c>
      <c r="W861" s="48">
        <v>0</v>
      </c>
      <c r="X861" s="48">
        <v>1</v>
      </c>
      <c r="Y861" s="48">
        <v>2</v>
      </c>
      <c r="Z861" s="49">
        <f>SUM(P861:Y861)</f>
        <v>14.5</v>
      </c>
      <c r="AA861" s="33">
        <v>50</v>
      </c>
      <c r="AB861" s="50">
        <f>Z861/AA861</f>
        <v>0.28999999999999998</v>
      </c>
      <c r="AC861" s="51" t="str">
        <f>IF(Z861&gt;75%*AA861,"Победитель",IF(Z861&gt;50%*AA861,"Призёр","Участник"))</f>
        <v>Участник</v>
      </c>
    </row>
    <row r="862" spans="1:29" x14ac:dyDescent="0.3">
      <c r="A862" s="32">
        <v>848</v>
      </c>
      <c r="B862" s="2" t="s">
        <v>14</v>
      </c>
      <c r="C862" s="37" t="s">
        <v>1716</v>
      </c>
      <c r="D862" s="12" t="s">
        <v>73</v>
      </c>
      <c r="E862" s="12" t="s">
        <v>356</v>
      </c>
      <c r="F862" s="45" t="str">
        <f>LEFT(C862,1)</f>
        <v>С</v>
      </c>
      <c r="G862" s="45" t="str">
        <f>LEFT(D862,1)</f>
        <v>А</v>
      </c>
      <c r="H862" s="45" t="str">
        <f>LEFT(E862,1)</f>
        <v>М</v>
      </c>
      <c r="I862" s="37">
        <v>26122002</v>
      </c>
      <c r="J862" s="46" t="s">
        <v>1587</v>
      </c>
      <c r="K862" s="2">
        <v>10</v>
      </c>
      <c r="L862" s="2" t="s">
        <v>1717</v>
      </c>
      <c r="M862" s="33" t="s">
        <v>35</v>
      </c>
      <c r="N862" s="47" t="str">
        <f>CONCATENATE(L862,M862)</f>
        <v>Р10102М</v>
      </c>
      <c r="O862" s="47" t="str">
        <f>CONCATENATE(B862,"-",F862,G862,H862,"-",I862)</f>
        <v>Ж-САМ-26122002</v>
      </c>
      <c r="P862" s="48">
        <v>0</v>
      </c>
      <c r="Q862" s="48">
        <v>3</v>
      </c>
      <c r="R862" s="48">
        <v>0</v>
      </c>
      <c r="S862" s="48">
        <v>0</v>
      </c>
      <c r="T862" s="48">
        <v>2</v>
      </c>
      <c r="U862" s="48">
        <v>1</v>
      </c>
      <c r="V862" s="48">
        <v>2</v>
      </c>
      <c r="W862" s="48">
        <v>3</v>
      </c>
      <c r="X862" s="48">
        <v>1</v>
      </c>
      <c r="Y862" s="48">
        <v>2</v>
      </c>
      <c r="Z862" s="49">
        <f>SUM(P862:Y862)</f>
        <v>14</v>
      </c>
      <c r="AA862" s="33">
        <v>50</v>
      </c>
      <c r="AB862" s="50">
        <f>Z862/AA862</f>
        <v>0.28000000000000003</v>
      </c>
      <c r="AC862" s="51" t="str">
        <f>IF(Z862&gt;75%*AA862,"Победитель",IF(Z862&gt;50%*AA862,"Призёр","Участник"))</f>
        <v>Участник</v>
      </c>
    </row>
    <row r="863" spans="1:29" x14ac:dyDescent="0.3">
      <c r="A863" s="32">
        <v>849</v>
      </c>
      <c r="B863" s="3" t="s">
        <v>14</v>
      </c>
      <c r="C863" s="3" t="s">
        <v>743</v>
      </c>
      <c r="D863" s="3" t="s">
        <v>194</v>
      </c>
      <c r="E863" s="3" t="s">
        <v>601</v>
      </c>
      <c r="F863" s="45" t="str">
        <f>LEFT(C863,1)</f>
        <v>С</v>
      </c>
      <c r="G863" s="45" t="str">
        <f>LEFT(D863,1)</f>
        <v>И</v>
      </c>
      <c r="H863" s="45" t="str">
        <f>LEFT(E863,1)</f>
        <v>А</v>
      </c>
      <c r="I863" s="13" t="s">
        <v>898</v>
      </c>
      <c r="J863" s="59" t="s">
        <v>925</v>
      </c>
      <c r="K863" s="3">
        <v>10</v>
      </c>
      <c r="L863" s="3" t="s">
        <v>899</v>
      </c>
      <c r="M863" s="33" t="s">
        <v>534</v>
      </c>
      <c r="N863" s="47" t="str">
        <f>CONCATENATE(L863,M863)</f>
        <v>РУ10-11О</v>
      </c>
      <c r="O863" s="47" t="str">
        <f>CONCATENATE(B863,"-",F863,G863,H863,"-",I863)</f>
        <v>Ж-СИА-11042003</v>
      </c>
      <c r="P863" s="48">
        <v>2</v>
      </c>
      <c r="Q863" s="48">
        <v>0</v>
      </c>
      <c r="R863" s="48">
        <v>0</v>
      </c>
      <c r="S863" s="48">
        <v>2.5</v>
      </c>
      <c r="T863" s="48">
        <v>3</v>
      </c>
      <c r="U863" s="48">
        <v>0</v>
      </c>
      <c r="V863" s="48">
        <v>0</v>
      </c>
      <c r="W863" s="48">
        <v>3</v>
      </c>
      <c r="X863" s="48">
        <v>3</v>
      </c>
      <c r="Y863" s="48">
        <v>0</v>
      </c>
      <c r="Z863" s="49">
        <f>SUM(P863:Y863)</f>
        <v>13.5</v>
      </c>
      <c r="AA863" s="33">
        <v>50</v>
      </c>
      <c r="AB863" s="50">
        <f>Z863/AA863</f>
        <v>0.27</v>
      </c>
      <c r="AC863" s="51" t="str">
        <f>IF(Z863&gt;75%*AA863,"Победитель",IF(Z863&gt;50%*AA863,"Призёр","Участник"))</f>
        <v>Участник</v>
      </c>
    </row>
    <row r="864" spans="1:29" x14ac:dyDescent="0.3">
      <c r="A864" s="32">
        <v>850</v>
      </c>
      <c r="B864" s="2" t="s">
        <v>14</v>
      </c>
      <c r="C864" s="2" t="s">
        <v>2292</v>
      </c>
      <c r="D864" s="2" t="s">
        <v>40</v>
      </c>
      <c r="E864" s="2" t="s">
        <v>34</v>
      </c>
      <c r="F864" s="45" t="str">
        <f>LEFT(C864,1)</f>
        <v>С</v>
      </c>
      <c r="G864" s="45" t="str">
        <f>LEFT(D864,1)</f>
        <v>М</v>
      </c>
      <c r="H864" s="45" t="str">
        <f>LEFT(E864,1)</f>
        <v>Е</v>
      </c>
      <c r="I864" s="6" t="s">
        <v>2293</v>
      </c>
      <c r="J864" s="2" t="s">
        <v>2286</v>
      </c>
      <c r="K864" s="2">
        <v>10</v>
      </c>
      <c r="L864" s="2" t="s">
        <v>2294</v>
      </c>
      <c r="M864" s="9" t="s">
        <v>2139</v>
      </c>
      <c r="N864" s="47" t="str">
        <f>CONCATENATE(L864,M864)</f>
        <v>Р10010П</v>
      </c>
      <c r="O864" s="47" t="str">
        <f>CONCATENATE(B864,"-",F864,G864,H864,"-",I864)</f>
        <v>Ж-СМЕ-08.06.2003</v>
      </c>
      <c r="P864" s="48">
        <v>13.5</v>
      </c>
      <c r="Q864" s="48"/>
      <c r="R864" s="48"/>
      <c r="S864" s="48"/>
      <c r="T864" s="48"/>
      <c r="U864" s="48"/>
      <c r="V864" s="48"/>
      <c r="W864" s="48"/>
      <c r="X864" s="48"/>
      <c r="Y864" s="48"/>
      <c r="Z864" s="49">
        <f>SUM(P864:Y864)</f>
        <v>13.5</v>
      </c>
      <c r="AA864" s="33">
        <v>50</v>
      </c>
      <c r="AB864" s="50">
        <f>Z864/AA864</f>
        <v>0.27</v>
      </c>
      <c r="AC864" s="51" t="str">
        <f>IF(Z864&gt;75%*AA864,"Победитель",IF(Z864&gt;50%*AA864,"Призёр","Участник"))</f>
        <v>Участник</v>
      </c>
    </row>
    <row r="865" spans="1:29" x14ac:dyDescent="0.3">
      <c r="A865" s="32">
        <v>851</v>
      </c>
      <c r="B865" s="2" t="s">
        <v>14</v>
      </c>
      <c r="C865" s="2" t="s">
        <v>994</v>
      </c>
      <c r="D865" s="2" t="s">
        <v>995</v>
      </c>
      <c r="E865" s="2" t="s">
        <v>996</v>
      </c>
      <c r="F865" s="45" t="str">
        <f>LEFT(C865,1)</f>
        <v>Г</v>
      </c>
      <c r="G865" s="45" t="str">
        <f>LEFT(D865,1)</f>
        <v>Е</v>
      </c>
      <c r="H865" s="45" t="str">
        <f>LEFT(E865,1)</f>
        <v>С</v>
      </c>
      <c r="I865" s="6" t="s">
        <v>997</v>
      </c>
      <c r="J865" s="2" t="s">
        <v>930</v>
      </c>
      <c r="K865" s="2">
        <v>10</v>
      </c>
      <c r="L865" s="2" t="s">
        <v>482</v>
      </c>
      <c r="M865" s="33" t="s">
        <v>45</v>
      </c>
      <c r="N865" s="47" t="str">
        <f>CONCATENATE(L865,M865)</f>
        <v>Р1003Г</v>
      </c>
      <c r="O865" s="47" t="str">
        <f>CONCATENATE(B865,"-",F865,G865,H865,"-",I865)</f>
        <v>Ж-ГЕС-     23122003</v>
      </c>
      <c r="P865" s="48">
        <v>0</v>
      </c>
      <c r="Q865" s="48">
        <v>1.5</v>
      </c>
      <c r="R865" s="48">
        <v>0</v>
      </c>
      <c r="S865" s="48">
        <v>0</v>
      </c>
      <c r="T865" s="48">
        <v>3</v>
      </c>
      <c r="U865" s="48">
        <v>0</v>
      </c>
      <c r="V865" s="48">
        <v>1</v>
      </c>
      <c r="W865" s="48">
        <v>0</v>
      </c>
      <c r="X865" s="48">
        <v>3</v>
      </c>
      <c r="Y865" s="48">
        <v>4</v>
      </c>
      <c r="Z865" s="49">
        <f>SUM(P865:Y865)</f>
        <v>12.5</v>
      </c>
      <c r="AA865" s="33">
        <v>50</v>
      </c>
      <c r="AB865" s="50">
        <f>Z865/AA865</f>
        <v>0.25</v>
      </c>
      <c r="AC865" s="51" t="str">
        <f>IF(Z865&gt;75%*AA865,"Победитель",IF(Z865&gt;50%*AA865,"Призёр","Участник"))</f>
        <v>Участник</v>
      </c>
    </row>
    <row r="866" spans="1:29" x14ac:dyDescent="0.3">
      <c r="A866" s="32">
        <v>852</v>
      </c>
      <c r="B866" s="2" t="s">
        <v>14</v>
      </c>
      <c r="C866" s="2" t="s">
        <v>972</v>
      </c>
      <c r="D866" s="2" t="s">
        <v>973</v>
      </c>
      <c r="E866" s="2" t="s">
        <v>974</v>
      </c>
      <c r="F866" s="45" t="str">
        <f>LEFT(C866,1)</f>
        <v>С</v>
      </c>
      <c r="G866" s="45" t="str">
        <f>LEFT(D866,1)</f>
        <v>Е</v>
      </c>
      <c r="H866" s="45" t="str">
        <f>LEFT(E866,1)</f>
        <v>К</v>
      </c>
      <c r="I866" s="6" t="s">
        <v>975</v>
      </c>
      <c r="J866" s="2" t="s">
        <v>930</v>
      </c>
      <c r="K866" s="2">
        <v>10</v>
      </c>
      <c r="L866" s="2" t="s">
        <v>976</v>
      </c>
      <c r="M866" s="33" t="s">
        <v>45</v>
      </c>
      <c r="N866" s="47" t="str">
        <f>CONCATENATE(L866,M866)</f>
        <v>Р1009Г</v>
      </c>
      <c r="O866" s="47" t="str">
        <f>CONCATENATE(B866,"-",F866,G866,H866,"-",I866)</f>
        <v>Ж-СЕК-     19012003</v>
      </c>
      <c r="P866" s="48">
        <v>1</v>
      </c>
      <c r="Q866" s="48">
        <v>1.5</v>
      </c>
      <c r="R866" s="48">
        <v>0</v>
      </c>
      <c r="S866" s="48">
        <v>5</v>
      </c>
      <c r="T866" s="48">
        <v>0</v>
      </c>
      <c r="U866" s="48">
        <v>0</v>
      </c>
      <c r="V866" s="48">
        <v>0</v>
      </c>
      <c r="W866" s="48">
        <v>0</v>
      </c>
      <c r="X866" s="48">
        <v>0</v>
      </c>
      <c r="Y866" s="48">
        <v>5</v>
      </c>
      <c r="Z866" s="49">
        <f>SUM(P866:Y866)</f>
        <v>12.5</v>
      </c>
      <c r="AA866" s="33">
        <v>50</v>
      </c>
      <c r="AB866" s="50">
        <f>Z866/AA866</f>
        <v>0.25</v>
      </c>
      <c r="AC866" s="51" t="str">
        <f>IF(Z866&gt;75%*AA866,"Победитель",IF(Z866&gt;50%*AA866,"Призёр","Участник"))</f>
        <v>Участник</v>
      </c>
    </row>
    <row r="867" spans="1:29" x14ac:dyDescent="0.3">
      <c r="A867" s="32">
        <v>853</v>
      </c>
      <c r="B867" s="6" t="s">
        <v>2057</v>
      </c>
      <c r="C867" s="6" t="s">
        <v>618</v>
      </c>
      <c r="D867" s="6" t="s">
        <v>183</v>
      </c>
      <c r="E867" s="6" t="s">
        <v>402</v>
      </c>
      <c r="F867" s="45" t="str">
        <f>LEFT(C867,1)</f>
        <v>З</v>
      </c>
      <c r="G867" s="45" t="str">
        <f>LEFT(D867,1)</f>
        <v>М</v>
      </c>
      <c r="H867" s="45" t="str">
        <f>LEFT(E867,1)</f>
        <v>М</v>
      </c>
      <c r="I867" s="6" t="s">
        <v>1502</v>
      </c>
      <c r="J867" s="6" t="s">
        <v>1257</v>
      </c>
      <c r="K867" s="6" t="s">
        <v>1486</v>
      </c>
      <c r="L867" s="6" t="s">
        <v>993</v>
      </c>
      <c r="M867" s="33" t="s">
        <v>143</v>
      </c>
      <c r="N867" s="47" t="str">
        <f>CONCATENATE(L867,M867)</f>
        <v>Р1004У</v>
      </c>
      <c r="O867" s="47" t="str">
        <f>CONCATENATE(B867,"-",F867,G867,H867,"-",I867)</f>
        <v>М -ЗММ-16062003</v>
      </c>
      <c r="P867" s="48">
        <v>2</v>
      </c>
      <c r="Q867" s="48">
        <v>3</v>
      </c>
      <c r="R867" s="48">
        <v>0</v>
      </c>
      <c r="S867" s="48">
        <v>0</v>
      </c>
      <c r="T867" s="48">
        <v>3</v>
      </c>
      <c r="U867" s="48">
        <v>0</v>
      </c>
      <c r="V867" s="48">
        <v>0</v>
      </c>
      <c r="W867" s="48">
        <v>3</v>
      </c>
      <c r="X867" s="48">
        <v>1</v>
      </c>
      <c r="Y867" s="48">
        <v>0</v>
      </c>
      <c r="Z867" s="49">
        <f>SUM(P867:Y867)</f>
        <v>12</v>
      </c>
      <c r="AA867" s="33">
        <v>50</v>
      </c>
      <c r="AB867" s="50">
        <f>Z867/AA867</f>
        <v>0.24</v>
      </c>
      <c r="AC867" s="51" t="str">
        <f>IF(Z867&gt;75%*AA867,"Победитель",IF(Z867&gt;50%*AA867,"Призёр","Участник"))</f>
        <v>Участник</v>
      </c>
    </row>
    <row r="868" spans="1:29" x14ac:dyDescent="0.3">
      <c r="A868" s="32">
        <v>854</v>
      </c>
      <c r="B868" s="6" t="s">
        <v>14</v>
      </c>
      <c r="C868" s="6" t="s">
        <v>1507</v>
      </c>
      <c r="D868" s="6" t="s">
        <v>40</v>
      </c>
      <c r="E868" s="6" t="s">
        <v>88</v>
      </c>
      <c r="F868" s="45" t="str">
        <f>LEFT(C868,1)</f>
        <v>Ч</v>
      </c>
      <c r="G868" s="45" t="str">
        <f>LEFT(D868,1)</f>
        <v>М</v>
      </c>
      <c r="H868" s="45" t="str">
        <f>LEFT(E868,1)</f>
        <v>А</v>
      </c>
      <c r="I868" s="6" t="s">
        <v>1508</v>
      </c>
      <c r="J868" s="6" t="s">
        <v>1257</v>
      </c>
      <c r="K868" s="6" t="s">
        <v>1486</v>
      </c>
      <c r="L868" s="6" t="s">
        <v>960</v>
      </c>
      <c r="M868" s="33" t="s">
        <v>143</v>
      </c>
      <c r="N868" s="47" t="str">
        <f>CONCATENATE(L868,M868)</f>
        <v>Р1013У</v>
      </c>
      <c r="O868" s="47" t="str">
        <f>CONCATENATE(B868,"-",F868,G868,H868,"-",I868)</f>
        <v>Ж-ЧМА-18112003</v>
      </c>
      <c r="P868" s="48">
        <v>1</v>
      </c>
      <c r="Q868" s="48">
        <v>1</v>
      </c>
      <c r="R868" s="48">
        <v>0</v>
      </c>
      <c r="S868" s="48">
        <v>0</v>
      </c>
      <c r="T868" s="48">
        <v>2</v>
      </c>
      <c r="U868" s="48">
        <v>0</v>
      </c>
      <c r="V868" s="48">
        <v>0</v>
      </c>
      <c r="W868" s="48">
        <v>5</v>
      </c>
      <c r="X868" s="48">
        <v>1</v>
      </c>
      <c r="Y868" s="48">
        <v>2</v>
      </c>
      <c r="Z868" s="49">
        <f>SUM(P868:Y868)</f>
        <v>12</v>
      </c>
      <c r="AA868" s="33">
        <v>50</v>
      </c>
      <c r="AB868" s="50">
        <f>Z868/AA868</f>
        <v>0.24</v>
      </c>
      <c r="AC868" s="51" t="str">
        <f>IF(Z868&gt;75%*AA868,"Победитель",IF(Z868&gt;50%*AA868,"Призёр","Участник"))</f>
        <v>Участник</v>
      </c>
    </row>
    <row r="869" spans="1:29" x14ac:dyDescent="0.3">
      <c r="A869" s="32">
        <v>855</v>
      </c>
      <c r="B869" s="2" t="s">
        <v>14</v>
      </c>
      <c r="C869" s="37" t="s">
        <v>1712</v>
      </c>
      <c r="D869" s="12" t="s">
        <v>30</v>
      </c>
      <c r="E869" s="12" t="s">
        <v>351</v>
      </c>
      <c r="F869" s="45" t="str">
        <f>LEFT(C869,1)</f>
        <v>Ч</v>
      </c>
      <c r="G869" s="45" t="str">
        <f>LEFT(D869,1)</f>
        <v>В</v>
      </c>
      <c r="H869" s="45" t="str">
        <f>LEFT(E869,1)</f>
        <v>Ю</v>
      </c>
      <c r="I869" s="37">
        <v>8062003</v>
      </c>
      <c r="J869" s="46" t="s">
        <v>1587</v>
      </c>
      <c r="K869" s="2">
        <v>10</v>
      </c>
      <c r="L869" s="2" t="s">
        <v>1713</v>
      </c>
      <c r="M869" s="33" t="s">
        <v>35</v>
      </c>
      <c r="N869" s="47" t="str">
        <f>CONCATENATE(L869,M869)</f>
        <v>Р1098М</v>
      </c>
      <c r="O869" s="47" t="str">
        <f>CONCATENATE(B869,"-",F869,G869,H869,"-",I869)</f>
        <v>Ж-ЧВЮ-8062003</v>
      </c>
      <c r="P869" s="48">
        <v>1</v>
      </c>
      <c r="Q869" s="48">
        <v>0</v>
      </c>
      <c r="R869" s="48">
        <v>1</v>
      </c>
      <c r="S869" s="48">
        <v>0</v>
      </c>
      <c r="T869" s="61">
        <v>2</v>
      </c>
      <c r="U869" s="48">
        <v>0</v>
      </c>
      <c r="V869" s="48">
        <v>1</v>
      </c>
      <c r="W869" s="48">
        <v>3</v>
      </c>
      <c r="X869" s="48">
        <v>1</v>
      </c>
      <c r="Y869" s="48">
        <v>2</v>
      </c>
      <c r="Z869" s="49">
        <f>SUM(P869:Y869)</f>
        <v>11</v>
      </c>
      <c r="AA869" s="33">
        <v>50</v>
      </c>
      <c r="AB869" s="50">
        <f>Z869/AA869</f>
        <v>0.22</v>
      </c>
      <c r="AC869" s="51" t="str">
        <f>IF(Z869&gt;75%*AA869,"Победитель",IF(Z869&gt;50%*AA869,"Призёр","Участник"))</f>
        <v>Участник</v>
      </c>
    </row>
    <row r="870" spans="1:29" x14ac:dyDescent="0.3">
      <c r="A870" s="32">
        <v>856</v>
      </c>
      <c r="B870" s="2" t="s">
        <v>35</v>
      </c>
      <c r="C870" s="2" t="s">
        <v>2295</v>
      </c>
      <c r="D870" s="2" t="s">
        <v>348</v>
      </c>
      <c r="E870" s="2" t="s">
        <v>1826</v>
      </c>
      <c r="F870" s="45" t="str">
        <f>LEFT(C870,1)</f>
        <v>Ч</v>
      </c>
      <c r="G870" s="45" t="str">
        <f>LEFT(D870,1)</f>
        <v>К</v>
      </c>
      <c r="H870" s="45" t="str">
        <f>LEFT(E870,1)</f>
        <v>В</v>
      </c>
      <c r="I870" s="6" t="s">
        <v>2296</v>
      </c>
      <c r="J870" s="2" t="s">
        <v>2286</v>
      </c>
      <c r="K870" s="2">
        <v>10</v>
      </c>
      <c r="L870" s="2" t="s">
        <v>2297</v>
      </c>
      <c r="M870" s="9" t="s">
        <v>2139</v>
      </c>
      <c r="N870" s="47" t="str">
        <f>CONCATENATE(L870,M870)</f>
        <v>Р10011П</v>
      </c>
      <c r="O870" s="47" t="str">
        <f>CONCATENATE(B870,"-",F870,G870,H870,"-",I870)</f>
        <v>М-ЧКВ-08.01.2004</v>
      </c>
      <c r="P870" s="48">
        <v>11</v>
      </c>
      <c r="Q870" s="48"/>
      <c r="R870" s="48"/>
      <c r="S870" s="48"/>
      <c r="T870" s="48"/>
      <c r="U870" s="48"/>
      <c r="V870" s="48"/>
      <c r="W870" s="48"/>
      <c r="X870" s="48"/>
      <c r="Y870" s="48"/>
      <c r="Z870" s="49">
        <f>SUM(P870:Y870)</f>
        <v>11</v>
      </c>
      <c r="AA870" s="33">
        <v>50</v>
      </c>
      <c r="AB870" s="50">
        <f>Z870/AA870</f>
        <v>0.22</v>
      </c>
      <c r="AC870" s="51" t="str">
        <f>IF(Z870&gt;75%*AA870,"Победитель",IF(Z870&gt;50%*AA870,"Призёр","Участник"))</f>
        <v>Участник</v>
      </c>
    </row>
    <row r="871" spans="1:29" x14ac:dyDescent="0.3">
      <c r="A871" s="32">
        <v>857</v>
      </c>
      <c r="B871" s="6" t="s">
        <v>2057</v>
      </c>
      <c r="C871" s="6" t="s">
        <v>1519</v>
      </c>
      <c r="D871" s="6" t="s">
        <v>614</v>
      </c>
      <c r="E871" s="6" t="s">
        <v>306</v>
      </c>
      <c r="F871" s="45" t="str">
        <f>LEFT(C871,1)</f>
        <v>Б</v>
      </c>
      <c r="G871" s="45" t="str">
        <f>LEFT(D871,1)</f>
        <v>Д</v>
      </c>
      <c r="H871" s="45" t="str">
        <f>LEFT(E871,1)</f>
        <v>С</v>
      </c>
      <c r="I871" s="6" t="s">
        <v>1520</v>
      </c>
      <c r="J871" s="6" t="s">
        <v>1257</v>
      </c>
      <c r="K871" s="6" t="s">
        <v>1486</v>
      </c>
      <c r="L871" s="6" t="s">
        <v>1521</v>
      </c>
      <c r="M871" s="33" t="s">
        <v>143</v>
      </c>
      <c r="N871" s="47" t="str">
        <f>CONCATENATE(L871,M871)</f>
        <v>Р1018У</v>
      </c>
      <c r="O871" s="47" t="str">
        <f>CONCATENATE(B871,"-",F871,G871,H871,"-",I871)</f>
        <v>М -БДС-11072003</v>
      </c>
      <c r="P871" s="48">
        <v>5</v>
      </c>
      <c r="Q871" s="48">
        <v>3</v>
      </c>
      <c r="R871" s="48">
        <v>1</v>
      </c>
      <c r="S871" s="48">
        <v>0</v>
      </c>
      <c r="T871" s="48">
        <v>1</v>
      </c>
      <c r="U871" s="48">
        <v>0</v>
      </c>
      <c r="V871" s="48">
        <v>0</v>
      </c>
      <c r="W871" s="48">
        <v>0</v>
      </c>
      <c r="X871" s="48">
        <v>1</v>
      </c>
      <c r="Y871" s="48">
        <v>0</v>
      </c>
      <c r="Z871" s="49">
        <f>SUM(P871:Y871)</f>
        <v>11</v>
      </c>
      <c r="AA871" s="33">
        <v>50</v>
      </c>
      <c r="AB871" s="50">
        <f>Z871/AA871</f>
        <v>0.22</v>
      </c>
      <c r="AC871" s="51" t="str">
        <f>IF(Z871&gt;75%*AA871,"Победитель",IF(Z871&gt;50%*AA871,"Призёр","Участник"))</f>
        <v>Участник</v>
      </c>
    </row>
    <row r="872" spans="1:29" x14ac:dyDescent="0.3">
      <c r="A872" s="32">
        <v>858</v>
      </c>
      <c r="B872" s="2" t="s">
        <v>14</v>
      </c>
      <c r="C872" s="2" t="s">
        <v>948</v>
      </c>
      <c r="D872" s="2" t="s">
        <v>949</v>
      </c>
      <c r="E872" s="2" t="s">
        <v>34</v>
      </c>
      <c r="F872" s="45" t="str">
        <f>LEFT(C872,1)</f>
        <v>З</v>
      </c>
      <c r="G872" s="45" t="str">
        <f>LEFT(D872,1)</f>
        <v>М</v>
      </c>
      <c r="H872" s="45" t="str">
        <f>LEFT(E872,1)</f>
        <v>Е</v>
      </c>
      <c r="I872" s="14" t="s">
        <v>950</v>
      </c>
      <c r="J872" s="46" t="s">
        <v>930</v>
      </c>
      <c r="K872" s="2">
        <v>10</v>
      </c>
      <c r="L872" s="2" t="s">
        <v>951</v>
      </c>
      <c r="M872" s="33" t="s">
        <v>45</v>
      </c>
      <c r="N872" s="47" t="str">
        <f>CONCATENATE(L872,M872)</f>
        <v>Р1016Г</v>
      </c>
      <c r="O872" s="47" t="str">
        <f>CONCATENATE(B872,"-",F872,G872,H872,"-",I872)</f>
        <v>Ж-ЗМЕ-17062003</v>
      </c>
      <c r="P872" s="48">
        <v>1</v>
      </c>
      <c r="Q872" s="48">
        <v>1.5</v>
      </c>
      <c r="R872" s="48">
        <v>1</v>
      </c>
      <c r="S872" s="48">
        <v>1</v>
      </c>
      <c r="T872" s="48">
        <v>2</v>
      </c>
      <c r="U872" s="48">
        <v>0</v>
      </c>
      <c r="V872" s="48">
        <v>0</v>
      </c>
      <c r="W872" s="48">
        <v>0</v>
      </c>
      <c r="X872" s="48">
        <v>4</v>
      </c>
      <c r="Y872" s="48">
        <v>0</v>
      </c>
      <c r="Z872" s="49">
        <f>SUM(P872:Y872)</f>
        <v>10.5</v>
      </c>
      <c r="AA872" s="33">
        <v>50</v>
      </c>
      <c r="AB872" s="50">
        <f>Z872/AA872</f>
        <v>0.21</v>
      </c>
      <c r="AC872" s="51" t="str">
        <f>IF(Z872&gt;75%*AA872,"Победитель",IF(Z872&gt;50%*AA872,"Призёр","Участник"))</f>
        <v>Участник</v>
      </c>
    </row>
    <row r="873" spans="1:29" x14ac:dyDescent="0.3">
      <c r="A873" s="32">
        <v>859</v>
      </c>
      <c r="B873" s="2" t="s">
        <v>35</v>
      </c>
      <c r="C873" s="37" t="s">
        <v>1722</v>
      </c>
      <c r="D873" s="12" t="s">
        <v>383</v>
      </c>
      <c r="E873" s="12" t="s">
        <v>306</v>
      </c>
      <c r="F873" s="45" t="str">
        <f>LEFT(C873,1)</f>
        <v>Т</v>
      </c>
      <c r="G873" s="45" t="str">
        <f>LEFT(D873,1)</f>
        <v>С</v>
      </c>
      <c r="H873" s="45" t="str">
        <f>LEFT(E873,1)</f>
        <v>С</v>
      </c>
      <c r="I873" s="37">
        <v>16052003</v>
      </c>
      <c r="J873" s="46" t="s">
        <v>1587</v>
      </c>
      <c r="K873" s="2">
        <v>10</v>
      </c>
      <c r="L873" s="2" t="s">
        <v>1723</v>
      </c>
      <c r="M873" s="33" t="s">
        <v>35</v>
      </c>
      <c r="N873" s="47" t="str">
        <f>CONCATENATE(L873,M873)</f>
        <v>Р10105М</v>
      </c>
      <c r="O873" s="47" t="str">
        <f>CONCATENATE(B873,"-",F873,G873,H873,"-",I873)</f>
        <v>М-ТСС-16052003</v>
      </c>
      <c r="P873" s="48">
        <v>2</v>
      </c>
      <c r="Q873" s="48">
        <v>0</v>
      </c>
      <c r="R873" s="48">
        <v>1</v>
      </c>
      <c r="S873" s="48">
        <v>1.5</v>
      </c>
      <c r="T873" s="48">
        <v>1</v>
      </c>
      <c r="U873" s="48">
        <v>1</v>
      </c>
      <c r="V873" s="48">
        <v>0</v>
      </c>
      <c r="W873" s="48">
        <v>0</v>
      </c>
      <c r="X873" s="48">
        <v>2</v>
      </c>
      <c r="Y873" s="48">
        <v>2</v>
      </c>
      <c r="Z873" s="49">
        <f>SUM(P873:Y873)</f>
        <v>10.5</v>
      </c>
      <c r="AA873" s="33">
        <v>50</v>
      </c>
      <c r="AB873" s="50">
        <f>Z873/AA873</f>
        <v>0.21</v>
      </c>
      <c r="AC873" s="51" t="str">
        <f>IF(Z873&gt;75%*AA873,"Победитель",IF(Z873&gt;50%*AA873,"Призёр","Участник"))</f>
        <v>Участник</v>
      </c>
    </row>
    <row r="874" spans="1:29" x14ac:dyDescent="0.3">
      <c r="A874" s="32">
        <v>860</v>
      </c>
      <c r="B874" s="3" t="s">
        <v>14</v>
      </c>
      <c r="C874" s="3" t="s">
        <v>768</v>
      </c>
      <c r="D874" s="3" t="s">
        <v>429</v>
      </c>
      <c r="E874" s="3" t="s">
        <v>351</v>
      </c>
      <c r="F874" s="45" t="str">
        <f>LEFT(C874,1)</f>
        <v>К</v>
      </c>
      <c r="G874" s="45" t="str">
        <f>LEFT(D874,1)</f>
        <v>В</v>
      </c>
      <c r="H874" s="45" t="str">
        <f>LEFT(E874,1)</f>
        <v>Ю</v>
      </c>
      <c r="I874" s="13" t="s">
        <v>891</v>
      </c>
      <c r="J874" s="59" t="s">
        <v>925</v>
      </c>
      <c r="K874" s="3">
        <v>10</v>
      </c>
      <c r="L874" s="3" t="s">
        <v>892</v>
      </c>
      <c r="M874" s="33" t="s">
        <v>534</v>
      </c>
      <c r="N874" s="47" t="str">
        <f>CONCATENATE(L874,M874)</f>
        <v>РУ10-08О</v>
      </c>
      <c r="O874" s="47" t="str">
        <f>CONCATENATE(B874,"-",F874,G874,H874,"-",I874)</f>
        <v>Ж-КВЮ-08092003</v>
      </c>
      <c r="P874" s="48">
        <v>3</v>
      </c>
      <c r="Q874" s="48">
        <v>0</v>
      </c>
      <c r="R874" s="48">
        <v>0</v>
      </c>
      <c r="S874" s="48">
        <v>2.5</v>
      </c>
      <c r="T874" s="48">
        <v>2</v>
      </c>
      <c r="U874" s="48">
        <v>0</v>
      </c>
      <c r="V874" s="48">
        <v>0</v>
      </c>
      <c r="W874" s="48">
        <v>3</v>
      </c>
      <c r="X874" s="48">
        <v>0</v>
      </c>
      <c r="Y874" s="48">
        <v>0</v>
      </c>
      <c r="Z874" s="49">
        <f>SUM(P874:Y874)</f>
        <v>10.5</v>
      </c>
      <c r="AA874" s="33">
        <v>50</v>
      </c>
      <c r="AB874" s="50">
        <f>Z874/AA874</f>
        <v>0.21</v>
      </c>
      <c r="AC874" s="51" t="str">
        <f>IF(Z874&gt;75%*AA874,"Победитель",IF(Z874&gt;50%*AA874,"Призёр","Участник"))</f>
        <v>Участник</v>
      </c>
    </row>
    <row r="875" spans="1:29" x14ac:dyDescent="0.3">
      <c r="A875" s="32">
        <v>861</v>
      </c>
      <c r="B875" s="6" t="s">
        <v>14</v>
      </c>
      <c r="C875" s="6" t="s">
        <v>1514</v>
      </c>
      <c r="D875" s="6" t="s">
        <v>50</v>
      </c>
      <c r="E875" s="6" t="s">
        <v>1515</v>
      </c>
      <c r="F875" s="45" t="str">
        <f>LEFT(C875,1)</f>
        <v>С</v>
      </c>
      <c r="G875" s="45" t="str">
        <f>LEFT(D875,1)</f>
        <v>А</v>
      </c>
      <c r="H875" s="45" t="str">
        <f>LEFT(E875,1)</f>
        <v>О</v>
      </c>
      <c r="I875" s="6" t="s">
        <v>1516</v>
      </c>
      <c r="J875" s="6" t="s">
        <v>1257</v>
      </c>
      <c r="K875" s="6" t="s">
        <v>1486</v>
      </c>
      <c r="L875" s="6" t="s">
        <v>964</v>
      </c>
      <c r="M875" s="33" t="s">
        <v>143</v>
      </c>
      <c r="N875" s="47" t="str">
        <f>CONCATENATE(L875,M875)</f>
        <v>Р1012У</v>
      </c>
      <c r="O875" s="47" t="str">
        <f>CONCATENATE(B875,"-",F875,G875,H875,"-",I875)</f>
        <v>Ж-САО-10012004</v>
      </c>
      <c r="P875" s="48">
        <v>3</v>
      </c>
      <c r="Q875" s="48">
        <v>0</v>
      </c>
      <c r="R875" s="48">
        <v>1</v>
      </c>
      <c r="S875" s="61">
        <v>2.5</v>
      </c>
      <c r="T875" s="48">
        <v>4</v>
      </c>
      <c r="U875" s="48">
        <v>0</v>
      </c>
      <c r="V875" s="48">
        <v>0</v>
      </c>
      <c r="W875" s="48">
        <v>0</v>
      </c>
      <c r="X875" s="48">
        <v>0</v>
      </c>
      <c r="Y875" s="48">
        <v>0</v>
      </c>
      <c r="Z875" s="49">
        <f>SUM(P875:Y875)</f>
        <v>10.5</v>
      </c>
      <c r="AA875" s="33">
        <v>50</v>
      </c>
      <c r="AB875" s="50">
        <f>Z875/AA875</f>
        <v>0.21</v>
      </c>
      <c r="AC875" s="51" t="str">
        <f>IF(Z875&gt;75%*AA875,"Победитель",IF(Z875&gt;50%*AA875,"Призёр","Участник"))</f>
        <v>Участник</v>
      </c>
    </row>
    <row r="876" spans="1:29" x14ac:dyDescent="0.3">
      <c r="A876" s="32">
        <v>862</v>
      </c>
      <c r="B876" s="66" t="s">
        <v>597</v>
      </c>
      <c r="C876" s="66" t="s">
        <v>2088</v>
      </c>
      <c r="D876" s="66" t="s">
        <v>73</v>
      </c>
      <c r="E876" s="66" t="s">
        <v>67</v>
      </c>
      <c r="F876" s="45" t="str">
        <f>LEFT(C876,1)</f>
        <v>К</v>
      </c>
      <c r="G876" s="45" t="str">
        <f>LEFT(D876,1)</f>
        <v>А</v>
      </c>
      <c r="H876" s="45" t="str">
        <f>LEFT(E876,1)</f>
        <v>М</v>
      </c>
      <c r="I876" s="16" t="s">
        <v>953</v>
      </c>
      <c r="J876" s="66" t="s">
        <v>2061</v>
      </c>
      <c r="K876" s="66">
        <v>10</v>
      </c>
      <c r="L876" s="66" t="s">
        <v>482</v>
      </c>
      <c r="M876" s="33" t="s">
        <v>92</v>
      </c>
      <c r="N876" s="47" t="str">
        <f>CONCATENATE(L876,M876)</f>
        <v>Р1003И</v>
      </c>
      <c r="O876" s="47" t="str">
        <f>CONCATENATE(B876,"-",F876,G876,H876,"-",I876)</f>
        <v>ж-КАМ-18122003</v>
      </c>
      <c r="P876" s="48">
        <v>0</v>
      </c>
      <c r="Q876" s="48">
        <v>3</v>
      </c>
      <c r="R876" s="48">
        <v>2</v>
      </c>
      <c r="S876" s="48">
        <v>1</v>
      </c>
      <c r="T876" s="48">
        <v>1</v>
      </c>
      <c r="U876" s="48">
        <v>0</v>
      </c>
      <c r="V876" s="48">
        <v>1</v>
      </c>
      <c r="W876" s="48">
        <v>0</v>
      </c>
      <c r="X876" s="48">
        <v>0</v>
      </c>
      <c r="Y876" s="48">
        <v>2</v>
      </c>
      <c r="Z876" s="49">
        <f>SUM(P876:Y876)</f>
        <v>10</v>
      </c>
      <c r="AA876" s="33">
        <v>50</v>
      </c>
      <c r="AB876" s="50">
        <f>Z876/AA876</f>
        <v>0.2</v>
      </c>
      <c r="AC876" s="51" t="str">
        <f>IF(Z876&gt;75%*AA876,"Победитель",IF(Z876&gt;50%*AA876,"Призёр","Участник"))</f>
        <v>Участник</v>
      </c>
    </row>
    <row r="877" spans="1:29" x14ac:dyDescent="0.3">
      <c r="A877" s="32">
        <v>863</v>
      </c>
      <c r="B877" s="6" t="s">
        <v>14</v>
      </c>
      <c r="C877" s="6" t="s">
        <v>1025</v>
      </c>
      <c r="D877" s="6" t="s">
        <v>200</v>
      </c>
      <c r="E877" s="6" t="s">
        <v>624</v>
      </c>
      <c r="F877" s="45" t="str">
        <f>LEFT(C877,1)</f>
        <v>М</v>
      </c>
      <c r="G877" s="45" t="str">
        <f>LEFT(D877,1)</f>
        <v>В</v>
      </c>
      <c r="H877" s="45" t="str">
        <f>LEFT(E877,1)</f>
        <v>Р</v>
      </c>
      <c r="I877" s="6" t="s">
        <v>1497</v>
      </c>
      <c r="J877" s="6" t="s">
        <v>1257</v>
      </c>
      <c r="K877" s="6" t="s">
        <v>1486</v>
      </c>
      <c r="L877" s="6" t="s">
        <v>967</v>
      </c>
      <c r="M877" s="33" t="s">
        <v>143</v>
      </c>
      <c r="N877" s="47" t="str">
        <f>CONCATENATE(L877,M877)</f>
        <v>Р1011У</v>
      </c>
      <c r="O877" s="47" t="str">
        <f>CONCATENATE(B877,"-",F877,G877,H877,"-",I877)</f>
        <v>Ж-МВР-28022003</v>
      </c>
      <c r="P877" s="48">
        <v>3</v>
      </c>
      <c r="Q877" s="48">
        <v>0</v>
      </c>
      <c r="R877" s="48">
        <v>2</v>
      </c>
      <c r="S877" s="48">
        <v>0</v>
      </c>
      <c r="T877" s="48">
        <v>1</v>
      </c>
      <c r="U877" s="48">
        <v>0</v>
      </c>
      <c r="V877" s="48">
        <v>0</v>
      </c>
      <c r="W877" s="48">
        <v>0</v>
      </c>
      <c r="X877" s="48">
        <v>2</v>
      </c>
      <c r="Y877" s="48">
        <v>2</v>
      </c>
      <c r="Z877" s="49">
        <f>SUM(P877:Y877)</f>
        <v>10</v>
      </c>
      <c r="AA877" s="33">
        <v>50</v>
      </c>
      <c r="AB877" s="50">
        <f>Z877/AA877</f>
        <v>0.2</v>
      </c>
      <c r="AC877" s="51" t="str">
        <f>IF(Z877&gt;75%*AA877,"Победитель",IF(Z877&gt;50%*AA877,"Призёр","Участник"))</f>
        <v>Участник</v>
      </c>
    </row>
    <row r="878" spans="1:29" x14ac:dyDescent="0.3">
      <c r="A878" s="32">
        <v>864</v>
      </c>
      <c r="B878" s="2" t="s">
        <v>14</v>
      </c>
      <c r="C878" s="2" t="s">
        <v>2035</v>
      </c>
      <c r="D878" s="2" t="s">
        <v>2036</v>
      </c>
      <c r="E878" s="2" t="s">
        <v>969</v>
      </c>
      <c r="F878" s="45" t="str">
        <f>LEFT(C878,1)</f>
        <v>С</v>
      </c>
      <c r="G878" s="45" t="str">
        <f>LEFT(D878,1)</f>
        <v>С</v>
      </c>
      <c r="H878" s="45" t="str">
        <f>LEFT(E878,1)</f>
        <v>А</v>
      </c>
      <c r="I878" s="6" t="s">
        <v>2037</v>
      </c>
      <c r="J878" s="46" t="s">
        <v>1791</v>
      </c>
      <c r="K878" s="2">
        <v>10</v>
      </c>
      <c r="L878" s="2" t="s">
        <v>2104</v>
      </c>
      <c r="M878" s="33" t="s">
        <v>46</v>
      </c>
      <c r="N878" s="47" t="str">
        <f>CONCATENATE(L878,M878)</f>
        <v>р1081А</v>
      </c>
      <c r="O878" s="47" t="str">
        <f>CONCATENATE(B878,"-",F878,G878,H878,"-",I878)</f>
        <v>Ж-ССА-25052002</v>
      </c>
      <c r="P878" s="48">
        <v>2</v>
      </c>
      <c r="Q878" s="48">
        <v>0</v>
      </c>
      <c r="R878" s="48">
        <v>0</v>
      </c>
      <c r="S878" s="48">
        <v>0</v>
      </c>
      <c r="T878" s="48">
        <v>3.5</v>
      </c>
      <c r="U878" s="48">
        <v>0</v>
      </c>
      <c r="V878" s="48">
        <v>0</v>
      </c>
      <c r="W878" s="48">
        <v>0</v>
      </c>
      <c r="X878" s="48">
        <v>1</v>
      </c>
      <c r="Y878" s="48">
        <v>3</v>
      </c>
      <c r="Z878" s="49">
        <f>SUM(P878:Y878)</f>
        <v>9.5</v>
      </c>
      <c r="AA878" s="33">
        <v>50</v>
      </c>
      <c r="AB878" s="50">
        <f>Z878/AA878</f>
        <v>0.19</v>
      </c>
      <c r="AC878" s="51" t="str">
        <f>IF(Z878&gt;75%*AA878,"Победитель",IF(Z878&gt;50%*AA878,"Призёр","Участник"))</f>
        <v>Участник</v>
      </c>
    </row>
    <row r="879" spans="1:29" x14ac:dyDescent="0.3">
      <c r="A879" s="32">
        <v>865</v>
      </c>
      <c r="B879" s="2" t="s">
        <v>14</v>
      </c>
      <c r="C879" s="37" t="s">
        <v>1339</v>
      </c>
      <c r="D879" s="12" t="s">
        <v>1433</v>
      </c>
      <c r="E879" s="12" t="s">
        <v>848</v>
      </c>
      <c r="F879" s="45" t="str">
        <f>LEFT(C879,1)</f>
        <v>К</v>
      </c>
      <c r="G879" s="45" t="str">
        <f>LEFT(D879,1)</f>
        <v>А</v>
      </c>
      <c r="H879" s="45" t="str">
        <f>LEFT(E879,1)</f>
        <v>В</v>
      </c>
      <c r="I879" s="37">
        <v>21112003</v>
      </c>
      <c r="J879" s="46" t="s">
        <v>1587</v>
      </c>
      <c r="K879" s="2">
        <v>10</v>
      </c>
      <c r="L879" s="2" t="s">
        <v>1711</v>
      </c>
      <c r="M879" s="33" t="s">
        <v>35</v>
      </c>
      <c r="N879" s="47" t="str">
        <f>CONCATENATE(L879,M879)</f>
        <v>Р1097М</v>
      </c>
      <c r="O879" s="47" t="str">
        <f>CONCATENATE(B879,"-",F879,G879,H879,"-",I879)</f>
        <v>Ж-КАВ-21112003</v>
      </c>
      <c r="P879" s="48">
        <v>1</v>
      </c>
      <c r="Q879" s="48">
        <v>0</v>
      </c>
      <c r="R879" s="48">
        <v>0</v>
      </c>
      <c r="S879" s="48">
        <v>0</v>
      </c>
      <c r="T879" s="48">
        <v>2</v>
      </c>
      <c r="U879" s="48">
        <v>1</v>
      </c>
      <c r="V879" s="48">
        <v>0</v>
      </c>
      <c r="W879" s="48">
        <v>3</v>
      </c>
      <c r="X879" s="48">
        <v>1</v>
      </c>
      <c r="Y879" s="48">
        <v>1</v>
      </c>
      <c r="Z879" s="49">
        <f>SUM(P879:Y879)</f>
        <v>9</v>
      </c>
      <c r="AA879" s="33">
        <v>50</v>
      </c>
      <c r="AB879" s="50">
        <f>Z879/AA879</f>
        <v>0.18</v>
      </c>
      <c r="AC879" s="51" t="str">
        <f>IF(Z879&gt;75%*AA879,"Победитель",IF(Z879&gt;50%*AA879,"Призёр","Участник"))</f>
        <v>Участник</v>
      </c>
    </row>
    <row r="880" spans="1:29" x14ac:dyDescent="0.3">
      <c r="A880" s="32">
        <v>866</v>
      </c>
      <c r="B880" s="3" t="s">
        <v>35</v>
      </c>
      <c r="C880" s="3" t="s">
        <v>866</v>
      </c>
      <c r="D880" s="3" t="s">
        <v>867</v>
      </c>
      <c r="E880" s="3" t="s">
        <v>868</v>
      </c>
      <c r="F880" s="45" t="str">
        <f>LEFT(C880,1)</f>
        <v>А</v>
      </c>
      <c r="G880" s="45" t="str">
        <f>LEFT(D880,1)</f>
        <v>К</v>
      </c>
      <c r="H880" s="45" t="str">
        <f>LEFT(E880,1)</f>
        <v>В</v>
      </c>
      <c r="I880" s="13" t="s">
        <v>869</v>
      </c>
      <c r="J880" s="59" t="s">
        <v>925</v>
      </c>
      <c r="K880" s="3">
        <v>10</v>
      </c>
      <c r="L880" s="3" t="s">
        <v>870</v>
      </c>
      <c r="M880" s="33" t="s">
        <v>534</v>
      </c>
      <c r="N880" s="47" t="str">
        <f>CONCATENATE(L880,M880)</f>
        <v>РУ10-01О</v>
      </c>
      <c r="O880" s="47" t="str">
        <f>CONCATENATE(B880,"-",F880,G880,H880,"-",I880)</f>
        <v>М-АКВ-22042003</v>
      </c>
      <c r="P880" s="48">
        <v>0</v>
      </c>
      <c r="Q880" s="48">
        <v>2</v>
      </c>
      <c r="R880" s="48">
        <v>0</v>
      </c>
      <c r="S880" s="48">
        <v>0</v>
      </c>
      <c r="T880" s="48">
        <v>0</v>
      </c>
      <c r="U880" s="48">
        <v>2</v>
      </c>
      <c r="V880" s="48">
        <v>0</v>
      </c>
      <c r="W880" s="48">
        <v>0</v>
      </c>
      <c r="X880" s="48">
        <v>0</v>
      </c>
      <c r="Y880" s="48">
        <v>5</v>
      </c>
      <c r="Z880" s="49">
        <f>SUM(P880:Y880)</f>
        <v>9</v>
      </c>
      <c r="AA880" s="33">
        <v>50</v>
      </c>
      <c r="AB880" s="50">
        <f>Z880/AA880</f>
        <v>0.18</v>
      </c>
      <c r="AC880" s="51" t="str">
        <f>IF(Z880&gt;75%*AA880,"Победитель",IF(Z880&gt;50%*AA880,"Призёр","Участник"))</f>
        <v>Участник</v>
      </c>
    </row>
    <row r="881" spans="1:29" x14ac:dyDescent="0.3">
      <c r="A881" s="32">
        <v>867</v>
      </c>
      <c r="B881" s="2" t="s">
        <v>14</v>
      </c>
      <c r="C881" s="2" t="s">
        <v>151</v>
      </c>
      <c r="D881" s="2" t="s">
        <v>50</v>
      </c>
      <c r="E881" s="2" t="s">
        <v>152</v>
      </c>
      <c r="F881" s="45" t="str">
        <f>LEFT(C881,1)</f>
        <v>З</v>
      </c>
      <c r="G881" s="45" t="str">
        <f>LEFT(D881,1)</f>
        <v>А</v>
      </c>
      <c r="H881" s="45" t="str">
        <f>LEFT(E881,1)</f>
        <v xml:space="preserve"> </v>
      </c>
      <c r="I881" s="2" t="s">
        <v>153</v>
      </c>
      <c r="J881" s="2" t="s">
        <v>38</v>
      </c>
      <c r="K881" s="1">
        <v>10</v>
      </c>
      <c r="L881" s="2" t="s">
        <v>154</v>
      </c>
      <c r="M881" s="9" t="s">
        <v>83</v>
      </c>
      <c r="N881" s="47" t="str">
        <f>CONCATENATE(L881,M881)</f>
        <v>Р1001К</v>
      </c>
      <c r="O881" s="47" t="str">
        <f>CONCATENATE(B881,"-",F881,G881,H881,"-",I881)</f>
        <v>Ж-ЗА -07112003</v>
      </c>
      <c r="P881" s="48">
        <v>1</v>
      </c>
      <c r="Q881" s="48">
        <v>0</v>
      </c>
      <c r="R881" s="48">
        <v>0</v>
      </c>
      <c r="S881" s="48">
        <v>2.5</v>
      </c>
      <c r="T881" s="48">
        <v>2</v>
      </c>
      <c r="U881" s="48">
        <v>0</v>
      </c>
      <c r="V881" s="48">
        <v>0</v>
      </c>
      <c r="W881" s="48">
        <v>0</v>
      </c>
      <c r="X881" s="48">
        <v>2</v>
      </c>
      <c r="Y881" s="48">
        <v>1</v>
      </c>
      <c r="Z881" s="49">
        <f>SUM(P881:Y881)</f>
        <v>8.5</v>
      </c>
      <c r="AA881" s="33">
        <v>50</v>
      </c>
      <c r="AB881" s="50">
        <f>Z881/AA881</f>
        <v>0.17</v>
      </c>
      <c r="AC881" s="51" t="str">
        <f>IF(Z881&gt;75%*AA881,"Победитель",IF(Z881&gt;50%*AA881,"Призёр","Участник"))</f>
        <v>Участник</v>
      </c>
    </row>
    <row r="882" spans="1:29" x14ac:dyDescent="0.3">
      <c r="A882" s="32">
        <v>868</v>
      </c>
      <c r="B882" s="3" t="s">
        <v>35</v>
      </c>
      <c r="C882" s="3" t="s">
        <v>878</v>
      </c>
      <c r="D882" s="3" t="s">
        <v>879</v>
      </c>
      <c r="E882" s="3" t="s">
        <v>489</v>
      </c>
      <c r="F882" s="45" t="str">
        <f>LEFT(C882,1)</f>
        <v>В</v>
      </c>
      <c r="G882" s="45" t="str">
        <f>LEFT(D882,1)</f>
        <v>Р</v>
      </c>
      <c r="H882" s="45" t="str">
        <f>LEFT(E882,1)</f>
        <v>О</v>
      </c>
      <c r="I882" s="13" t="s">
        <v>880</v>
      </c>
      <c r="J882" s="59" t="s">
        <v>925</v>
      </c>
      <c r="K882" s="3">
        <v>10</v>
      </c>
      <c r="L882" s="3" t="s">
        <v>881</v>
      </c>
      <c r="M882" s="33" t="s">
        <v>534</v>
      </c>
      <c r="N882" s="47" t="str">
        <f>CONCATENATE(L882,M882)</f>
        <v>РУ10-04О</v>
      </c>
      <c r="O882" s="47" t="str">
        <f>CONCATENATE(B882,"-",F882,G882,H882,"-",I882)</f>
        <v>М-ВРО-11122003</v>
      </c>
      <c r="P882" s="48">
        <v>2</v>
      </c>
      <c r="Q882" s="48">
        <v>0</v>
      </c>
      <c r="R882" s="48">
        <v>0</v>
      </c>
      <c r="S882" s="48">
        <v>0</v>
      </c>
      <c r="T882" s="48">
        <v>2.5</v>
      </c>
      <c r="U882" s="48">
        <v>0</v>
      </c>
      <c r="V882" s="48">
        <v>0</v>
      </c>
      <c r="W882" s="48">
        <v>0</v>
      </c>
      <c r="X882" s="48">
        <v>4</v>
      </c>
      <c r="Y882" s="48">
        <v>0</v>
      </c>
      <c r="Z882" s="49">
        <f>SUM(P882:Y882)</f>
        <v>8.5</v>
      </c>
      <c r="AA882" s="33">
        <v>50</v>
      </c>
      <c r="AB882" s="50">
        <f>Z882/AA882</f>
        <v>0.17</v>
      </c>
      <c r="AC882" s="51" t="str">
        <f>IF(Z882&gt;75%*AA882,"Победитель",IF(Z882&gt;50%*AA882,"Призёр","Участник"))</f>
        <v>Участник</v>
      </c>
    </row>
    <row r="883" spans="1:29" x14ac:dyDescent="0.3">
      <c r="A883" s="32">
        <v>869</v>
      </c>
      <c r="B883" s="2" t="s">
        <v>14</v>
      </c>
      <c r="C883" s="37" t="s">
        <v>1724</v>
      </c>
      <c r="D883" s="12" t="s">
        <v>1725</v>
      </c>
      <c r="E883" s="12" t="s">
        <v>262</v>
      </c>
      <c r="F883" s="45" t="str">
        <f>LEFT(C883,1)</f>
        <v>К</v>
      </c>
      <c r="G883" s="45" t="str">
        <f>LEFT(D883,1)</f>
        <v>Н</v>
      </c>
      <c r="H883" s="45" t="str">
        <f>LEFT(E883,1)</f>
        <v>Д</v>
      </c>
      <c r="I883" s="37">
        <v>1092003</v>
      </c>
      <c r="J883" s="46" t="s">
        <v>1587</v>
      </c>
      <c r="K883" s="2">
        <v>10</v>
      </c>
      <c r="L883" s="2" t="s">
        <v>1726</v>
      </c>
      <c r="M883" s="33" t="s">
        <v>35</v>
      </c>
      <c r="N883" s="47" t="str">
        <f>CONCATENATE(L883,M883)</f>
        <v>Р10107М</v>
      </c>
      <c r="O883" s="47" t="str">
        <f>CONCATENATE(B883,"-",F883,G883,H883,"-",I883)</f>
        <v>Ж-КНД-1092003</v>
      </c>
      <c r="P883" s="48">
        <v>1</v>
      </c>
      <c r="Q883" s="48">
        <v>3</v>
      </c>
      <c r="R883" s="48">
        <v>1</v>
      </c>
      <c r="S883" s="48">
        <v>0</v>
      </c>
      <c r="T883" s="48">
        <v>0.5</v>
      </c>
      <c r="U883" s="48">
        <v>0</v>
      </c>
      <c r="V883" s="48">
        <v>1</v>
      </c>
      <c r="W883" s="48">
        <v>1</v>
      </c>
      <c r="X883" s="48">
        <v>0</v>
      </c>
      <c r="Y883" s="48">
        <v>0</v>
      </c>
      <c r="Z883" s="49">
        <f>SUM(P883:Y883)</f>
        <v>7.5</v>
      </c>
      <c r="AA883" s="33">
        <v>50</v>
      </c>
      <c r="AB883" s="50">
        <f>Z883/AA883</f>
        <v>0.15</v>
      </c>
      <c r="AC883" s="51" t="str">
        <f>IF(Z883&gt;75%*AA883,"Победитель",IF(Z883&gt;50%*AA883,"Призёр","Участник"))</f>
        <v>Участник</v>
      </c>
    </row>
    <row r="884" spans="1:29" x14ac:dyDescent="0.3">
      <c r="A884" s="32">
        <v>870</v>
      </c>
      <c r="B884" s="6" t="s">
        <v>14</v>
      </c>
      <c r="C884" s="6" t="s">
        <v>1498</v>
      </c>
      <c r="D884" s="6" t="s">
        <v>312</v>
      </c>
      <c r="E884" s="6" t="s">
        <v>88</v>
      </c>
      <c r="F884" s="45" t="str">
        <f>LEFT(C884,1)</f>
        <v>М</v>
      </c>
      <c r="G884" s="45" t="str">
        <f>LEFT(D884,1)</f>
        <v>С</v>
      </c>
      <c r="H884" s="45" t="str">
        <f>LEFT(E884,1)</f>
        <v>А</v>
      </c>
      <c r="I884" s="6" t="s">
        <v>1499</v>
      </c>
      <c r="J884" s="6" t="s">
        <v>1257</v>
      </c>
      <c r="K884" s="6" t="s">
        <v>1486</v>
      </c>
      <c r="L884" s="6" t="s">
        <v>971</v>
      </c>
      <c r="M884" s="33" t="s">
        <v>143</v>
      </c>
      <c r="N884" s="47" t="str">
        <f>CONCATENATE(L884,M884)</f>
        <v>Р1010У</v>
      </c>
      <c r="O884" s="47" t="str">
        <f>CONCATENATE(B884,"-",F884,G884,H884,"-",I884)</f>
        <v>Ж-МСА-11102003</v>
      </c>
      <c r="P884" s="48">
        <v>1</v>
      </c>
      <c r="Q884" s="48">
        <v>0</v>
      </c>
      <c r="R884" s="48">
        <v>2</v>
      </c>
      <c r="S884" s="48">
        <v>0</v>
      </c>
      <c r="T884" s="48">
        <v>1.5</v>
      </c>
      <c r="U884" s="48">
        <v>0</v>
      </c>
      <c r="V884" s="48">
        <v>0</v>
      </c>
      <c r="W884" s="48">
        <v>0</v>
      </c>
      <c r="X884" s="48">
        <v>1</v>
      </c>
      <c r="Y884" s="48">
        <v>2</v>
      </c>
      <c r="Z884" s="49">
        <f>SUM(P884:Y884)</f>
        <v>7.5</v>
      </c>
      <c r="AA884" s="33">
        <v>50</v>
      </c>
      <c r="AB884" s="50">
        <f>Z884/AA884</f>
        <v>0.15</v>
      </c>
      <c r="AC884" s="51" t="str">
        <f>IF(Z884&gt;75%*AA884,"Победитель",IF(Z884&gt;50%*AA884,"Призёр","Участник"))</f>
        <v>Участник</v>
      </c>
    </row>
    <row r="885" spans="1:29" x14ac:dyDescent="0.3">
      <c r="A885" s="32">
        <v>871</v>
      </c>
      <c r="B885" s="2" t="s">
        <v>35</v>
      </c>
      <c r="C885" s="2" t="s">
        <v>990</v>
      </c>
      <c r="D885" s="2" t="s">
        <v>70</v>
      </c>
      <c r="E885" s="2" t="s">
        <v>991</v>
      </c>
      <c r="F885" s="45" t="str">
        <f>LEFT(C885,1)</f>
        <v>С</v>
      </c>
      <c r="G885" s="45" t="str">
        <f>LEFT(D885,1)</f>
        <v>Д</v>
      </c>
      <c r="H885" s="45" t="str">
        <f>LEFT(E885,1)</f>
        <v>Д</v>
      </c>
      <c r="I885" s="6" t="s">
        <v>992</v>
      </c>
      <c r="J885" s="2" t="s">
        <v>930</v>
      </c>
      <c r="K885" s="2">
        <v>10</v>
      </c>
      <c r="L885" s="2" t="s">
        <v>993</v>
      </c>
      <c r="M885" s="33" t="s">
        <v>45</v>
      </c>
      <c r="N885" s="47" t="str">
        <f>CONCATENATE(L885,M885)</f>
        <v>Р1004Г</v>
      </c>
      <c r="O885" s="47" t="str">
        <f>CONCATENATE(B885,"-",F885,G885,H885,"-",I885)</f>
        <v xml:space="preserve">М-СДД-     30032003 </v>
      </c>
      <c r="P885" s="48">
        <v>1</v>
      </c>
      <c r="Q885" s="48">
        <v>0</v>
      </c>
      <c r="R885" s="48">
        <v>0</v>
      </c>
      <c r="S885" s="48">
        <v>0</v>
      </c>
      <c r="T885" s="48">
        <v>2</v>
      </c>
      <c r="U885" s="48">
        <v>0</v>
      </c>
      <c r="V885" s="48">
        <v>1</v>
      </c>
      <c r="W885" s="48">
        <v>0</v>
      </c>
      <c r="X885" s="48">
        <v>1</v>
      </c>
      <c r="Y885" s="48">
        <v>2</v>
      </c>
      <c r="Z885" s="49">
        <f>SUM(P885:Y885)</f>
        <v>7</v>
      </c>
      <c r="AA885" s="33">
        <v>50</v>
      </c>
      <c r="AB885" s="50">
        <f>Z885/AA885</f>
        <v>0.14000000000000001</v>
      </c>
      <c r="AC885" s="51" t="str">
        <f>IF(Z885&gt;75%*AA885,"Победитель",IF(Z885&gt;50%*AA885,"Призёр","Участник"))</f>
        <v>Участник</v>
      </c>
    </row>
    <row r="886" spans="1:29" x14ac:dyDescent="0.3">
      <c r="A886" s="32">
        <v>872</v>
      </c>
      <c r="B886" s="2" t="s">
        <v>35</v>
      </c>
      <c r="C886" s="37" t="s">
        <v>1720</v>
      </c>
      <c r="D886" s="12" t="s">
        <v>301</v>
      </c>
      <c r="E886" s="12" t="s">
        <v>306</v>
      </c>
      <c r="F886" s="45" t="str">
        <f>LEFT(C886,1)</f>
        <v>Г</v>
      </c>
      <c r="G886" s="45" t="str">
        <f>LEFT(D886,1)</f>
        <v>И</v>
      </c>
      <c r="H886" s="45" t="str">
        <f>LEFT(E886,1)</f>
        <v>С</v>
      </c>
      <c r="I886" s="37">
        <v>18092003</v>
      </c>
      <c r="J886" s="46" t="s">
        <v>1587</v>
      </c>
      <c r="K886" s="2">
        <v>10</v>
      </c>
      <c r="L886" s="2" t="s">
        <v>1721</v>
      </c>
      <c r="M886" s="33" t="s">
        <v>35</v>
      </c>
      <c r="N886" s="47" t="str">
        <f>CONCATENATE(L886,M886)</f>
        <v>Р10104М</v>
      </c>
      <c r="O886" s="47" t="str">
        <f>CONCATENATE(B886,"-",F886,G886,H886,"-",I886)</f>
        <v>М-ГИС-18092003</v>
      </c>
      <c r="P886" s="48">
        <v>1</v>
      </c>
      <c r="Q886" s="48">
        <v>0</v>
      </c>
      <c r="R886" s="48">
        <v>0</v>
      </c>
      <c r="S886" s="48">
        <v>0</v>
      </c>
      <c r="T886" s="48">
        <v>0</v>
      </c>
      <c r="U886" s="48">
        <v>0</v>
      </c>
      <c r="V886" s="48">
        <v>0</v>
      </c>
      <c r="W886" s="48">
        <v>3</v>
      </c>
      <c r="X886" s="48">
        <v>2</v>
      </c>
      <c r="Y886" s="48">
        <v>1</v>
      </c>
      <c r="Z886" s="49">
        <f>SUM(P886:Y886)</f>
        <v>7</v>
      </c>
      <c r="AA886" s="33">
        <v>50</v>
      </c>
      <c r="AB886" s="50">
        <f>Z886/AA886</f>
        <v>0.14000000000000001</v>
      </c>
      <c r="AC886" s="51" t="str">
        <f>IF(Z886&gt;75%*AA886,"Победитель",IF(Z886&gt;50%*AA886,"Призёр","Участник"))</f>
        <v>Участник</v>
      </c>
    </row>
    <row r="887" spans="1:29" x14ac:dyDescent="0.3">
      <c r="A887" s="32">
        <v>873</v>
      </c>
      <c r="B887" s="2" t="s">
        <v>35</v>
      </c>
      <c r="C887" s="37" t="s">
        <v>1718</v>
      </c>
      <c r="D887" s="12" t="s">
        <v>932</v>
      </c>
      <c r="E887" s="12" t="s">
        <v>44</v>
      </c>
      <c r="F887" s="45" t="str">
        <f>LEFT(C887,1)</f>
        <v>К</v>
      </c>
      <c r="G887" s="45" t="str">
        <f>LEFT(D887,1)</f>
        <v>А</v>
      </c>
      <c r="H887" s="45" t="str">
        <f>LEFT(E887,1)</f>
        <v>А</v>
      </c>
      <c r="I887" s="37">
        <v>11082003</v>
      </c>
      <c r="J887" s="46" t="s">
        <v>1587</v>
      </c>
      <c r="K887" s="2">
        <v>10</v>
      </c>
      <c r="L887" s="2" t="s">
        <v>1719</v>
      </c>
      <c r="M887" s="33" t="s">
        <v>35</v>
      </c>
      <c r="N887" s="47" t="str">
        <f>CONCATENATE(L887,M887)</f>
        <v>Р10103М</v>
      </c>
      <c r="O887" s="47" t="str">
        <f>CONCATENATE(B887,"-",F887,G887,H887,"-",I887)</f>
        <v>М-КАА-11082003</v>
      </c>
      <c r="P887" s="48">
        <v>1</v>
      </c>
      <c r="Q887" s="48">
        <v>0</v>
      </c>
      <c r="R887" s="48">
        <v>1</v>
      </c>
      <c r="S887" s="48">
        <v>0</v>
      </c>
      <c r="T887" s="48">
        <v>0</v>
      </c>
      <c r="U887" s="48">
        <v>0</v>
      </c>
      <c r="V887" s="48">
        <v>0</v>
      </c>
      <c r="W887" s="48">
        <v>0</v>
      </c>
      <c r="X887" s="48">
        <v>2</v>
      </c>
      <c r="Y887" s="48">
        <v>1</v>
      </c>
      <c r="Z887" s="49">
        <f>SUM(P887:Y887)</f>
        <v>5</v>
      </c>
      <c r="AA887" s="33">
        <v>50</v>
      </c>
      <c r="AB887" s="50">
        <f>Z887/AA887</f>
        <v>0.1</v>
      </c>
      <c r="AC887" s="51" t="str">
        <f>IF(Z887&gt;75%*AA887,"Победитель",IF(Z887&gt;50%*AA887,"Призёр","Участник"))</f>
        <v>Участник</v>
      </c>
    </row>
    <row r="888" spans="1:29" x14ac:dyDescent="0.3">
      <c r="A888" s="32">
        <v>874</v>
      </c>
      <c r="B888" s="6" t="s">
        <v>2057</v>
      </c>
      <c r="C888" s="6" t="s">
        <v>1495</v>
      </c>
      <c r="D888" s="6" t="s">
        <v>296</v>
      </c>
      <c r="E888" s="6" t="s">
        <v>127</v>
      </c>
      <c r="F888" s="45" t="str">
        <f>LEFT(C888,1)</f>
        <v>Б</v>
      </c>
      <c r="G888" s="45" t="str">
        <f>LEFT(D888,1)</f>
        <v>В</v>
      </c>
      <c r="H888" s="45" t="str">
        <f>LEFT(E888,1)</f>
        <v>В</v>
      </c>
      <c r="I888" s="6" t="s">
        <v>1496</v>
      </c>
      <c r="J888" s="6" t="s">
        <v>1257</v>
      </c>
      <c r="K888" s="6" t="s">
        <v>1486</v>
      </c>
      <c r="L888" s="6" t="s">
        <v>951</v>
      </c>
      <c r="M888" s="33" t="s">
        <v>143</v>
      </c>
      <c r="N888" s="47" t="str">
        <f>CONCATENATE(L888,M888)</f>
        <v>Р1016У</v>
      </c>
      <c r="O888" s="47" t="str">
        <f>CONCATENATE(B888,"-",F888,G888,H888,"-",I888)</f>
        <v>М -БВВ-14102003</v>
      </c>
      <c r="P888" s="48">
        <v>0</v>
      </c>
      <c r="Q888" s="48">
        <v>2</v>
      </c>
      <c r="R888" s="48">
        <v>1</v>
      </c>
      <c r="S888" s="48">
        <v>0</v>
      </c>
      <c r="T888" s="48">
        <v>2</v>
      </c>
      <c r="U888" s="48">
        <v>0</v>
      </c>
      <c r="V888" s="48">
        <v>0</v>
      </c>
      <c r="W888" s="48">
        <v>0</v>
      </c>
      <c r="X888" s="48">
        <v>0</v>
      </c>
      <c r="Y888" s="48">
        <v>0</v>
      </c>
      <c r="Z888" s="49">
        <f>SUM(P888:Y888)</f>
        <v>5</v>
      </c>
      <c r="AA888" s="33">
        <v>50</v>
      </c>
      <c r="AB888" s="50">
        <f>Z888/AA888</f>
        <v>0.1</v>
      </c>
      <c r="AC888" s="51" t="str">
        <f>IF(Z888&gt;75%*AA888,"Победитель",IF(Z888&gt;50%*AA888,"Призёр","Участник"))</f>
        <v>Участник</v>
      </c>
    </row>
    <row r="889" spans="1:29" x14ac:dyDescent="0.3">
      <c r="A889" s="32">
        <v>875</v>
      </c>
      <c r="B889" s="2" t="s">
        <v>14</v>
      </c>
      <c r="C889" s="2" t="s">
        <v>155</v>
      </c>
      <c r="D889" s="2" t="s">
        <v>156</v>
      </c>
      <c r="E889" s="2" t="s">
        <v>78</v>
      </c>
      <c r="F889" s="45" t="str">
        <f>LEFT(C889,1)</f>
        <v>Б</v>
      </c>
      <c r="G889" s="45" t="str">
        <f>LEFT(D889,1)</f>
        <v>С</v>
      </c>
      <c r="H889" s="45" t="str">
        <f>LEFT(E889,1)</f>
        <v>А</v>
      </c>
      <c r="I889" s="2" t="s">
        <v>157</v>
      </c>
      <c r="J889" s="2" t="s">
        <v>38</v>
      </c>
      <c r="K889" s="1">
        <v>10</v>
      </c>
      <c r="L889" s="2" t="s">
        <v>158</v>
      </c>
      <c r="M889" s="9" t="s">
        <v>83</v>
      </c>
      <c r="N889" s="47" t="str">
        <f>CONCATENATE(L889,M889)</f>
        <v>Р1002К</v>
      </c>
      <c r="O889" s="47" t="str">
        <f>CONCATENATE(B889,"-",F889,G889,H889,"-",I889)</f>
        <v>Ж-БСА-30032003</v>
      </c>
      <c r="P889" s="48">
        <v>0</v>
      </c>
      <c r="Q889" s="48">
        <v>0</v>
      </c>
      <c r="R889" s="48">
        <v>0</v>
      </c>
      <c r="S889" s="48">
        <v>2.5</v>
      </c>
      <c r="T889" s="48">
        <v>1</v>
      </c>
      <c r="U889" s="48">
        <v>0</v>
      </c>
      <c r="V889" s="48">
        <v>1</v>
      </c>
      <c r="W889" s="48">
        <v>0</v>
      </c>
      <c r="X889" s="48">
        <v>0</v>
      </c>
      <c r="Y889" s="48">
        <v>0</v>
      </c>
      <c r="Z889" s="49">
        <f>SUM(P889:Y889)</f>
        <v>4.5</v>
      </c>
      <c r="AA889" s="33">
        <v>50</v>
      </c>
      <c r="AB889" s="50">
        <f>Z889/AA889</f>
        <v>0.09</v>
      </c>
      <c r="AC889" s="51" t="str">
        <f>IF(Z889&gt;75%*AA889,"Победитель",IF(Z889&gt;50%*AA889,"Призёр","Участник"))</f>
        <v>Участник</v>
      </c>
    </row>
    <row r="890" spans="1:29" x14ac:dyDescent="0.3">
      <c r="A890" s="32">
        <v>876</v>
      </c>
      <c r="B890" s="6" t="s">
        <v>2057</v>
      </c>
      <c r="C890" s="6" t="s">
        <v>1491</v>
      </c>
      <c r="D890" s="6" t="s">
        <v>348</v>
      </c>
      <c r="E890" s="6" t="s">
        <v>292</v>
      </c>
      <c r="F890" s="45" t="str">
        <f>LEFT(C890,1)</f>
        <v>В</v>
      </c>
      <c r="G890" s="45" t="str">
        <f>LEFT(D890,1)</f>
        <v>К</v>
      </c>
      <c r="H890" s="45" t="str">
        <f>LEFT(E890,1)</f>
        <v>А</v>
      </c>
      <c r="I890" s="6" t="s">
        <v>1492</v>
      </c>
      <c r="J890" s="6" t="s">
        <v>1257</v>
      </c>
      <c r="K890" s="6" t="s">
        <v>1486</v>
      </c>
      <c r="L890" s="6" t="s">
        <v>154</v>
      </c>
      <c r="M890" s="33" t="s">
        <v>143</v>
      </c>
      <c r="N890" s="47" t="str">
        <f>CONCATENATE(L890,M890)</f>
        <v>Р1001У</v>
      </c>
      <c r="O890" s="47" t="str">
        <f>CONCATENATE(B890,"-",F890,G890,H890,"-",I890)</f>
        <v>М -ВКА-07012004</v>
      </c>
      <c r="P890" s="48">
        <v>0</v>
      </c>
      <c r="Q890" s="48">
        <v>1</v>
      </c>
      <c r="R890" s="48">
        <v>0</v>
      </c>
      <c r="S890" s="48">
        <v>2.5</v>
      </c>
      <c r="T890" s="48">
        <v>0</v>
      </c>
      <c r="U890" s="48">
        <v>0</v>
      </c>
      <c r="V890" s="48">
        <v>0</v>
      </c>
      <c r="W890" s="48">
        <v>0</v>
      </c>
      <c r="X890" s="48">
        <v>1</v>
      </c>
      <c r="Y890" s="48">
        <v>0</v>
      </c>
      <c r="Z890" s="49">
        <f>SUM(P890:Y890)</f>
        <v>4.5</v>
      </c>
      <c r="AA890" s="33">
        <v>50</v>
      </c>
      <c r="AB890" s="50">
        <f>Z890/AA890</f>
        <v>0.09</v>
      </c>
      <c r="AC890" s="51" t="str">
        <f>IF(Z890&gt;75%*AA890,"Победитель",IF(Z890&gt;50%*AA890,"Призёр","Участник"))</f>
        <v>Участник</v>
      </c>
    </row>
    <row r="891" spans="1:29" x14ac:dyDescent="0.3">
      <c r="A891" s="32">
        <v>877</v>
      </c>
      <c r="B891" s="2" t="s">
        <v>14</v>
      </c>
      <c r="C891" s="2" t="s">
        <v>481</v>
      </c>
      <c r="D891" s="2" t="s">
        <v>66</v>
      </c>
      <c r="E891" s="2" t="s">
        <v>88</v>
      </c>
      <c r="F891" s="45" t="str">
        <f>LEFT(C891,1)</f>
        <v>Г</v>
      </c>
      <c r="G891" s="45" t="str">
        <f>LEFT(D891,1)</f>
        <v>А</v>
      </c>
      <c r="H891" s="45" t="str">
        <f>LEFT(E891,1)</f>
        <v>А</v>
      </c>
      <c r="I891" s="6" t="s">
        <v>578</v>
      </c>
      <c r="J891" s="46" t="s">
        <v>346</v>
      </c>
      <c r="K891" s="2">
        <v>10</v>
      </c>
      <c r="L891" s="2" t="s">
        <v>482</v>
      </c>
      <c r="M891" s="33" t="s">
        <v>26</v>
      </c>
      <c r="N891" s="47" t="str">
        <f>CONCATENATE(L891,M891)</f>
        <v>Р1003С</v>
      </c>
      <c r="O891" s="47" t="str">
        <f>CONCATENATE(B891,"-",F891,G891,H891,"-",I891)</f>
        <v>Ж-ГАА-30062003</v>
      </c>
      <c r="P891" s="48">
        <v>1</v>
      </c>
      <c r="Q891" s="48">
        <v>0</v>
      </c>
      <c r="R891" s="48">
        <v>0</v>
      </c>
      <c r="S891" s="48">
        <v>0</v>
      </c>
      <c r="T891" s="48">
        <v>0</v>
      </c>
      <c r="U891" s="48">
        <v>0</v>
      </c>
      <c r="V891" s="48">
        <v>0</v>
      </c>
      <c r="W891" s="48">
        <v>0</v>
      </c>
      <c r="X891" s="48">
        <v>0</v>
      </c>
      <c r="Y891" s="48">
        <v>3</v>
      </c>
      <c r="Z891" s="49">
        <f>SUM(P891:Y891)</f>
        <v>4</v>
      </c>
      <c r="AA891" s="33">
        <v>50</v>
      </c>
      <c r="AB891" s="50">
        <f>Z891/AA891</f>
        <v>0.08</v>
      </c>
      <c r="AC891" s="51" t="str">
        <f>IF(Z891&gt;75%*AA891,"Победитель",IF(Z891&gt;50%*AA891,"Призёр","Участник"))</f>
        <v>Участник</v>
      </c>
    </row>
    <row r="892" spans="1:29" x14ac:dyDescent="0.3">
      <c r="A892" s="32">
        <v>878</v>
      </c>
      <c r="B892" s="66" t="s">
        <v>597</v>
      </c>
      <c r="C892" s="66" t="s">
        <v>923</v>
      </c>
      <c r="D892" s="66" t="s">
        <v>147</v>
      </c>
      <c r="E892" s="66" t="s">
        <v>247</v>
      </c>
      <c r="F892" s="45" t="str">
        <f>LEFT(C892,1)</f>
        <v>Я</v>
      </c>
      <c r="G892" s="45" t="str">
        <f>LEFT(D892,1)</f>
        <v>К</v>
      </c>
      <c r="H892" s="45" t="str">
        <f>LEFT(E892,1)</f>
        <v>В</v>
      </c>
      <c r="I892" s="16" t="s">
        <v>582</v>
      </c>
      <c r="J892" s="66" t="s">
        <v>2061</v>
      </c>
      <c r="K892" s="66">
        <v>10</v>
      </c>
      <c r="L892" s="66" t="s">
        <v>979</v>
      </c>
      <c r="M892" s="33" t="s">
        <v>92</v>
      </c>
      <c r="N892" s="47" t="str">
        <f>CONCATENATE(L892,M892)</f>
        <v>Р1008И</v>
      </c>
      <c r="O892" s="47" t="str">
        <f>CONCATENATE(B892,"-",F892,G892,H892,"-",I892)</f>
        <v>ж-ЯКВ-16122002</v>
      </c>
      <c r="P892" s="48">
        <v>0</v>
      </c>
      <c r="Q892" s="48">
        <v>0</v>
      </c>
      <c r="R892" s="48">
        <v>0</v>
      </c>
      <c r="S892" s="48">
        <v>1</v>
      </c>
      <c r="T892" s="48">
        <v>0.5</v>
      </c>
      <c r="U892" s="48">
        <v>0</v>
      </c>
      <c r="V892" s="48">
        <v>0</v>
      </c>
      <c r="W892" s="48">
        <v>0</v>
      </c>
      <c r="X892" s="48">
        <v>0</v>
      </c>
      <c r="Y892" s="48">
        <v>2</v>
      </c>
      <c r="Z892" s="49">
        <f>SUM(P892:Y892)</f>
        <v>3.5</v>
      </c>
      <c r="AA892" s="33">
        <v>50</v>
      </c>
      <c r="AB892" s="50">
        <f>Z892/AA892</f>
        <v>7.0000000000000007E-2</v>
      </c>
      <c r="AC892" s="51" t="str">
        <f>IF(Z892&gt;75%*AA892,"Победитель",IF(Z892&gt;50%*AA892,"Призёр","Участник"))</f>
        <v>Участник</v>
      </c>
    </row>
    <row r="893" spans="1:29" x14ac:dyDescent="0.3">
      <c r="A893" s="32">
        <v>879</v>
      </c>
      <c r="B893" s="6" t="s">
        <v>2057</v>
      </c>
      <c r="C893" s="6" t="s">
        <v>647</v>
      </c>
      <c r="D893" s="6" t="s">
        <v>348</v>
      </c>
      <c r="E893" s="6" t="s">
        <v>434</v>
      </c>
      <c r="F893" s="45" t="str">
        <f>LEFT(C893,1)</f>
        <v>И</v>
      </c>
      <c r="G893" s="45" t="str">
        <f>LEFT(D893,1)</f>
        <v>К</v>
      </c>
      <c r="H893" s="45" t="str">
        <f>LEFT(E893,1)</f>
        <v>Д</v>
      </c>
      <c r="I893" s="6" t="s">
        <v>1490</v>
      </c>
      <c r="J893" s="6" t="s">
        <v>1257</v>
      </c>
      <c r="K893" s="6" t="s">
        <v>1486</v>
      </c>
      <c r="L893" s="6" t="s">
        <v>957</v>
      </c>
      <c r="M893" s="33" t="s">
        <v>143</v>
      </c>
      <c r="N893" s="47" t="str">
        <f>CONCATENATE(L893,M893)</f>
        <v>Р1014У</v>
      </c>
      <c r="O893" s="47" t="str">
        <f>CONCATENATE(B893,"-",F893,G893,H893,"-",I893)</f>
        <v>М -ИКД-21012003</v>
      </c>
      <c r="P893" s="48">
        <v>2</v>
      </c>
      <c r="Q893" s="48">
        <v>0</v>
      </c>
      <c r="R893" s="48">
        <v>0</v>
      </c>
      <c r="S893" s="48">
        <v>0</v>
      </c>
      <c r="T893" s="48">
        <v>0</v>
      </c>
      <c r="U893" s="48">
        <v>0</v>
      </c>
      <c r="V893" s="48">
        <v>0</v>
      </c>
      <c r="W893" s="48">
        <v>0</v>
      </c>
      <c r="X893" s="48">
        <v>0</v>
      </c>
      <c r="Y893" s="48">
        <v>0</v>
      </c>
      <c r="Z893" s="49">
        <f>SUM(P893:Y893)</f>
        <v>2</v>
      </c>
      <c r="AA893" s="33">
        <v>50</v>
      </c>
      <c r="AB893" s="50">
        <f>Z893/AA893</f>
        <v>0.04</v>
      </c>
      <c r="AC893" s="51" t="str">
        <f>IF(Z893&gt;75%*AA893,"Победитель",IF(Z893&gt;50%*AA893,"Призёр","Участник"))</f>
        <v>Участник</v>
      </c>
    </row>
    <row r="894" spans="1:29" x14ac:dyDescent="0.3">
      <c r="A894" s="32">
        <v>880</v>
      </c>
      <c r="B894" s="6" t="s">
        <v>2057</v>
      </c>
      <c r="C894" s="6" t="s">
        <v>1511</v>
      </c>
      <c r="D894" s="6" t="s">
        <v>1512</v>
      </c>
      <c r="E894" s="6" t="s">
        <v>489</v>
      </c>
      <c r="F894" s="45" t="str">
        <f>LEFT(C894,1)</f>
        <v>А</v>
      </c>
      <c r="G894" s="45" t="str">
        <f>LEFT(D894,1)</f>
        <v>Д</v>
      </c>
      <c r="H894" s="45" t="str">
        <f>LEFT(E894,1)</f>
        <v>О</v>
      </c>
      <c r="I894" s="6" t="s">
        <v>1513</v>
      </c>
      <c r="J894" s="6" t="s">
        <v>1257</v>
      </c>
      <c r="K894" s="6" t="s">
        <v>1486</v>
      </c>
      <c r="L894" s="6" t="s">
        <v>954</v>
      </c>
      <c r="M894" s="33" t="s">
        <v>143</v>
      </c>
      <c r="N894" s="47" t="str">
        <f>CONCATENATE(L894,M894)</f>
        <v>Р1015У</v>
      </c>
      <c r="O894" s="47" t="str">
        <f>CONCATENATE(B894,"-",F894,G894,H894,"-",I894)</f>
        <v>М -АДО-29082003</v>
      </c>
      <c r="P894" s="48">
        <v>1</v>
      </c>
      <c r="Q894" s="48">
        <v>0</v>
      </c>
      <c r="R894" s="48">
        <v>0</v>
      </c>
      <c r="S894" s="48">
        <v>1</v>
      </c>
      <c r="T894" s="48">
        <v>0</v>
      </c>
      <c r="U894" s="48">
        <v>0</v>
      </c>
      <c r="V894" s="48">
        <v>0</v>
      </c>
      <c r="W894" s="48">
        <v>0</v>
      </c>
      <c r="X894" s="48">
        <v>0</v>
      </c>
      <c r="Y894" s="48">
        <v>0</v>
      </c>
      <c r="Z894" s="49">
        <f>SUM(P894:Y894)</f>
        <v>2</v>
      </c>
      <c r="AA894" s="33">
        <v>50</v>
      </c>
      <c r="AB894" s="50">
        <f>Z894/AA894</f>
        <v>0.04</v>
      </c>
      <c r="AC894" s="51" t="str">
        <f>IF(Z894&gt;75%*AA894,"Победитель",IF(Z894&gt;50%*AA894,"Призёр","Участник"))</f>
        <v>Участник</v>
      </c>
    </row>
    <row r="895" spans="1:29" x14ac:dyDescent="0.3">
      <c r="A895" s="32">
        <v>881</v>
      </c>
      <c r="B895" s="3" t="s">
        <v>35</v>
      </c>
      <c r="C895" s="3" t="s">
        <v>616</v>
      </c>
      <c r="D895" s="3" t="s">
        <v>61</v>
      </c>
      <c r="E895" s="3" t="s">
        <v>56</v>
      </c>
      <c r="F895" s="45" t="str">
        <f>LEFT(C895,1)</f>
        <v>М</v>
      </c>
      <c r="G895" s="45" t="str">
        <f>LEFT(D895,1)</f>
        <v>М</v>
      </c>
      <c r="H895" s="45" t="str">
        <f>LEFT(E895,1)</f>
        <v>А</v>
      </c>
      <c r="I895" s="13" t="s">
        <v>893</v>
      </c>
      <c r="J895" s="59" t="s">
        <v>925</v>
      </c>
      <c r="K895" s="3">
        <v>10</v>
      </c>
      <c r="L895" s="3" t="s">
        <v>894</v>
      </c>
      <c r="M895" s="33" t="s">
        <v>534</v>
      </c>
      <c r="N895" s="47" t="str">
        <f>CONCATENATE(L895,M895)</f>
        <v>РУ10-09О</v>
      </c>
      <c r="O895" s="47" t="str">
        <f>CONCATENATE(B895,"-",F895,G895,H895,"-",I895)</f>
        <v>М-ММА-06022003</v>
      </c>
      <c r="P895" s="48">
        <v>0</v>
      </c>
      <c r="Q895" s="48">
        <v>0</v>
      </c>
      <c r="R895" s="48">
        <v>0</v>
      </c>
      <c r="S895" s="48">
        <v>0</v>
      </c>
      <c r="T895" s="48">
        <v>1</v>
      </c>
      <c r="U895" s="48">
        <v>0</v>
      </c>
      <c r="V895" s="48">
        <v>0</v>
      </c>
      <c r="W895" s="48">
        <v>0</v>
      </c>
      <c r="X895" s="48">
        <v>0</v>
      </c>
      <c r="Y895" s="48">
        <v>0</v>
      </c>
      <c r="Z895" s="49">
        <f>SUM(P895:Y895)</f>
        <v>1</v>
      </c>
      <c r="AA895" s="33">
        <v>50</v>
      </c>
      <c r="AB895" s="50">
        <f>Z895/AA895</f>
        <v>0.02</v>
      </c>
      <c r="AC895" s="51" t="str">
        <f>IF(Z895&gt;75%*AA895,"Победитель",IF(Z895&gt;50%*AA895,"Призёр","Участник"))</f>
        <v>Участник</v>
      </c>
    </row>
    <row r="896" spans="1:29" x14ac:dyDescent="0.3">
      <c r="A896" s="32">
        <v>882</v>
      </c>
      <c r="B896" s="3" t="s">
        <v>35</v>
      </c>
      <c r="C896" s="3" t="s">
        <v>895</v>
      </c>
      <c r="D896" s="3" t="s">
        <v>309</v>
      </c>
      <c r="E896" s="3" t="s">
        <v>188</v>
      </c>
      <c r="F896" s="45" t="str">
        <f>LEFT(C896,1)</f>
        <v>П</v>
      </c>
      <c r="G896" s="45" t="str">
        <f>LEFT(D896,1)</f>
        <v>Н</v>
      </c>
      <c r="H896" s="45" t="str">
        <f>LEFT(E896,1)</f>
        <v>Ю</v>
      </c>
      <c r="I896" s="13" t="s">
        <v>896</v>
      </c>
      <c r="J896" s="59" t="s">
        <v>925</v>
      </c>
      <c r="K896" s="3">
        <v>10</v>
      </c>
      <c r="L896" s="3" t="s">
        <v>897</v>
      </c>
      <c r="M896" s="33" t="s">
        <v>534</v>
      </c>
      <c r="N896" s="47" t="str">
        <f>CONCATENATE(L896,M896)</f>
        <v>РУ10-10О</v>
      </c>
      <c r="O896" s="47" t="str">
        <f>CONCATENATE(B896,"-",F896,G896,H896,"-",I896)</f>
        <v>М-ПНЮ-12052003</v>
      </c>
      <c r="P896" s="48">
        <v>0</v>
      </c>
      <c r="Q896" s="48">
        <v>0</v>
      </c>
      <c r="R896" s="48">
        <v>0</v>
      </c>
      <c r="S896" s="48">
        <v>0</v>
      </c>
      <c r="T896" s="48">
        <v>1</v>
      </c>
      <c r="U896" s="48">
        <v>0</v>
      </c>
      <c r="V896" s="48">
        <v>0</v>
      </c>
      <c r="W896" s="48">
        <v>0</v>
      </c>
      <c r="X896" s="48">
        <v>0</v>
      </c>
      <c r="Y896" s="48">
        <v>0</v>
      </c>
      <c r="Z896" s="49">
        <f>SUM(P896:Y896)</f>
        <v>1</v>
      </c>
      <c r="AA896" s="33">
        <v>50</v>
      </c>
      <c r="AB896" s="50">
        <f>Z896/AA896</f>
        <v>0.02</v>
      </c>
      <c r="AC896" s="51" t="str">
        <f>IF(Z896&gt;75%*AA896,"Победитель",IF(Z896&gt;50%*AA896,"Призёр","Участник"))</f>
        <v>Участник</v>
      </c>
    </row>
    <row r="897" spans="1:29" x14ac:dyDescent="0.3">
      <c r="A897" s="32">
        <v>883</v>
      </c>
      <c r="B897" s="2" t="s">
        <v>14</v>
      </c>
      <c r="C897" s="2" t="s">
        <v>449</v>
      </c>
      <c r="D897" s="2" t="s">
        <v>211</v>
      </c>
      <c r="E897" s="2" t="s">
        <v>195</v>
      </c>
      <c r="F897" s="45" t="str">
        <f>LEFT(C897,1)</f>
        <v>Е</v>
      </c>
      <c r="G897" s="45" t="str">
        <f>LEFT(D897,1)</f>
        <v>П</v>
      </c>
      <c r="H897" s="45" t="str">
        <f>LEFT(E897,1)</f>
        <v>С</v>
      </c>
      <c r="I897" s="14" t="s">
        <v>2268</v>
      </c>
      <c r="J897" s="46" t="s">
        <v>2231</v>
      </c>
      <c r="K897" s="2">
        <v>11</v>
      </c>
      <c r="L897" s="2" t="s">
        <v>2269</v>
      </c>
      <c r="M897" s="9" t="s">
        <v>2113</v>
      </c>
      <c r="N897" s="47" t="str">
        <f>CONCATENATE(L897,M897)</f>
        <v>РЯ1101Н</v>
      </c>
      <c r="O897" s="47" t="str">
        <f>CONCATENATE(B897,"-",F897,G897,H897,"-",I897)</f>
        <v>Ж-ЕПС-11052003</v>
      </c>
      <c r="P897" s="53">
        <v>4</v>
      </c>
      <c r="Q897" s="53">
        <v>7</v>
      </c>
      <c r="R897" s="53">
        <v>0</v>
      </c>
      <c r="S897" s="53">
        <v>3</v>
      </c>
      <c r="T897" s="53">
        <v>5</v>
      </c>
      <c r="U897" s="53">
        <v>7</v>
      </c>
      <c r="V897" s="53">
        <v>4</v>
      </c>
      <c r="W897" s="53">
        <v>5</v>
      </c>
      <c r="X897" s="53">
        <v>5</v>
      </c>
      <c r="Y897" s="53">
        <v>4</v>
      </c>
      <c r="Z897" s="49">
        <f>SUM(P897:Y897)</f>
        <v>44</v>
      </c>
      <c r="AA897" s="33">
        <v>70</v>
      </c>
      <c r="AB897" s="50">
        <f>Z897/AA897</f>
        <v>0.62857142857142856</v>
      </c>
      <c r="AC897" s="68" t="str">
        <f>IF(Z897&gt;75%*AA897,"Победитель",IF(Z897&gt;50%*AA897,"Призёр","Участник"))</f>
        <v>Призёр</v>
      </c>
    </row>
    <row r="898" spans="1:29" x14ac:dyDescent="0.3">
      <c r="A898" s="32">
        <v>884</v>
      </c>
      <c r="B898" s="2" t="s">
        <v>14</v>
      </c>
      <c r="C898" s="2" t="s">
        <v>926</v>
      </c>
      <c r="D898" s="2" t="s">
        <v>927</v>
      </c>
      <c r="E898" s="2" t="s">
        <v>928</v>
      </c>
      <c r="F898" s="45" t="str">
        <f>LEFT(C898,1)</f>
        <v>Г</v>
      </c>
      <c r="G898" s="45" t="str">
        <f>LEFT(D898,1)</f>
        <v>Д</v>
      </c>
      <c r="H898" s="45" t="str">
        <f>LEFT(E898,1)</f>
        <v>Г</v>
      </c>
      <c r="I898" s="14" t="s">
        <v>929</v>
      </c>
      <c r="J898" s="46" t="s">
        <v>930</v>
      </c>
      <c r="K898" s="2">
        <v>11</v>
      </c>
      <c r="L898" s="46" t="s">
        <v>162</v>
      </c>
      <c r="M898" s="33" t="s">
        <v>45</v>
      </c>
      <c r="N898" s="47" t="str">
        <f>CONCATENATE(L898,M898)</f>
        <v>Р1101Г</v>
      </c>
      <c r="O898" s="47" t="str">
        <f>CONCATENATE(B898,"-",F898,G898,H898,"-",I898)</f>
        <v>Ж-ГДГ-29072002</v>
      </c>
      <c r="P898" s="48">
        <v>7</v>
      </c>
      <c r="Q898" s="48">
        <v>6</v>
      </c>
      <c r="R898" s="48">
        <v>1</v>
      </c>
      <c r="S898" s="48">
        <v>5</v>
      </c>
      <c r="T898" s="48">
        <v>1</v>
      </c>
      <c r="U898" s="48">
        <v>3</v>
      </c>
      <c r="V898" s="48">
        <v>6</v>
      </c>
      <c r="W898" s="48">
        <v>1</v>
      </c>
      <c r="X898" s="48">
        <v>5</v>
      </c>
      <c r="Y898" s="48">
        <v>6</v>
      </c>
      <c r="Z898" s="49">
        <f>SUM(P898:Y898)</f>
        <v>41</v>
      </c>
      <c r="AA898" s="33">
        <v>70</v>
      </c>
      <c r="AB898" s="50">
        <f>Z898/AA898</f>
        <v>0.58571428571428574</v>
      </c>
      <c r="AC898" s="51" t="str">
        <f>IF(Z898&gt;75%*AA898,"Победитель",IF(Z898&gt;50%*AA898,"Призёр","Участник"))</f>
        <v>Призёр</v>
      </c>
    </row>
    <row r="899" spans="1:29" x14ac:dyDescent="0.3">
      <c r="A899" s="32">
        <v>885</v>
      </c>
      <c r="B899" s="2" t="s">
        <v>35</v>
      </c>
      <c r="C899" s="2" t="s">
        <v>1009</v>
      </c>
      <c r="D899" s="2" t="s">
        <v>291</v>
      </c>
      <c r="E899" s="2" t="s">
        <v>306</v>
      </c>
      <c r="F899" s="45" t="str">
        <f>LEFT(C899,1)</f>
        <v>И</v>
      </c>
      <c r="G899" s="45" t="str">
        <f>LEFT(D899,1)</f>
        <v>А</v>
      </c>
      <c r="H899" s="45" t="str">
        <f>LEFT(E899,1)</f>
        <v>С</v>
      </c>
      <c r="I899" s="6" t="s">
        <v>2003</v>
      </c>
      <c r="J899" s="46" t="s">
        <v>1791</v>
      </c>
      <c r="K899" s="2">
        <v>11</v>
      </c>
      <c r="L899" s="2" t="s">
        <v>2004</v>
      </c>
      <c r="M899" s="33" t="s">
        <v>46</v>
      </c>
      <c r="N899" s="47" t="str">
        <f>CONCATENATE(L899,M899)</f>
        <v>р1189А</v>
      </c>
      <c r="O899" s="47" t="str">
        <f>CONCATENATE(B899,"-",F899,G899,H899,"-",I899)</f>
        <v>М-ИАС-20062002</v>
      </c>
      <c r="P899" s="48">
        <v>5</v>
      </c>
      <c r="Q899" s="48">
        <v>5</v>
      </c>
      <c r="R899" s="48">
        <v>3</v>
      </c>
      <c r="S899" s="48">
        <v>5</v>
      </c>
      <c r="T899" s="48">
        <v>0</v>
      </c>
      <c r="U899" s="48">
        <v>3</v>
      </c>
      <c r="V899" s="48">
        <v>7</v>
      </c>
      <c r="W899" s="48">
        <v>0</v>
      </c>
      <c r="X899" s="48">
        <v>9</v>
      </c>
      <c r="Y899" s="48">
        <v>0</v>
      </c>
      <c r="Z899" s="49">
        <f>SUM(P899:Y899)</f>
        <v>37</v>
      </c>
      <c r="AA899" s="33">
        <v>70</v>
      </c>
      <c r="AB899" s="50">
        <f>Z899/AA899</f>
        <v>0.52857142857142858</v>
      </c>
      <c r="AC899" s="51" t="str">
        <f>IF(Z899&gt;75%*AA899,"Победитель",IF(Z899&gt;50%*AA899,"Призёр","Участник"))</f>
        <v>Призёр</v>
      </c>
    </row>
    <row r="900" spans="1:29" x14ac:dyDescent="0.3">
      <c r="A900" s="32">
        <v>886</v>
      </c>
      <c r="B900" s="2" t="s">
        <v>14</v>
      </c>
      <c r="C900" s="2" t="s">
        <v>2005</v>
      </c>
      <c r="D900" s="2" t="s">
        <v>40</v>
      </c>
      <c r="E900" s="2" t="s">
        <v>78</v>
      </c>
      <c r="F900" s="45" t="str">
        <f>LEFT(C900,1)</f>
        <v>Я</v>
      </c>
      <c r="G900" s="45" t="str">
        <f>LEFT(D900,1)</f>
        <v>М</v>
      </c>
      <c r="H900" s="45" t="str">
        <f>LEFT(E900,1)</f>
        <v>А</v>
      </c>
      <c r="I900" s="6" t="s">
        <v>2006</v>
      </c>
      <c r="J900" s="46" t="s">
        <v>1791</v>
      </c>
      <c r="K900" s="2">
        <v>11</v>
      </c>
      <c r="L900" s="2" t="s">
        <v>2007</v>
      </c>
      <c r="M900" s="33" t="s">
        <v>46</v>
      </c>
      <c r="N900" s="47" t="str">
        <f>CONCATENATE(L900,M900)</f>
        <v>р1193А</v>
      </c>
      <c r="O900" s="47" t="str">
        <f>CONCATENATE(B900,"-",F900,G900,H900,"-",I900)</f>
        <v>Ж-ЯМА-16062002</v>
      </c>
      <c r="P900" s="48">
        <v>5</v>
      </c>
      <c r="Q900" s="48">
        <v>3</v>
      </c>
      <c r="R900" s="48">
        <v>1</v>
      </c>
      <c r="S900" s="48">
        <v>5</v>
      </c>
      <c r="T900" s="48">
        <v>0</v>
      </c>
      <c r="U900" s="48">
        <v>6</v>
      </c>
      <c r="V900" s="48">
        <v>6</v>
      </c>
      <c r="W900" s="48">
        <v>1</v>
      </c>
      <c r="X900" s="48">
        <v>5</v>
      </c>
      <c r="Y900" s="48">
        <v>4</v>
      </c>
      <c r="Z900" s="49">
        <f>SUM(P900:Y900)</f>
        <v>36</v>
      </c>
      <c r="AA900" s="33">
        <v>70</v>
      </c>
      <c r="AB900" s="50">
        <f>Z900/AA900</f>
        <v>0.51428571428571423</v>
      </c>
      <c r="AC900" s="51" t="str">
        <f>IF(Z900&gt;75%*AA900,"Победитель",IF(Z900&gt;50%*AA900,"Призёр","Участник"))</f>
        <v>Призёр</v>
      </c>
    </row>
    <row r="901" spans="1:29" x14ac:dyDescent="0.3">
      <c r="A901" s="32">
        <v>887</v>
      </c>
      <c r="B901" s="2" t="s">
        <v>14</v>
      </c>
      <c r="C901" s="2" t="s">
        <v>2000</v>
      </c>
      <c r="D901" s="2" t="s">
        <v>87</v>
      </c>
      <c r="E901" s="2" t="s">
        <v>138</v>
      </c>
      <c r="F901" s="45" t="str">
        <f>LEFT(C901,1)</f>
        <v>С</v>
      </c>
      <c r="G901" s="45" t="str">
        <f>LEFT(D901,1)</f>
        <v>К</v>
      </c>
      <c r="H901" s="45" t="str">
        <f>LEFT(E901,1)</f>
        <v>В</v>
      </c>
      <c r="I901" s="6" t="s">
        <v>2001</v>
      </c>
      <c r="J901" s="46" t="s">
        <v>1791</v>
      </c>
      <c r="K901" s="2">
        <v>11</v>
      </c>
      <c r="L901" s="2" t="s">
        <v>2002</v>
      </c>
      <c r="M901" s="33" t="s">
        <v>46</v>
      </c>
      <c r="N901" s="47" t="str">
        <f>CONCATENATE(L901,M901)</f>
        <v>р1188А</v>
      </c>
      <c r="O901" s="47" t="str">
        <f>CONCATENATE(B901,"-",F901,G901,H901,"-",I901)</f>
        <v>Ж-СКВ-17122002</v>
      </c>
      <c r="P901" s="48">
        <v>6</v>
      </c>
      <c r="Q901" s="48">
        <v>1</v>
      </c>
      <c r="R901" s="48">
        <v>0</v>
      </c>
      <c r="S901" s="48">
        <v>7</v>
      </c>
      <c r="T901" s="48">
        <v>0</v>
      </c>
      <c r="U901" s="48">
        <v>2</v>
      </c>
      <c r="V901" s="48">
        <v>7</v>
      </c>
      <c r="W901" s="48">
        <v>0</v>
      </c>
      <c r="X901" s="48">
        <v>4</v>
      </c>
      <c r="Y901" s="48">
        <v>2</v>
      </c>
      <c r="Z901" s="49">
        <f>SUM(P901:Y901)</f>
        <v>29</v>
      </c>
      <c r="AA901" s="33">
        <v>70</v>
      </c>
      <c r="AB901" s="50">
        <f>Z901/AA901</f>
        <v>0.41428571428571431</v>
      </c>
      <c r="AC901" s="51" t="str">
        <f>IF(Z901&gt;75%*AA901,"Победитель",IF(Z901&gt;50%*AA901,"Призёр","Участник"))</f>
        <v>Участник</v>
      </c>
    </row>
    <row r="902" spans="1:29" x14ac:dyDescent="0.3">
      <c r="A902" s="32">
        <v>888</v>
      </c>
      <c r="B902" s="2" t="s">
        <v>35</v>
      </c>
      <c r="C902" s="2" t="s">
        <v>486</v>
      </c>
      <c r="D902" s="2" t="s">
        <v>291</v>
      </c>
      <c r="E902" s="2" t="s">
        <v>487</v>
      </c>
      <c r="F902" s="45" t="str">
        <f>LEFT(C902,1)</f>
        <v>Я</v>
      </c>
      <c r="G902" s="45" t="str">
        <f>LEFT(D902,1)</f>
        <v>А</v>
      </c>
      <c r="H902" s="45" t="str">
        <f>LEFT(E902,1)</f>
        <v>Д</v>
      </c>
      <c r="I902" s="6" t="s">
        <v>582</v>
      </c>
      <c r="J902" s="46" t="s">
        <v>346</v>
      </c>
      <c r="K902" s="2">
        <v>11</v>
      </c>
      <c r="L902" s="2" t="s">
        <v>174</v>
      </c>
      <c r="M902" s="33" t="s">
        <v>26</v>
      </c>
      <c r="N902" s="47" t="str">
        <f>CONCATENATE(L902,M902)</f>
        <v>Р1104С</v>
      </c>
      <c r="O902" s="47" t="str">
        <f>CONCATENATE(B902,"-",F902,G902,H902,"-",I902)</f>
        <v>М-ЯАД-16122002</v>
      </c>
      <c r="P902" s="48">
        <v>4</v>
      </c>
      <c r="Q902" s="48">
        <v>2</v>
      </c>
      <c r="R902" s="48">
        <v>1</v>
      </c>
      <c r="S902" s="48">
        <v>5</v>
      </c>
      <c r="T902" s="48">
        <v>0</v>
      </c>
      <c r="U902" s="48">
        <v>3</v>
      </c>
      <c r="V902" s="48">
        <v>6</v>
      </c>
      <c r="W902" s="48">
        <v>0</v>
      </c>
      <c r="X902" s="48">
        <v>4</v>
      </c>
      <c r="Y902" s="48">
        <v>2</v>
      </c>
      <c r="Z902" s="49">
        <f>SUM(P902:Y902)</f>
        <v>27</v>
      </c>
      <c r="AA902" s="33">
        <v>70</v>
      </c>
      <c r="AB902" s="50">
        <f>Z902/AA902</f>
        <v>0.38571428571428573</v>
      </c>
      <c r="AC902" s="51" t="str">
        <f>IF(Z902&gt;75%*AA902,"Победитель",IF(Z902&gt;50%*AA902,"Призёр","Участник"))</f>
        <v>Участник</v>
      </c>
    </row>
    <row r="903" spans="1:29" x14ac:dyDescent="0.3">
      <c r="A903" s="32">
        <v>889</v>
      </c>
      <c r="B903" s="2" t="s">
        <v>35</v>
      </c>
      <c r="C903" s="2" t="s">
        <v>942</v>
      </c>
      <c r="D903" s="2" t="s">
        <v>301</v>
      </c>
      <c r="E903" s="2" t="s">
        <v>127</v>
      </c>
      <c r="F903" s="45" t="str">
        <f>LEFT(C903,1)</f>
        <v>Ш</v>
      </c>
      <c r="G903" s="45" t="str">
        <f>LEFT(D903,1)</f>
        <v>И</v>
      </c>
      <c r="H903" s="45" t="str">
        <f>LEFT(E903,1)</f>
        <v>В</v>
      </c>
      <c r="I903" s="14" t="s">
        <v>943</v>
      </c>
      <c r="J903" s="46" t="s">
        <v>930</v>
      </c>
      <c r="K903" s="2">
        <v>11</v>
      </c>
      <c r="L903" s="56" t="s">
        <v>181</v>
      </c>
      <c r="M903" s="33" t="s">
        <v>45</v>
      </c>
      <c r="N903" s="47" t="str">
        <f>CONCATENATE(L903,M903)</f>
        <v>Р1106Г</v>
      </c>
      <c r="O903" s="47" t="str">
        <f>CONCATENATE(B903,"-",F903,G903,H903,"-",I903)</f>
        <v>М-ШИВ-24122001</v>
      </c>
      <c r="P903" s="48">
        <v>6</v>
      </c>
      <c r="Q903" s="48">
        <v>1</v>
      </c>
      <c r="R903" s="48">
        <v>0</v>
      </c>
      <c r="S903" s="48">
        <v>6</v>
      </c>
      <c r="T903" s="48">
        <v>0</v>
      </c>
      <c r="U903" s="48">
        <v>3</v>
      </c>
      <c r="V903" s="48">
        <v>3</v>
      </c>
      <c r="W903" s="48">
        <v>0</v>
      </c>
      <c r="X903" s="48">
        <v>4</v>
      </c>
      <c r="Y903" s="48">
        <v>3</v>
      </c>
      <c r="Z903" s="49">
        <f>SUM(P903:Y903)</f>
        <v>26</v>
      </c>
      <c r="AA903" s="33">
        <v>70</v>
      </c>
      <c r="AB903" s="50">
        <f>Z903/AA903</f>
        <v>0.37142857142857144</v>
      </c>
      <c r="AC903" s="51" t="str">
        <f>IF(Z903&gt;75%*AA903,"Победитель",IF(Z903&gt;50%*AA903,"Призёр","Участник"))</f>
        <v>Участник</v>
      </c>
    </row>
    <row r="904" spans="1:29" x14ac:dyDescent="0.3">
      <c r="A904" s="32">
        <v>890</v>
      </c>
      <c r="B904" s="6" t="s">
        <v>2057</v>
      </c>
      <c r="C904" s="6" t="s">
        <v>125</v>
      </c>
      <c r="D904" s="6" t="s">
        <v>1123</v>
      </c>
      <c r="E904" s="6" t="s">
        <v>115</v>
      </c>
      <c r="F904" s="45" t="str">
        <f>LEFT(C904,1)</f>
        <v>А</v>
      </c>
      <c r="G904" s="45" t="str">
        <f>LEFT(D904,1)</f>
        <v>Е</v>
      </c>
      <c r="H904" s="45" t="str">
        <f>LEFT(E904,1)</f>
        <v>И</v>
      </c>
      <c r="I904" s="6" t="s">
        <v>1545</v>
      </c>
      <c r="J904" s="6" t="s">
        <v>1257</v>
      </c>
      <c r="K904" s="6" t="s">
        <v>1523</v>
      </c>
      <c r="L904" s="6" t="s">
        <v>170</v>
      </c>
      <c r="M904" s="33" t="s">
        <v>143</v>
      </c>
      <c r="N904" s="47" t="str">
        <f>CONCATENATE(L904,M904)</f>
        <v>Р1103У</v>
      </c>
      <c r="O904" s="47" t="str">
        <f>CONCATENATE(B904,"-",F904,G904,H904,"-",I904)</f>
        <v>М -АЕИ-26012002</v>
      </c>
      <c r="P904" s="48">
        <v>3</v>
      </c>
      <c r="Q904" s="48">
        <v>0</v>
      </c>
      <c r="R904" s="48">
        <v>1</v>
      </c>
      <c r="S904" s="48">
        <v>3</v>
      </c>
      <c r="T904" s="48">
        <v>0</v>
      </c>
      <c r="U904" s="48">
        <v>4</v>
      </c>
      <c r="V904" s="48">
        <v>7</v>
      </c>
      <c r="W904" s="48">
        <v>5</v>
      </c>
      <c r="X904" s="48">
        <v>1</v>
      </c>
      <c r="Y904" s="48">
        <v>2</v>
      </c>
      <c r="Z904" s="49">
        <f>SUM(P904:Y904)</f>
        <v>26</v>
      </c>
      <c r="AA904" s="33">
        <v>70</v>
      </c>
      <c r="AB904" s="50">
        <f>Z904/AA904</f>
        <v>0.37142857142857144</v>
      </c>
      <c r="AC904" s="51" t="str">
        <f>IF(Z904&gt;75%*AA904,"Победитель",IF(Z904&gt;50%*AA904,"Призёр","Участник"))</f>
        <v>Участник</v>
      </c>
    </row>
    <row r="905" spans="1:29" x14ac:dyDescent="0.3">
      <c r="A905" s="32">
        <v>891</v>
      </c>
      <c r="B905" s="2" t="s">
        <v>14</v>
      </c>
      <c r="C905" s="2" t="s">
        <v>947</v>
      </c>
      <c r="D905" s="2" t="s">
        <v>156</v>
      </c>
      <c r="E905" s="2" t="s">
        <v>88</v>
      </c>
      <c r="F905" s="45" t="str">
        <f>LEFT(C905,1)</f>
        <v>Ж</v>
      </c>
      <c r="G905" s="45" t="str">
        <f>LEFT(D905,1)</f>
        <v>С</v>
      </c>
      <c r="H905" s="45" t="str">
        <f>LEFT(E905,1)</f>
        <v>А</v>
      </c>
      <c r="I905" s="6" t="s">
        <v>2055</v>
      </c>
      <c r="J905" s="46" t="s">
        <v>930</v>
      </c>
      <c r="K905" s="2">
        <v>11</v>
      </c>
      <c r="L905" s="2" t="s">
        <v>190</v>
      </c>
      <c r="M905" s="33" t="s">
        <v>45</v>
      </c>
      <c r="N905" s="47" t="str">
        <f>CONCATENATE(L905,M905)</f>
        <v>Р1108Г</v>
      </c>
      <c r="O905" s="47" t="str">
        <f>CONCATENATE(B905,"-",F905,G905,H905,"-",I905)</f>
        <v>Ж-ЖСА-02102002</v>
      </c>
      <c r="P905" s="48">
        <v>3</v>
      </c>
      <c r="Q905" s="48">
        <v>1</v>
      </c>
      <c r="R905" s="48">
        <v>3</v>
      </c>
      <c r="S905" s="48">
        <v>4</v>
      </c>
      <c r="T905" s="48">
        <v>0</v>
      </c>
      <c r="U905" s="48">
        <v>3</v>
      </c>
      <c r="V905" s="48">
        <v>6</v>
      </c>
      <c r="W905" s="48">
        <v>2</v>
      </c>
      <c r="X905" s="48">
        <v>2</v>
      </c>
      <c r="Y905" s="48">
        <v>1</v>
      </c>
      <c r="Z905" s="49">
        <f>SUM(P905:Y905)</f>
        <v>25</v>
      </c>
      <c r="AA905" s="33">
        <v>70</v>
      </c>
      <c r="AB905" s="50">
        <f>Z905/AA905</f>
        <v>0.35714285714285715</v>
      </c>
      <c r="AC905" s="51" t="str">
        <f>IF(Z905&gt;75%*AA905,"Победитель",IF(Z905&gt;50%*AA905,"Призёр","Участник"))</f>
        <v>Участник</v>
      </c>
    </row>
    <row r="906" spans="1:29" x14ac:dyDescent="0.3">
      <c r="A906" s="32">
        <v>892</v>
      </c>
      <c r="B906" s="6" t="s">
        <v>14</v>
      </c>
      <c r="C906" s="6" t="s">
        <v>1398</v>
      </c>
      <c r="D906" s="6" t="s">
        <v>200</v>
      </c>
      <c r="E906" s="6" t="s">
        <v>217</v>
      </c>
      <c r="F906" s="45" t="str">
        <f>LEFT(C906,1)</f>
        <v>К</v>
      </c>
      <c r="G906" s="45" t="str">
        <f>LEFT(D906,1)</f>
        <v>В</v>
      </c>
      <c r="H906" s="45" t="str">
        <f>LEFT(E906,1)</f>
        <v>Д</v>
      </c>
      <c r="I906" s="6" t="s">
        <v>1526</v>
      </c>
      <c r="J906" s="6" t="s">
        <v>1257</v>
      </c>
      <c r="K906" s="6" t="s">
        <v>1523</v>
      </c>
      <c r="L906" s="6" t="s">
        <v>1527</v>
      </c>
      <c r="M906" s="33" t="s">
        <v>143</v>
      </c>
      <c r="N906" s="47" t="str">
        <f>CONCATENATE(L906,M906)</f>
        <v>Р1109У</v>
      </c>
      <c r="O906" s="47" t="str">
        <f>CONCATENATE(B906,"-",F906,G906,H906,"-",I906)</f>
        <v>Ж-КВД-27032003</v>
      </c>
      <c r="P906" s="48">
        <v>3</v>
      </c>
      <c r="Q906" s="48">
        <v>0</v>
      </c>
      <c r="R906" s="48">
        <v>1</v>
      </c>
      <c r="S906" s="48">
        <v>5</v>
      </c>
      <c r="T906" s="48">
        <v>1</v>
      </c>
      <c r="U906" s="48">
        <v>4</v>
      </c>
      <c r="V906" s="48">
        <v>6</v>
      </c>
      <c r="W906" s="48">
        <v>1</v>
      </c>
      <c r="X906" s="48">
        <v>1</v>
      </c>
      <c r="Y906" s="48">
        <v>3</v>
      </c>
      <c r="Z906" s="49">
        <f>SUM(P906:Y906)</f>
        <v>25</v>
      </c>
      <c r="AA906" s="33">
        <v>70</v>
      </c>
      <c r="AB906" s="50">
        <f>Z906/AA906</f>
        <v>0.35714285714285715</v>
      </c>
      <c r="AC906" s="51" t="str">
        <f>IF(Z906&gt;75%*AA906,"Победитель",IF(Z906&gt;50%*AA906,"Призёр","Участник"))</f>
        <v>Участник</v>
      </c>
    </row>
    <row r="907" spans="1:29" x14ac:dyDescent="0.3">
      <c r="A907" s="32">
        <v>893</v>
      </c>
      <c r="B907" s="66" t="s">
        <v>597</v>
      </c>
      <c r="C907" s="66" t="s">
        <v>2066</v>
      </c>
      <c r="D907" s="66" t="s">
        <v>50</v>
      </c>
      <c r="E907" s="66" t="s">
        <v>195</v>
      </c>
      <c r="F907" s="45" t="str">
        <f>LEFT(C907,1)</f>
        <v>М</v>
      </c>
      <c r="G907" s="45" t="str">
        <f>LEFT(D907,1)</f>
        <v>А</v>
      </c>
      <c r="H907" s="45" t="str">
        <f>LEFT(E907,1)</f>
        <v>С</v>
      </c>
      <c r="I907" s="16" t="s">
        <v>2101</v>
      </c>
      <c r="J907" s="66" t="s">
        <v>2061</v>
      </c>
      <c r="K907" s="66">
        <v>11</v>
      </c>
      <c r="L907" s="66" t="s">
        <v>181</v>
      </c>
      <c r="M907" s="33" t="s">
        <v>92</v>
      </c>
      <c r="N907" s="47" t="str">
        <f>CONCATENATE(L907,M907)</f>
        <v>Р1106И</v>
      </c>
      <c r="O907" s="47" t="str">
        <f>CONCATENATE(B907,"-",F907,G907,H907,"-",I907)</f>
        <v>ж-МАС-20082002</v>
      </c>
      <c r="P907" s="48">
        <v>6</v>
      </c>
      <c r="Q907" s="48">
        <v>0</v>
      </c>
      <c r="R907" s="48">
        <v>1</v>
      </c>
      <c r="S907" s="48">
        <v>3</v>
      </c>
      <c r="T907" s="48">
        <v>0</v>
      </c>
      <c r="U907" s="48">
        <v>2</v>
      </c>
      <c r="V907" s="48">
        <v>6</v>
      </c>
      <c r="W907" s="48">
        <v>0</v>
      </c>
      <c r="X907" s="48">
        <v>3</v>
      </c>
      <c r="Y907" s="48">
        <v>3</v>
      </c>
      <c r="Z907" s="49">
        <f>SUM(P907:Y907)</f>
        <v>24</v>
      </c>
      <c r="AA907" s="33">
        <v>70</v>
      </c>
      <c r="AB907" s="50">
        <f>Z907/AA907</f>
        <v>0.34285714285714286</v>
      </c>
      <c r="AC907" s="51" t="str">
        <f>IF(Z907&gt;75%*AA907,"Победитель",IF(Z907&gt;50%*AA907,"Призёр","Участник"))</f>
        <v>Участник</v>
      </c>
    </row>
    <row r="908" spans="1:29" x14ac:dyDescent="0.3">
      <c r="A908" s="32">
        <v>894</v>
      </c>
      <c r="B908" s="2" t="s">
        <v>14</v>
      </c>
      <c r="C908" s="2" t="s">
        <v>159</v>
      </c>
      <c r="D908" s="2" t="s">
        <v>33</v>
      </c>
      <c r="E908" s="2" t="s">
        <v>160</v>
      </c>
      <c r="F908" s="45" t="str">
        <f>LEFT(C908,1)</f>
        <v>М</v>
      </c>
      <c r="G908" s="45" t="str">
        <f>LEFT(D908,1)</f>
        <v>Л</v>
      </c>
      <c r="H908" s="45" t="str">
        <f>LEFT(E908,1)</f>
        <v>И</v>
      </c>
      <c r="I908" s="2" t="s">
        <v>161</v>
      </c>
      <c r="J908" s="2" t="s">
        <v>38</v>
      </c>
      <c r="K908" s="1">
        <v>11</v>
      </c>
      <c r="L908" s="2" t="s">
        <v>162</v>
      </c>
      <c r="M908" s="9" t="s">
        <v>83</v>
      </c>
      <c r="N908" s="47" t="str">
        <f>CONCATENATE(L908,M908)</f>
        <v>Р1101К</v>
      </c>
      <c r="O908" s="47" t="str">
        <f>CONCATENATE(B908,"-",F908,G908,H908,"-",I908)</f>
        <v>Ж-МЛИ-17102001</v>
      </c>
      <c r="P908" s="48">
        <v>3</v>
      </c>
      <c r="Q908" s="48">
        <v>0</v>
      </c>
      <c r="R908" s="48">
        <v>3</v>
      </c>
      <c r="S908" s="48">
        <v>2</v>
      </c>
      <c r="T908" s="48">
        <v>0</v>
      </c>
      <c r="U908" s="48">
        <v>3</v>
      </c>
      <c r="V908" s="48">
        <v>7</v>
      </c>
      <c r="W908" s="48">
        <v>0</v>
      </c>
      <c r="X908" s="48">
        <v>4</v>
      </c>
      <c r="Y908" s="48">
        <v>2</v>
      </c>
      <c r="Z908" s="49">
        <f>SUM(P908:Y908)</f>
        <v>24</v>
      </c>
      <c r="AA908" s="33">
        <v>70</v>
      </c>
      <c r="AB908" s="50">
        <f>Z908/AA908</f>
        <v>0.34285714285714286</v>
      </c>
      <c r="AC908" s="51" t="str">
        <f>IF(Z908&gt;75%*AA908,"Победитель",IF(Z908&gt;50%*AA908,"Призёр","Участник"))</f>
        <v>Участник</v>
      </c>
    </row>
    <row r="909" spans="1:29" x14ac:dyDescent="0.3">
      <c r="A909" s="32">
        <v>895</v>
      </c>
      <c r="B909" s="2" t="s">
        <v>14</v>
      </c>
      <c r="C909" s="12" t="s">
        <v>1786</v>
      </c>
      <c r="D909" s="12" t="s">
        <v>266</v>
      </c>
      <c r="E909" s="12" t="s">
        <v>78</v>
      </c>
      <c r="F909" s="45" t="str">
        <f>LEFT(C909,1)</f>
        <v>В</v>
      </c>
      <c r="G909" s="45" t="str">
        <f>LEFT(D909,1)</f>
        <v>Д</v>
      </c>
      <c r="H909" s="45" t="str">
        <f>LEFT(E909,1)</f>
        <v>А</v>
      </c>
      <c r="I909" s="12">
        <v>18042002</v>
      </c>
      <c r="J909" s="46" t="s">
        <v>1587</v>
      </c>
      <c r="K909" s="2">
        <v>11</v>
      </c>
      <c r="L909" s="2" t="s">
        <v>1787</v>
      </c>
      <c r="M909" s="33" t="s">
        <v>35</v>
      </c>
      <c r="N909" s="47" t="str">
        <f>CONCATENATE(L909,M909)</f>
        <v>Р11142М</v>
      </c>
      <c r="O909" s="47" t="str">
        <f>CONCATENATE(B909,"-",F909,G909,H909,"-",I909)</f>
        <v>Ж-ВДА-18042002</v>
      </c>
      <c r="P909" s="48">
        <v>6</v>
      </c>
      <c r="Q909" s="48">
        <v>0</v>
      </c>
      <c r="R909" s="48">
        <v>1</v>
      </c>
      <c r="S909" s="48">
        <v>5</v>
      </c>
      <c r="T909" s="48">
        <v>0</v>
      </c>
      <c r="U909" s="48">
        <v>3</v>
      </c>
      <c r="V909" s="48">
        <v>4</v>
      </c>
      <c r="W909" s="48">
        <v>0</v>
      </c>
      <c r="X909" s="48">
        <v>2</v>
      </c>
      <c r="Y909" s="48">
        <v>3</v>
      </c>
      <c r="Z909" s="49">
        <f>SUM(P909:Y909)</f>
        <v>24</v>
      </c>
      <c r="AA909" s="33">
        <v>70</v>
      </c>
      <c r="AB909" s="50">
        <f>Z909/AA909</f>
        <v>0.34285714285714286</v>
      </c>
      <c r="AC909" s="51" t="str">
        <f>IF(Z909&gt;75%*AA909,"Победитель",IF(Z909&gt;50%*AA909,"Призёр","Участник"))</f>
        <v>Участник</v>
      </c>
    </row>
    <row r="910" spans="1:29" x14ac:dyDescent="0.3">
      <c r="A910" s="32">
        <v>896</v>
      </c>
      <c r="B910" s="6" t="s">
        <v>14</v>
      </c>
      <c r="C910" s="6" t="s">
        <v>1541</v>
      </c>
      <c r="D910" s="6" t="s">
        <v>211</v>
      </c>
      <c r="E910" s="6" t="s">
        <v>1542</v>
      </c>
      <c r="F910" s="45" t="str">
        <f>LEFT(C910,1)</f>
        <v>К</v>
      </c>
      <c r="G910" s="45" t="str">
        <f>LEFT(D910,1)</f>
        <v>П</v>
      </c>
      <c r="H910" s="45" t="str">
        <f>LEFT(E910,1)</f>
        <v>Л</v>
      </c>
      <c r="I910" s="6" t="s">
        <v>1543</v>
      </c>
      <c r="J910" s="6" t="s">
        <v>1257</v>
      </c>
      <c r="K910" s="6" t="s">
        <v>1523</v>
      </c>
      <c r="L910" s="6" t="s">
        <v>1544</v>
      </c>
      <c r="M910" s="33" t="s">
        <v>143</v>
      </c>
      <c r="N910" s="47" t="str">
        <f>CONCATENATE(L910,M910)</f>
        <v>Р1111У</v>
      </c>
      <c r="O910" s="47" t="str">
        <f>CONCATENATE(B910,"-",F910,G910,H910,"-",I910)</f>
        <v>Ж-КПЛ-30012002</v>
      </c>
      <c r="P910" s="48">
        <v>5</v>
      </c>
      <c r="Q910" s="48">
        <v>0</v>
      </c>
      <c r="R910" s="48">
        <v>0</v>
      </c>
      <c r="S910" s="48">
        <v>4</v>
      </c>
      <c r="T910" s="48">
        <v>0</v>
      </c>
      <c r="U910" s="48">
        <v>4</v>
      </c>
      <c r="V910" s="48">
        <v>5</v>
      </c>
      <c r="W910" s="48">
        <v>3</v>
      </c>
      <c r="X910" s="48">
        <v>2</v>
      </c>
      <c r="Y910" s="48">
        <v>1</v>
      </c>
      <c r="Z910" s="49">
        <f>SUM(P910:Y910)</f>
        <v>24</v>
      </c>
      <c r="AA910" s="33">
        <v>70</v>
      </c>
      <c r="AB910" s="50">
        <f>Z910/AA910</f>
        <v>0.34285714285714286</v>
      </c>
      <c r="AC910" s="51" t="str">
        <f>IF(Z910&gt;75%*AA910,"Победитель",IF(Z910&gt;50%*AA910,"Призёр","Участник"))</f>
        <v>Участник</v>
      </c>
    </row>
    <row r="911" spans="1:29" x14ac:dyDescent="0.3">
      <c r="A911" s="32">
        <v>897</v>
      </c>
      <c r="B911" s="2" t="s">
        <v>14</v>
      </c>
      <c r="C911" s="37" t="s">
        <v>1781</v>
      </c>
      <c r="D911" s="12" t="s">
        <v>366</v>
      </c>
      <c r="E911" s="12" t="s">
        <v>78</v>
      </c>
      <c r="F911" s="45" t="str">
        <f>LEFT(C911,1)</f>
        <v>А</v>
      </c>
      <c r="G911" s="45" t="str">
        <f>LEFT(D911,1)</f>
        <v>А</v>
      </c>
      <c r="H911" s="45" t="str">
        <f>LEFT(E911,1)</f>
        <v>А</v>
      </c>
      <c r="I911" s="37">
        <v>14032002</v>
      </c>
      <c r="J911" s="46" t="s">
        <v>1587</v>
      </c>
      <c r="K911" s="2">
        <v>11</v>
      </c>
      <c r="L911" s="2" t="s">
        <v>1782</v>
      </c>
      <c r="M911" s="33" t="s">
        <v>35</v>
      </c>
      <c r="N911" s="47" t="str">
        <f>CONCATENATE(L911,M911)</f>
        <v>Р11139М</v>
      </c>
      <c r="O911" s="47" t="str">
        <f>CONCATENATE(B911,"-",F911,G911,H911,"-",I911)</f>
        <v>Ж-ААА-14032002</v>
      </c>
      <c r="P911" s="48">
        <v>5</v>
      </c>
      <c r="Q911" s="48">
        <v>0</v>
      </c>
      <c r="R911" s="48">
        <v>1</v>
      </c>
      <c r="S911" s="48">
        <v>6</v>
      </c>
      <c r="T911" s="48">
        <v>0</v>
      </c>
      <c r="U911" s="48">
        <v>1</v>
      </c>
      <c r="V911" s="48">
        <v>3</v>
      </c>
      <c r="W911" s="48">
        <v>1</v>
      </c>
      <c r="X911" s="48">
        <v>3</v>
      </c>
      <c r="Y911" s="48">
        <v>3</v>
      </c>
      <c r="Z911" s="49">
        <f>SUM(P911:Y911)</f>
        <v>23</v>
      </c>
      <c r="AA911" s="33">
        <v>70</v>
      </c>
      <c r="AB911" s="50">
        <f>Z911/AA911</f>
        <v>0.32857142857142857</v>
      </c>
      <c r="AC911" s="51" t="str">
        <f>IF(Z911&gt;75%*AA911,"Победитель",IF(Z911&gt;50%*AA911,"Призёр","Участник"))</f>
        <v>Участник</v>
      </c>
    </row>
    <row r="912" spans="1:29" x14ac:dyDescent="0.3">
      <c r="A912" s="32">
        <v>898</v>
      </c>
      <c r="B912" s="3" t="s">
        <v>35</v>
      </c>
      <c r="C912" s="3" t="s">
        <v>903</v>
      </c>
      <c r="D912" s="3" t="s">
        <v>309</v>
      </c>
      <c r="E912" s="3" t="s">
        <v>306</v>
      </c>
      <c r="F912" s="45" t="str">
        <f>LEFT(C912,1)</f>
        <v>К</v>
      </c>
      <c r="G912" s="45" t="str">
        <f>LEFT(D912,1)</f>
        <v>Н</v>
      </c>
      <c r="H912" s="45" t="str">
        <f>LEFT(E912,1)</f>
        <v>С</v>
      </c>
      <c r="I912" s="13" t="s">
        <v>904</v>
      </c>
      <c r="J912" s="59" t="s">
        <v>925</v>
      </c>
      <c r="K912" s="3">
        <v>11</v>
      </c>
      <c r="L912" s="3" t="s">
        <v>905</v>
      </c>
      <c r="M912" s="33" t="s">
        <v>534</v>
      </c>
      <c r="N912" s="47" t="str">
        <f>CONCATENATE(L912,M912)</f>
        <v>Ру11-02О</v>
      </c>
      <c r="O912" s="47" t="str">
        <f>CONCATENATE(B912,"-",F912,G912,H912,"-",I912)</f>
        <v>М-КНС-07082002</v>
      </c>
      <c r="P912" s="48">
        <v>5</v>
      </c>
      <c r="Q912" s="48">
        <v>1</v>
      </c>
      <c r="R912" s="48">
        <v>1</v>
      </c>
      <c r="S912" s="48">
        <v>4</v>
      </c>
      <c r="T912" s="48">
        <v>0</v>
      </c>
      <c r="U912" s="48">
        <v>3</v>
      </c>
      <c r="V912" s="48">
        <v>5</v>
      </c>
      <c r="W912" s="48">
        <v>0</v>
      </c>
      <c r="X912" s="48">
        <v>2</v>
      </c>
      <c r="Y912" s="48">
        <v>2</v>
      </c>
      <c r="Z912" s="49">
        <f>SUM(P912:Y912)</f>
        <v>23</v>
      </c>
      <c r="AA912" s="33">
        <v>70</v>
      </c>
      <c r="AB912" s="50">
        <f>Z912/AA912</f>
        <v>0.32857142857142857</v>
      </c>
      <c r="AC912" s="51" t="str">
        <f>IF(Z912&gt;75%*AA912,"Победитель",IF(Z912&gt;50%*AA912,"Призёр","Участник"))</f>
        <v>Участник</v>
      </c>
    </row>
    <row r="913" spans="1:29" x14ac:dyDescent="0.3">
      <c r="A913" s="32">
        <v>899</v>
      </c>
      <c r="B913" s="3" t="s">
        <v>14</v>
      </c>
      <c r="C913" s="3" t="s">
        <v>920</v>
      </c>
      <c r="D913" s="3" t="s">
        <v>261</v>
      </c>
      <c r="E913" s="3" t="s">
        <v>921</v>
      </c>
      <c r="F913" s="45" t="str">
        <f>LEFT(C913,1)</f>
        <v>Ф</v>
      </c>
      <c r="G913" s="45" t="str">
        <f>LEFT(D913,1)</f>
        <v>М</v>
      </c>
      <c r="H913" s="45" t="str">
        <f>LEFT(E913,1)</f>
        <v>С</v>
      </c>
      <c r="I913" s="13" t="s">
        <v>907</v>
      </c>
      <c r="J913" s="59" t="s">
        <v>925</v>
      </c>
      <c r="K913" s="3">
        <v>11</v>
      </c>
      <c r="L913" s="3" t="s">
        <v>922</v>
      </c>
      <c r="M913" s="33" t="s">
        <v>534</v>
      </c>
      <c r="N913" s="47" t="str">
        <f>CONCATENATE(L913,M913)</f>
        <v>Ру11-08О</v>
      </c>
      <c r="O913" s="47" t="str">
        <f>CONCATENATE(B913,"-",F913,G913,H913,"-",I913)</f>
        <v>Ж-ФМС-24092002</v>
      </c>
      <c r="P913" s="48">
        <v>5</v>
      </c>
      <c r="Q913" s="48">
        <v>1</v>
      </c>
      <c r="R913" s="48">
        <v>0</v>
      </c>
      <c r="S913" s="48">
        <v>5</v>
      </c>
      <c r="T913" s="48">
        <v>0</v>
      </c>
      <c r="U913" s="48">
        <v>3</v>
      </c>
      <c r="V913" s="48">
        <v>5</v>
      </c>
      <c r="W913" s="48">
        <v>0</v>
      </c>
      <c r="X913" s="48">
        <v>2</v>
      </c>
      <c r="Y913" s="48">
        <v>2</v>
      </c>
      <c r="Z913" s="49">
        <f>SUM(P913:Y913)</f>
        <v>23</v>
      </c>
      <c r="AA913" s="33">
        <v>70</v>
      </c>
      <c r="AB913" s="50">
        <f>Z913/AA913</f>
        <v>0.32857142857142857</v>
      </c>
      <c r="AC913" s="51" t="str">
        <f>IF(Z913&gt;75%*AA913,"Победитель",IF(Z913&gt;50%*AA913,"Призёр","Участник"))</f>
        <v>Участник</v>
      </c>
    </row>
    <row r="914" spans="1:29" x14ac:dyDescent="0.3">
      <c r="A914" s="32">
        <v>900</v>
      </c>
      <c r="B914" s="2" t="s">
        <v>14</v>
      </c>
      <c r="C914" s="12" t="s">
        <v>1784</v>
      </c>
      <c r="D914" s="12" t="s">
        <v>211</v>
      </c>
      <c r="E914" s="12" t="s">
        <v>627</v>
      </c>
      <c r="F914" s="45" t="str">
        <f>LEFT(C914,1)</f>
        <v>Я</v>
      </c>
      <c r="G914" s="45" t="str">
        <f>LEFT(D914,1)</f>
        <v>П</v>
      </c>
      <c r="H914" s="45" t="str">
        <f>LEFT(E914,1)</f>
        <v>О</v>
      </c>
      <c r="I914" s="12">
        <v>5032002</v>
      </c>
      <c r="J914" s="46" t="s">
        <v>1587</v>
      </c>
      <c r="K914" s="2">
        <v>11</v>
      </c>
      <c r="L914" s="2" t="s">
        <v>1785</v>
      </c>
      <c r="M914" s="33" t="s">
        <v>35</v>
      </c>
      <c r="N914" s="47" t="str">
        <f>CONCATENATE(L914,M914)</f>
        <v>Р11141М</v>
      </c>
      <c r="O914" s="47" t="str">
        <f>CONCATENATE(B914,"-",F914,G914,H914,"-",I914)</f>
        <v>Ж-ЯПО-5032002</v>
      </c>
      <c r="P914" s="48">
        <v>6</v>
      </c>
      <c r="Q914" s="48">
        <v>4</v>
      </c>
      <c r="R914" s="48">
        <v>1</v>
      </c>
      <c r="S914" s="48">
        <v>4</v>
      </c>
      <c r="T914" s="48">
        <v>0</v>
      </c>
      <c r="U914" s="48">
        <v>1</v>
      </c>
      <c r="V914" s="48">
        <v>5</v>
      </c>
      <c r="W914" s="48">
        <v>0</v>
      </c>
      <c r="X914" s="48">
        <v>0</v>
      </c>
      <c r="Y914" s="48">
        <v>1</v>
      </c>
      <c r="Z914" s="49">
        <f>SUM(P914:Y914)</f>
        <v>22</v>
      </c>
      <c r="AA914" s="33">
        <v>70</v>
      </c>
      <c r="AB914" s="50">
        <f>Z914/AA914</f>
        <v>0.31428571428571428</v>
      </c>
      <c r="AC914" s="51" t="str">
        <f>IF(Z914&gt;75%*AA914,"Победитель",IF(Z914&gt;50%*AA914,"Призёр","Участник"))</f>
        <v>Участник</v>
      </c>
    </row>
    <row r="915" spans="1:29" x14ac:dyDescent="0.3">
      <c r="A915" s="32">
        <v>901</v>
      </c>
      <c r="B915" s="3" t="s">
        <v>14</v>
      </c>
      <c r="C915" s="3" t="s">
        <v>923</v>
      </c>
      <c r="D915" s="3" t="s">
        <v>200</v>
      </c>
      <c r="E915" s="3" t="s">
        <v>67</v>
      </c>
      <c r="F915" s="45" t="str">
        <f>LEFT(C915,1)</f>
        <v>Я</v>
      </c>
      <c r="G915" s="45" t="str">
        <f>LEFT(D915,1)</f>
        <v>В</v>
      </c>
      <c r="H915" s="45" t="str">
        <f>LEFT(E915,1)</f>
        <v>М</v>
      </c>
      <c r="I915" s="13" t="s">
        <v>584</v>
      </c>
      <c r="J915" s="59" t="s">
        <v>925</v>
      </c>
      <c r="K915" s="3">
        <v>11</v>
      </c>
      <c r="L915" s="3" t="s">
        <v>924</v>
      </c>
      <c r="M915" s="33" t="s">
        <v>534</v>
      </c>
      <c r="N915" s="47" t="str">
        <f>CONCATENATE(L915,M915)</f>
        <v>Ру11-09О</v>
      </c>
      <c r="O915" s="47" t="str">
        <f>CONCATENATE(B915,"-",F915,G915,H915,"-",I915)</f>
        <v>Ж-ЯВМ-07102002</v>
      </c>
      <c r="P915" s="48">
        <v>5</v>
      </c>
      <c r="Q915" s="48">
        <v>0</v>
      </c>
      <c r="R915" s="48">
        <v>1</v>
      </c>
      <c r="S915" s="48">
        <v>5</v>
      </c>
      <c r="T915" s="48">
        <v>0</v>
      </c>
      <c r="U915" s="48">
        <v>3</v>
      </c>
      <c r="V915" s="48">
        <v>6</v>
      </c>
      <c r="W915" s="48">
        <v>0</v>
      </c>
      <c r="X915" s="48">
        <v>2</v>
      </c>
      <c r="Y915" s="48">
        <v>0</v>
      </c>
      <c r="Z915" s="49">
        <f>SUM(P915:Y915)</f>
        <v>22</v>
      </c>
      <c r="AA915" s="33">
        <v>70</v>
      </c>
      <c r="AB915" s="50">
        <f>Z915/AA915</f>
        <v>0.31428571428571428</v>
      </c>
      <c r="AC915" s="51" t="str">
        <f>IF(Z915&gt;75%*AA915,"Победитель",IF(Z915&gt;50%*AA915,"Призёр","Участник"))</f>
        <v>Участник</v>
      </c>
    </row>
    <row r="916" spans="1:29" x14ac:dyDescent="0.3">
      <c r="A916" s="32">
        <v>902</v>
      </c>
      <c r="B916" s="6" t="s">
        <v>2057</v>
      </c>
      <c r="C916" s="6" t="s">
        <v>1524</v>
      </c>
      <c r="D916" s="6" t="s">
        <v>70</v>
      </c>
      <c r="E916" s="6" t="s">
        <v>379</v>
      </c>
      <c r="F916" s="45" t="str">
        <f>LEFT(C916,1)</f>
        <v>Г</v>
      </c>
      <c r="G916" s="45" t="str">
        <f>LEFT(D916,1)</f>
        <v>Д</v>
      </c>
      <c r="H916" s="45" t="str">
        <f>LEFT(E916,1)</f>
        <v>В</v>
      </c>
      <c r="I916" s="6" t="s">
        <v>1525</v>
      </c>
      <c r="J916" s="6" t="s">
        <v>1257</v>
      </c>
      <c r="K916" s="6" t="s">
        <v>1523</v>
      </c>
      <c r="L916" s="6" t="s">
        <v>177</v>
      </c>
      <c r="M916" s="33" t="s">
        <v>143</v>
      </c>
      <c r="N916" s="47" t="str">
        <f>CONCATENATE(L916,M916)</f>
        <v>Р1105У</v>
      </c>
      <c r="O916" s="47" t="str">
        <f>CONCATENATE(B916,"-",F916,G916,H916,"-",I916)</f>
        <v>М -ГДВ-12122002</v>
      </c>
      <c r="P916" s="48">
        <v>2</v>
      </c>
      <c r="Q916" s="48">
        <v>0</v>
      </c>
      <c r="R916" s="48">
        <v>1</v>
      </c>
      <c r="S916" s="48">
        <v>4</v>
      </c>
      <c r="T916" s="48">
        <v>0</v>
      </c>
      <c r="U916" s="48">
        <v>3</v>
      </c>
      <c r="V916" s="48">
        <v>6</v>
      </c>
      <c r="W916" s="48">
        <v>1</v>
      </c>
      <c r="X916" s="48">
        <v>2</v>
      </c>
      <c r="Y916" s="48">
        <v>3</v>
      </c>
      <c r="Z916" s="49">
        <f>SUM(P916:Y916)</f>
        <v>22</v>
      </c>
      <c r="AA916" s="33">
        <v>70</v>
      </c>
      <c r="AB916" s="50">
        <f>Z916/AA916</f>
        <v>0.31428571428571428</v>
      </c>
      <c r="AC916" s="51" t="str">
        <f>IF(Z916&gt;75%*AA916,"Победитель",IF(Z916&gt;50%*AA916,"Призёр","Участник"))</f>
        <v>Участник</v>
      </c>
    </row>
    <row r="917" spans="1:29" x14ac:dyDescent="0.3">
      <c r="A917" s="32">
        <v>903</v>
      </c>
      <c r="B917" s="66" t="s">
        <v>597</v>
      </c>
      <c r="C917" s="66" t="s">
        <v>2097</v>
      </c>
      <c r="D917" s="66" t="s">
        <v>396</v>
      </c>
      <c r="E917" s="66" t="s">
        <v>195</v>
      </c>
      <c r="F917" s="45" t="str">
        <f>LEFT(C917,1)</f>
        <v>К</v>
      </c>
      <c r="G917" s="45" t="str">
        <f>LEFT(D917,1)</f>
        <v>Е</v>
      </c>
      <c r="H917" s="45" t="str">
        <f>LEFT(E917,1)</f>
        <v>С</v>
      </c>
      <c r="I917" s="16" t="s">
        <v>2098</v>
      </c>
      <c r="J917" s="66" t="s">
        <v>2061</v>
      </c>
      <c r="K917" s="66">
        <v>11</v>
      </c>
      <c r="L917" s="66" t="s">
        <v>170</v>
      </c>
      <c r="M917" s="33" t="s">
        <v>92</v>
      </c>
      <c r="N917" s="47" t="str">
        <f>CONCATENATE(L917,M917)</f>
        <v>Р1103И</v>
      </c>
      <c r="O917" s="47" t="str">
        <f>CONCATENATE(B917,"-",F917,G917,H917,"-",I917)</f>
        <v>ж-КЕС-11032002</v>
      </c>
      <c r="P917" s="48">
        <v>6</v>
      </c>
      <c r="Q917" s="48">
        <v>0</v>
      </c>
      <c r="R917" s="48">
        <v>1</v>
      </c>
      <c r="S917" s="48">
        <v>5</v>
      </c>
      <c r="T917" s="48">
        <v>0</v>
      </c>
      <c r="U917" s="48">
        <v>3</v>
      </c>
      <c r="V917" s="48">
        <v>2</v>
      </c>
      <c r="W917" s="48">
        <v>0</v>
      </c>
      <c r="X917" s="48">
        <v>1</v>
      </c>
      <c r="Y917" s="48">
        <v>3</v>
      </c>
      <c r="Z917" s="49">
        <f>SUM(P917:Y917)</f>
        <v>21</v>
      </c>
      <c r="AA917" s="33">
        <v>70</v>
      </c>
      <c r="AB917" s="50">
        <f>Z917/AA917</f>
        <v>0.3</v>
      </c>
      <c r="AC917" s="51" t="str">
        <f>IF(Z917&gt;75%*AA917,"Победитель",IF(Z917&gt;50%*AA917,"Призёр","Участник"))</f>
        <v>Участник</v>
      </c>
    </row>
    <row r="918" spans="1:29" x14ac:dyDescent="0.3">
      <c r="A918" s="32">
        <v>904</v>
      </c>
      <c r="B918" s="2" t="s">
        <v>35</v>
      </c>
      <c r="C918" s="2" t="s">
        <v>2235</v>
      </c>
      <c r="D918" s="2" t="s">
        <v>168</v>
      </c>
      <c r="E918" s="2" t="s">
        <v>734</v>
      </c>
      <c r="F918" s="45" t="str">
        <f>LEFT(C918,1)</f>
        <v>М</v>
      </c>
      <c r="G918" s="45" t="str">
        <f>LEFT(D918,1)</f>
        <v>С</v>
      </c>
      <c r="H918" s="45" t="str">
        <f>LEFT(E918,1)</f>
        <v>Э</v>
      </c>
      <c r="I918" s="6" t="s">
        <v>2270</v>
      </c>
      <c r="J918" s="2" t="s">
        <v>2231</v>
      </c>
      <c r="K918" s="2">
        <v>11</v>
      </c>
      <c r="L918" s="2" t="s">
        <v>2271</v>
      </c>
      <c r="M918" s="9" t="s">
        <v>2113</v>
      </c>
      <c r="N918" s="47" t="str">
        <f>CONCATENATE(L918,M918)</f>
        <v>РЯ1102Н</v>
      </c>
      <c r="O918" s="47" t="str">
        <f>CONCATENATE(B918,"-",F918,G918,H918,"-",I918)</f>
        <v>М-МСЭ-19102002</v>
      </c>
      <c r="P918" s="48">
        <v>3</v>
      </c>
      <c r="Q918" s="48">
        <v>4</v>
      </c>
      <c r="R918" s="48">
        <v>0</v>
      </c>
      <c r="S918" s="48">
        <v>1</v>
      </c>
      <c r="T918" s="48">
        <v>5</v>
      </c>
      <c r="U918" s="48">
        <v>2</v>
      </c>
      <c r="V918" s="48">
        <v>0</v>
      </c>
      <c r="W918" s="48">
        <v>3</v>
      </c>
      <c r="X918" s="48">
        <v>0</v>
      </c>
      <c r="Y918" s="48">
        <v>3</v>
      </c>
      <c r="Z918" s="49">
        <f>SUM(P918:Y918)</f>
        <v>21</v>
      </c>
      <c r="AA918" s="33">
        <v>70</v>
      </c>
      <c r="AB918" s="50">
        <f>Z918/AA918</f>
        <v>0.3</v>
      </c>
      <c r="AC918" s="51" t="str">
        <f>IF(Z918&gt;75%*AA918,"Победитель",IF(Z918&gt;50%*AA918,"Призёр","Участник"))</f>
        <v>Участник</v>
      </c>
    </row>
    <row r="919" spans="1:29" x14ac:dyDescent="0.3">
      <c r="A919" s="32">
        <v>905</v>
      </c>
      <c r="B919" s="6" t="s">
        <v>2057</v>
      </c>
      <c r="C919" s="6" t="s">
        <v>125</v>
      </c>
      <c r="D919" s="6" t="s">
        <v>879</v>
      </c>
      <c r="E919" s="6" t="s">
        <v>115</v>
      </c>
      <c r="F919" s="45" t="str">
        <f>LEFT(C919,1)</f>
        <v>А</v>
      </c>
      <c r="G919" s="45" t="str">
        <f>LEFT(D919,1)</f>
        <v>Р</v>
      </c>
      <c r="H919" s="45" t="str">
        <f>LEFT(E919,1)</f>
        <v>И</v>
      </c>
      <c r="I919" s="6" t="s">
        <v>1545</v>
      </c>
      <c r="J919" s="6" t="s">
        <v>1257</v>
      </c>
      <c r="K919" s="6" t="s">
        <v>1523</v>
      </c>
      <c r="L919" s="6" t="s">
        <v>166</v>
      </c>
      <c r="M919" s="33" t="s">
        <v>143</v>
      </c>
      <c r="N919" s="47" t="str">
        <f>CONCATENATE(L919,M919)</f>
        <v>Р1102У</v>
      </c>
      <c r="O919" s="47" t="str">
        <f>CONCATENATE(B919,"-",F919,G919,H919,"-",I919)</f>
        <v>М -АРИ-26012002</v>
      </c>
      <c r="P919" s="48">
        <v>3</v>
      </c>
      <c r="Q919" s="48">
        <v>1</v>
      </c>
      <c r="R919" s="48">
        <v>0</v>
      </c>
      <c r="S919" s="48">
        <v>4</v>
      </c>
      <c r="T919" s="48">
        <v>1</v>
      </c>
      <c r="U919" s="48">
        <v>7</v>
      </c>
      <c r="V919" s="48">
        <v>1</v>
      </c>
      <c r="W919" s="48">
        <v>1</v>
      </c>
      <c r="X919" s="48">
        <v>3</v>
      </c>
      <c r="Y919" s="48">
        <v>0</v>
      </c>
      <c r="Z919" s="49">
        <f>SUM(P919:Y919)</f>
        <v>21</v>
      </c>
      <c r="AA919" s="33">
        <v>70</v>
      </c>
      <c r="AB919" s="50">
        <f>Z919/AA919</f>
        <v>0.3</v>
      </c>
      <c r="AC919" s="51" t="str">
        <f>IF(Z919&gt;75%*AA919,"Победитель",IF(Z919&gt;50%*AA919,"Призёр","Участник"))</f>
        <v>Участник</v>
      </c>
    </row>
    <row r="920" spans="1:29" x14ac:dyDescent="0.3">
      <c r="A920" s="32">
        <v>906</v>
      </c>
      <c r="B920" s="6" t="s">
        <v>2057</v>
      </c>
      <c r="C920" s="6" t="s">
        <v>1547</v>
      </c>
      <c r="D920" s="6" t="s">
        <v>168</v>
      </c>
      <c r="E920" s="6" t="s">
        <v>56</v>
      </c>
      <c r="F920" s="45" t="str">
        <f>LEFT(C920,1)</f>
        <v>Г</v>
      </c>
      <c r="G920" s="45" t="str">
        <f>LEFT(D920,1)</f>
        <v>С</v>
      </c>
      <c r="H920" s="45" t="str">
        <f>LEFT(E920,1)</f>
        <v>А</v>
      </c>
      <c r="I920" s="6" t="s">
        <v>1548</v>
      </c>
      <c r="J920" s="6" t="s">
        <v>1257</v>
      </c>
      <c r="K920" s="6" t="s">
        <v>1523</v>
      </c>
      <c r="L920" s="6" t="s">
        <v>1549</v>
      </c>
      <c r="M920" s="33" t="s">
        <v>143</v>
      </c>
      <c r="N920" s="47" t="str">
        <f>CONCATENATE(L920,M920)</f>
        <v>Р1113У</v>
      </c>
      <c r="O920" s="47" t="str">
        <f>CONCATENATE(B920,"-",F920,G920,H920,"-",I920)</f>
        <v>М -ГСА-26052002</v>
      </c>
      <c r="P920" s="48">
        <v>3</v>
      </c>
      <c r="Q920" s="48">
        <v>0</v>
      </c>
      <c r="R920" s="48">
        <v>0</v>
      </c>
      <c r="S920" s="48">
        <v>3</v>
      </c>
      <c r="T920" s="48">
        <v>5</v>
      </c>
      <c r="U920" s="48">
        <v>3</v>
      </c>
      <c r="V920" s="48">
        <v>3</v>
      </c>
      <c r="W920" s="48">
        <v>0</v>
      </c>
      <c r="X920" s="48">
        <v>1</v>
      </c>
      <c r="Y920" s="48">
        <v>3</v>
      </c>
      <c r="Z920" s="49">
        <f>SUM(P920:Y920)</f>
        <v>21</v>
      </c>
      <c r="AA920" s="33">
        <v>70</v>
      </c>
      <c r="AB920" s="50">
        <f>Z920/AA920</f>
        <v>0.3</v>
      </c>
      <c r="AC920" s="51" t="str">
        <f>IF(Z920&gt;75%*AA920,"Победитель",IF(Z920&gt;50%*AA920,"Призёр","Участник"))</f>
        <v>Участник</v>
      </c>
    </row>
    <row r="921" spans="1:29" x14ac:dyDescent="0.3">
      <c r="A921" s="32">
        <v>907</v>
      </c>
      <c r="B921" s="2" t="s">
        <v>14</v>
      </c>
      <c r="C921" s="2" t="s">
        <v>2107</v>
      </c>
      <c r="D921" s="2" t="s">
        <v>77</v>
      </c>
      <c r="E921" s="2" t="s">
        <v>2229</v>
      </c>
      <c r="F921" s="45" t="str">
        <f>LEFT(C921,1)</f>
        <v>З</v>
      </c>
      <c r="G921" s="45" t="str">
        <f>LEFT(D921,1)</f>
        <v>Е</v>
      </c>
      <c r="H921" s="45" t="str">
        <f>LEFT(E921,1)</f>
        <v>Е</v>
      </c>
      <c r="I921" s="6" t="s">
        <v>941</v>
      </c>
      <c r="J921" s="46" t="s">
        <v>2207</v>
      </c>
      <c r="K921" s="2">
        <v>11</v>
      </c>
      <c r="L921" s="2" t="s">
        <v>162</v>
      </c>
      <c r="M921" s="9" t="s">
        <v>2230</v>
      </c>
      <c r="N921" s="47" t="str">
        <f>CONCATENATE(L921,M921)</f>
        <v>Р1101Ч</v>
      </c>
      <c r="O921" s="47" t="str">
        <f>CONCATENATE(B921,"-",F921,G921,H921,"-",I921)</f>
        <v>Ж-ЗЕЕ-30102002</v>
      </c>
      <c r="P921" s="48">
        <v>3</v>
      </c>
      <c r="Q921" s="48">
        <v>2</v>
      </c>
      <c r="R921" s="48">
        <v>0</v>
      </c>
      <c r="S921" s="48">
        <v>4</v>
      </c>
      <c r="T921" s="48">
        <v>4</v>
      </c>
      <c r="U921" s="48">
        <v>3</v>
      </c>
      <c r="V921" s="48">
        <v>0</v>
      </c>
      <c r="W921" s="48">
        <v>0</v>
      </c>
      <c r="X921" s="48">
        <v>3</v>
      </c>
      <c r="Y921" s="48">
        <v>2</v>
      </c>
      <c r="Z921" s="49">
        <f>SUM(P921:Y921)</f>
        <v>21</v>
      </c>
      <c r="AA921" s="33">
        <v>70</v>
      </c>
      <c r="AB921" s="50">
        <f>Z921/AA921</f>
        <v>0.3</v>
      </c>
      <c r="AC921" s="51" t="str">
        <f>IF(Z921&gt;75%*AA921,"Победитель",IF(Z921&gt;50%*AA921,"Призёр","Участник"))</f>
        <v>Участник</v>
      </c>
    </row>
    <row r="922" spans="1:29" x14ac:dyDescent="0.3">
      <c r="A922" s="32">
        <v>908</v>
      </c>
      <c r="B922" s="2" t="s">
        <v>14</v>
      </c>
      <c r="C922" s="2" t="s">
        <v>2049</v>
      </c>
      <c r="D922" s="2" t="s">
        <v>110</v>
      </c>
      <c r="E922" s="2" t="s">
        <v>627</v>
      </c>
      <c r="F922" s="45" t="str">
        <f>LEFT(C922,1)</f>
        <v>К</v>
      </c>
      <c r="G922" s="45" t="str">
        <f>LEFT(D922,1)</f>
        <v>Н</v>
      </c>
      <c r="H922" s="45" t="str">
        <f>LEFT(E922,1)</f>
        <v>О</v>
      </c>
      <c r="I922" s="6" t="s">
        <v>2050</v>
      </c>
      <c r="J922" s="46" t="s">
        <v>1791</v>
      </c>
      <c r="K922" s="2">
        <v>11</v>
      </c>
      <c r="L922" s="2" t="s">
        <v>2051</v>
      </c>
      <c r="M922" s="33" t="s">
        <v>46</v>
      </c>
      <c r="N922" s="47" t="str">
        <f>CONCATENATE(L922,M922)</f>
        <v>р1194А</v>
      </c>
      <c r="O922" s="47" t="str">
        <f>CONCATENATE(B922,"-",F922,G922,H922,"-",I922)</f>
        <v>Ж-КНО-08022002</v>
      </c>
      <c r="P922" s="48">
        <v>3</v>
      </c>
      <c r="Q922" s="48">
        <v>0</v>
      </c>
      <c r="R922" s="48">
        <v>1</v>
      </c>
      <c r="S922" s="48">
        <v>4</v>
      </c>
      <c r="T922" s="48">
        <v>0</v>
      </c>
      <c r="U922" s="48">
        <v>3</v>
      </c>
      <c r="V922" s="48">
        <v>4</v>
      </c>
      <c r="W922" s="48">
        <v>0</v>
      </c>
      <c r="X922" s="48">
        <v>2</v>
      </c>
      <c r="Y922" s="48">
        <v>3</v>
      </c>
      <c r="Z922" s="49">
        <f>SUM(P922:Y922)</f>
        <v>20</v>
      </c>
      <c r="AA922" s="33">
        <v>70</v>
      </c>
      <c r="AB922" s="50">
        <f>Z922/AA922</f>
        <v>0.2857142857142857</v>
      </c>
      <c r="AC922" s="51" t="str">
        <f>IF(Z922&gt;75%*AA922,"Победитель",IF(Z922&gt;50%*AA922,"Призёр","Участник"))</f>
        <v>Участник</v>
      </c>
    </row>
    <row r="923" spans="1:29" x14ac:dyDescent="0.3">
      <c r="A923" s="32">
        <v>909</v>
      </c>
      <c r="B923" s="66" t="s">
        <v>597</v>
      </c>
      <c r="C923" s="66" t="s">
        <v>2099</v>
      </c>
      <c r="D923" s="66" t="s">
        <v>50</v>
      </c>
      <c r="E923" s="66" t="s">
        <v>627</v>
      </c>
      <c r="F923" s="45" t="str">
        <f>LEFT(C923,1)</f>
        <v>К</v>
      </c>
      <c r="G923" s="45" t="str">
        <f>LEFT(D923,1)</f>
        <v>А</v>
      </c>
      <c r="H923" s="45" t="str">
        <f>LEFT(E923,1)</f>
        <v>О</v>
      </c>
      <c r="I923" s="16" t="s">
        <v>2100</v>
      </c>
      <c r="J923" s="66" t="s">
        <v>2061</v>
      </c>
      <c r="K923" s="66">
        <v>11</v>
      </c>
      <c r="L923" s="66" t="s">
        <v>174</v>
      </c>
      <c r="M923" s="33" t="s">
        <v>92</v>
      </c>
      <c r="N923" s="47" t="str">
        <f>CONCATENATE(L923,M923)</f>
        <v>Р1104И</v>
      </c>
      <c r="O923" s="47" t="str">
        <f>CONCATENATE(B923,"-",F923,G923,H923,"-",I923)</f>
        <v>ж-КАО-06112002</v>
      </c>
      <c r="P923" s="48">
        <v>4</v>
      </c>
      <c r="Q923" s="48">
        <v>0</v>
      </c>
      <c r="R923" s="48">
        <v>0</v>
      </c>
      <c r="S923" s="48">
        <v>3</v>
      </c>
      <c r="T923" s="48">
        <v>0</v>
      </c>
      <c r="U923" s="48">
        <v>3</v>
      </c>
      <c r="V923" s="48">
        <v>5</v>
      </c>
      <c r="W923" s="48">
        <v>0</v>
      </c>
      <c r="X923" s="48">
        <v>2</v>
      </c>
      <c r="Y923" s="48">
        <v>3</v>
      </c>
      <c r="Z923" s="49">
        <f>SUM(P923:Y923)</f>
        <v>20</v>
      </c>
      <c r="AA923" s="33">
        <v>70</v>
      </c>
      <c r="AB923" s="50">
        <f>Z923/AA923</f>
        <v>0.2857142857142857</v>
      </c>
      <c r="AC923" s="51" t="str">
        <f>IF(Z923&gt;75%*AA923,"Победитель",IF(Z923&gt;50%*AA923,"Призёр","Участник"))</f>
        <v>Участник</v>
      </c>
    </row>
    <row r="924" spans="1:29" x14ac:dyDescent="0.3">
      <c r="A924" s="32">
        <v>910</v>
      </c>
      <c r="B924" s="2" t="s">
        <v>14</v>
      </c>
      <c r="C924" s="12" t="s">
        <v>29</v>
      </c>
      <c r="D924" s="12" t="s">
        <v>211</v>
      </c>
      <c r="E924" s="12" t="s">
        <v>97</v>
      </c>
      <c r="F924" s="45" t="str">
        <f>LEFT(C924,1)</f>
        <v>В</v>
      </c>
      <c r="G924" s="45" t="str">
        <f>LEFT(D924,1)</f>
        <v>П</v>
      </c>
      <c r="H924" s="45" t="str">
        <f>LEFT(E924,1)</f>
        <v>А</v>
      </c>
      <c r="I924" s="12">
        <v>28062002</v>
      </c>
      <c r="J924" s="46" t="s">
        <v>1587</v>
      </c>
      <c r="K924" s="2">
        <v>11</v>
      </c>
      <c r="L924" s="2" t="s">
        <v>1788</v>
      </c>
      <c r="M924" s="33" t="s">
        <v>35</v>
      </c>
      <c r="N924" s="47" t="str">
        <f>CONCATENATE(L924,M924)</f>
        <v>Р11143М</v>
      </c>
      <c r="O924" s="47" t="str">
        <f>CONCATENATE(B924,"-",F924,G924,H924,"-",I924)</f>
        <v>Ж-ВПА-28062002</v>
      </c>
      <c r="P924" s="48">
        <v>5</v>
      </c>
      <c r="Q924" s="48">
        <v>1</v>
      </c>
      <c r="R924" s="48">
        <v>1</v>
      </c>
      <c r="S924" s="48">
        <v>5</v>
      </c>
      <c r="T924" s="48">
        <v>0</v>
      </c>
      <c r="U924" s="48">
        <v>1</v>
      </c>
      <c r="V924" s="48">
        <v>2</v>
      </c>
      <c r="W924" s="48">
        <v>0</v>
      </c>
      <c r="X924" s="48">
        <v>3</v>
      </c>
      <c r="Y924" s="48">
        <v>2</v>
      </c>
      <c r="Z924" s="49">
        <f>SUM(P924:Y924)</f>
        <v>20</v>
      </c>
      <c r="AA924" s="33">
        <v>70</v>
      </c>
      <c r="AB924" s="50">
        <f>Z924/AA924</f>
        <v>0.2857142857142857</v>
      </c>
      <c r="AC924" s="51" t="str">
        <f>IF(Z924&gt;75%*AA924,"Победитель",IF(Z924&gt;50%*AA924,"Призёр","Участник"))</f>
        <v>Участник</v>
      </c>
    </row>
    <row r="925" spans="1:29" x14ac:dyDescent="0.3">
      <c r="A925" s="32">
        <v>911</v>
      </c>
      <c r="B925" s="2" t="s">
        <v>14</v>
      </c>
      <c r="C925" s="2" t="s">
        <v>484</v>
      </c>
      <c r="D925" s="2" t="s">
        <v>132</v>
      </c>
      <c r="E925" s="2" t="s">
        <v>195</v>
      </c>
      <c r="F925" s="45" t="str">
        <f>LEFT(C925,1)</f>
        <v>М</v>
      </c>
      <c r="G925" s="45" t="str">
        <f>LEFT(D925,1)</f>
        <v>С</v>
      </c>
      <c r="H925" s="45" t="str">
        <f>LEFT(E925,1)</f>
        <v>С</v>
      </c>
      <c r="I925" s="6" t="s">
        <v>580</v>
      </c>
      <c r="J925" s="46" t="s">
        <v>346</v>
      </c>
      <c r="K925" s="2">
        <v>11</v>
      </c>
      <c r="L925" s="2" t="s">
        <v>166</v>
      </c>
      <c r="M925" s="33" t="s">
        <v>26</v>
      </c>
      <c r="N925" s="47" t="str">
        <f>CONCATENATE(L925,M925)</f>
        <v>Р1102С</v>
      </c>
      <c r="O925" s="47" t="str">
        <f>CONCATENATE(B925,"-",F925,G925,H925,"-",I925)</f>
        <v>Ж-МСС-23072002</v>
      </c>
      <c r="P925" s="48">
        <v>2</v>
      </c>
      <c r="Q925" s="48">
        <v>3</v>
      </c>
      <c r="R925" s="48">
        <v>1</v>
      </c>
      <c r="S925" s="48">
        <v>5</v>
      </c>
      <c r="T925" s="48">
        <v>0</v>
      </c>
      <c r="U925" s="48">
        <v>1</v>
      </c>
      <c r="V925" s="48">
        <v>5</v>
      </c>
      <c r="W925" s="48">
        <v>0</v>
      </c>
      <c r="X925" s="48">
        <v>0</v>
      </c>
      <c r="Y925" s="48">
        <v>3</v>
      </c>
      <c r="Z925" s="49">
        <f>SUM(P925:Y925)</f>
        <v>20</v>
      </c>
      <c r="AA925" s="33">
        <v>70</v>
      </c>
      <c r="AB925" s="50">
        <f>Z925/AA925</f>
        <v>0.2857142857142857</v>
      </c>
      <c r="AC925" s="51" t="str">
        <f>IF(Z925&gt;75%*AA925,"Победитель",IF(Z925&gt;50%*AA925,"Призёр","Участник"))</f>
        <v>Участник</v>
      </c>
    </row>
    <row r="926" spans="1:29" x14ac:dyDescent="0.3">
      <c r="A926" s="32">
        <v>912</v>
      </c>
      <c r="B926" s="6" t="s">
        <v>2057</v>
      </c>
      <c r="C926" s="6" t="s">
        <v>275</v>
      </c>
      <c r="D926" s="6" t="s">
        <v>276</v>
      </c>
      <c r="E926" s="6" t="s">
        <v>448</v>
      </c>
      <c r="F926" s="45" t="str">
        <f>LEFT(C926,1)</f>
        <v>С</v>
      </c>
      <c r="G926" s="45" t="str">
        <f>LEFT(D926,1)</f>
        <v>И</v>
      </c>
      <c r="H926" s="45" t="str">
        <f>LEFT(E926,1)</f>
        <v>П</v>
      </c>
      <c r="I926" s="6" t="s">
        <v>1522</v>
      </c>
      <c r="J926" s="6" t="s">
        <v>1257</v>
      </c>
      <c r="K926" s="6" t="s">
        <v>1523</v>
      </c>
      <c r="L926" s="6" t="s">
        <v>181</v>
      </c>
      <c r="M926" s="33" t="s">
        <v>143</v>
      </c>
      <c r="N926" s="47" t="str">
        <f>CONCATENATE(L926,M926)</f>
        <v>Р1106У</v>
      </c>
      <c r="O926" s="47" t="str">
        <f>CONCATENATE(B926,"-",F926,G926,H926,"-",I926)</f>
        <v>М -СИП-28012003</v>
      </c>
      <c r="P926" s="48">
        <v>3</v>
      </c>
      <c r="Q926" s="48">
        <v>3</v>
      </c>
      <c r="R926" s="48">
        <v>0</v>
      </c>
      <c r="S926" s="48">
        <v>6</v>
      </c>
      <c r="T926" s="48">
        <v>0</v>
      </c>
      <c r="U926" s="48">
        <v>5</v>
      </c>
      <c r="V926" s="48">
        <v>0</v>
      </c>
      <c r="W926" s="48">
        <v>1</v>
      </c>
      <c r="X926" s="48">
        <v>1</v>
      </c>
      <c r="Y926" s="48">
        <v>1</v>
      </c>
      <c r="Z926" s="49">
        <f>SUM(P926:Y926)</f>
        <v>20</v>
      </c>
      <c r="AA926" s="33">
        <v>70</v>
      </c>
      <c r="AB926" s="50">
        <f>Z926/AA926</f>
        <v>0.2857142857142857</v>
      </c>
      <c r="AC926" s="51" t="str">
        <f>IF(Z926&gt;75%*AA926,"Победитель",IF(Z926&gt;50%*AA926,"Призёр","Участник"))</f>
        <v>Участник</v>
      </c>
    </row>
    <row r="927" spans="1:29" x14ac:dyDescent="0.3">
      <c r="A927" s="32">
        <v>913</v>
      </c>
      <c r="B927" s="6" t="s">
        <v>14</v>
      </c>
      <c r="C927" s="6" t="s">
        <v>1534</v>
      </c>
      <c r="D927" s="6" t="s">
        <v>77</v>
      </c>
      <c r="E927" s="6" t="s">
        <v>247</v>
      </c>
      <c r="F927" s="45" t="str">
        <f>LEFT(C927,1)</f>
        <v>С</v>
      </c>
      <c r="G927" s="45" t="str">
        <f>LEFT(D927,1)</f>
        <v>Е</v>
      </c>
      <c r="H927" s="45" t="str">
        <f>LEFT(E927,1)</f>
        <v>В</v>
      </c>
      <c r="I927" s="6" t="s">
        <v>1535</v>
      </c>
      <c r="J927" s="6" t="s">
        <v>1257</v>
      </c>
      <c r="K927" s="6" t="s">
        <v>1523</v>
      </c>
      <c r="L927" s="6" t="s">
        <v>185</v>
      </c>
      <c r="M927" s="33" t="s">
        <v>143</v>
      </c>
      <c r="N927" s="47" t="str">
        <f>CONCATENATE(L927,M927)</f>
        <v>Р1107У</v>
      </c>
      <c r="O927" s="47" t="str">
        <f>CONCATENATE(B927,"-",F927,G927,H927,"-",I927)</f>
        <v>Ж-СЕВ-24112002</v>
      </c>
      <c r="P927" s="48">
        <v>6</v>
      </c>
      <c r="Q927" s="48">
        <v>0</v>
      </c>
      <c r="R927" s="48">
        <v>1</v>
      </c>
      <c r="S927" s="48">
        <v>0</v>
      </c>
      <c r="T927" s="48">
        <v>1</v>
      </c>
      <c r="U927" s="48">
        <v>3</v>
      </c>
      <c r="V927" s="48">
        <v>4</v>
      </c>
      <c r="W927" s="48">
        <v>0</v>
      </c>
      <c r="X927" s="48">
        <v>2</v>
      </c>
      <c r="Y927" s="48">
        <v>3</v>
      </c>
      <c r="Z927" s="49">
        <f>SUM(P927:Y927)</f>
        <v>20</v>
      </c>
      <c r="AA927" s="33">
        <v>70</v>
      </c>
      <c r="AB927" s="50">
        <f>Z927/AA927</f>
        <v>0.2857142857142857</v>
      </c>
      <c r="AC927" s="51" t="str">
        <f>IF(Z927&gt;75%*AA927,"Победитель",IF(Z927&gt;50%*AA927,"Призёр","Участник"))</f>
        <v>Участник</v>
      </c>
    </row>
    <row r="928" spans="1:29" x14ac:dyDescent="0.3">
      <c r="A928" s="32">
        <v>914</v>
      </c>
      <c r="B928" s="2" t="s">
        <v>14</v>
      </c>
      <c r="C928" s="2" t="s">
        <v>1498</v>
      </c>
      <c r="D928" s="2" t="s">
        <v>261</v>
      </c>
      <c r="E928" s="2" t="s">
        <v>78</v>
      </c>
      <c r="F928" s="45" t="str">
        <f>LEFT(C928,1)</f>
        <v>М</v>
      </c>
      <c r="G928" s="45" t="str">
        <f>LEFT(D928,1)</f>
        <v>М</v>
      </c>
      <c r="H928" s="45" t="str">
        <f>LEFT(E928,1)</f>
        <v>А</v>
      </c>
      <c r="I928" s="6" t="s">
        <v>2052</v>
      </c>
      <c r="J928" s="46" t="s">
        <v>1791</v>
      </c>
      <c r="K928" s="2">
        <v>11</v>
      </c>
      <c r="L928" s="2" t="s">
        <v>2053</v>
      </c>
      <c r="M928" s="33" t="s">
        <v>46</v>
      </c>
      <c r="N928" s="47" t="str">
        <f>CONCATENATE(L928,M928)</f>
        <v>р1195А</v>
      </c>
      <c r="O928" s="47" t="str">
        <f>CONCATENATE(B928,"-",F928,G928,H928,"-",I928)</f>
        <v>Ж-ММА-03062002</v>
      </c>
      <c r="P928" s="48">
        <v>4</v>
      </c>
      <c r="Q928" s="48">
        <v>1</v>
      </c>
      <c r="R928" s="48">
        <v>0</v>
      </c>
      <c r="S928" s="48">
        <v>3</v>
      </c>
      <c r="T928" s="48">
        <v>0</v>
      </c>
      <c r="U928" s="48">
        <v>3</v>
      </c>
      <c r="V928" s="48">
        <v>6</v>
      </c>
      <c r="W928" s="48">
        <v>0</v>
      </c>
      <c r="X928" s="48">
        <v>1</v>
      </c>
      <c r="Y928" s="48">
        <v>1</v>
      </c>
      <c r="Z928" s="49">
        <f>SUM(P928:Y928)</f>
        <v>19</v>
      </c>
      <c r="AA928" s="33">
        <v>70</v>
      </c>
      <c r="AB928" s="50">
        <f>Z928/AA928</f>
        <v>0.27142857142857141</v>
      </c>
      <c r="AC928" s="51" t="str">
        <f>IF(Z928&gt;75%*AA928,"Победитель",IF(Z928&gt;50%*AA928,"Призёр","Участник"))</f>
        <v>Участник</v>
      </c>
    </row>
    <row r="929" spans="1:29" x14ac:dyDescent="0.3">
      <c r="A929" s="32">
        <v>915</v>
      </c>
      <c r="B929" s="2" t="s">
        <v>14</v>
      </c>
      <c r="C929" s="2" t="s">
        <v>2157</v>
      </c>
      <c r="D929" s="2" t="s">
        <v>2158</v>
      </c>
      <c r="E929" s="2" t="s">
        <v>88</v>
      </c>
      <c r="F929" s="45" t="str">
        <f>LEFT(C929,1)</f>
        <v>М</v>
      </c>
      <c r="G929" s="45" t="str">
        <f>LEFT(D929,1)</f>
        <v>Т</v>
      </c>
      <c r="H929" s="45" t="str">
        <f>LEFT(E929,1)</f>
        <v>А</v>
      </c>
      <c r="I929" s="14" t="s">
        <v>2159</v>
      </c>
      <c r="J929" s="46" t="s">
        <v>2153</v>
      </c>
      <c r="K929" s="2">
        <v>11</v>
      </c>
      <c r="L929" s="65" t="s">
        <v>162</v>
      </c>
      <c r="M929" s="9" t="s">
        <v>14</v>
      </c>
      <c r="N929" s="47" t="str">
        <f>CONCATENATE(L929,M929)</f>
        <v>Р1101Ж</v>
      </c>
      <c r="O929" s="47" t="str">
        <f>CONCATENATE(B929,"-",F929,G929,H929,"-",I929)</f>
        <v>Ж-МТА-03082003</v>
      </c>
      <c r="P929" s="53">
        <v>3</v>
      </c>
      <c r="Q929" s="53">
        <v>0</v>
      </c>
      <c r="R929" s="53">
        <v>0</v>
      </c>
      <c r="S929" s="53">
        <v>5</v>
      </c>
      <c r="T929" s="53">
        <v>0</v>
      </c>
      <c r="U929" s="53">
        <v>3</v>
      </c>
      <c r="V929" s="53">
        <v>2</v>
      </c>
      <c r="W929" s="53">
        <v>2</v>
      </c>
      <c r="X929" s="53">
        <v>3</v>
      </c>
      <c r="Y929" s="53">
        <v>1</v>
      </c>
      <c r="Z929" s="49">
        <f>SUM(P929:Y929)</f>
        <v>19</v>
      </c>
      <c r="AA929" s="33">
        <v>70</v>
      </c>
      <c r="AB929" s="50">
        <f>Z929/AA929</f>
        <v>0.27142857142857141</v>
      </c>
      <c r="AC929" s="51" t="str">
        <f>IF(Z929&gt;75%*AA929,"Победитель",IF(Z929&gt;50%*AA929,"Призёр","Участник"))</f>
        <v>Участник</v>
      </c>
    </row>
    <row r="930" spans="1:29" x14ac:dyDescent="0.3">
      <c r="A930" s="32">
        <v>916</v>
      </c>
      <c r="B930" s="3" t="s">
        <v>14</v>
      </c>
      <c r="C930" s="3" t="s">
        <v>332</v>
      </c>
      <c r="D930" s="3" t="s">
        <v>66</v>
      </c>
      <c r="E930" s="3" t="s">
        <v>262</v>
      </c>
      <c r="F930" s="45" t="str">
        <f>LEFT(C930,1)</f>
        <v>Н</v>
      </c>
      <c r="G930" s="45" t="str">
        <f>LEFT(D930,1)</f>
        <v>А</v>
      </c>
      <c r="H930" s="45" t="str">
        <f>LEFT(E930,1)</f>
        <v>Д</v>
      </c>
      <c r="I930" s="13" t="s">
        <v>909</v>
      </c>
      <c r="J930" s="59" t="s">
        <v>925</v>
      </c>
      <c r="K930" s="3">
        <v>11</v>
      </c>
      <c r="L930" s="3" t="s">
        <v>910</v>
      </c>
      <c r="M930" s="33" t="s">
        <v>534</v>
      </c>
      <c r="N930" s="47" t="str">
        <f>CONCATENATE(L930,M930)</f>
        <v>Ру11-04О</v>
      </c>
      <c r="O930" s="47" t="str">
        <f>CONCATENATE(B930,"-",F930,G930,H930,"-",I930)</f>
        <v>Ж-НАД-08082002</v>
      </c>
      <c r="P930" s="48">
        <v>5</v>
      </c>
      <c r="Q930" s="48">
        <v>1</v>
      </c>
      <c r="R930" s="48">
        <v>0</v>
      </c>
      <c r="S930" s="48">
        <v>4</v>
      </c>
      <c r="T930" s="48">
        <v>0</v>
      </c>
      <c r="U930" s="48">
        <v>3</v>
      </c>
      <c r="V930" s="48">
        <v>5</v>
      </c>
      <c r="W930" s="48">
        <v>0</v>
      </c>
      <c r="X930" s="48">
        <v>0</v>
      </c>
      <c r="Y930" s="48">
        <v>1</v>
      </c>
      <c r="Z930" s="49">
        <f>SUM(P930:Y930)</f>
        <v>19</v>
      </c>
      <c r="AA930" s="33">
        <v>70</v>
      </c>
      <c r="AB930" s="50">
        <f>Z930/AA930</f>
        <v>0.27142857142857141</v>
      </c>
      <c r="AC930" s="51" t="str">
        <f>IF(Z930&gt;75%*AA930,"Победитель",IF(Z930&gt;50%*AA930,"Призёр","Участник"))</f>
        <v>Участник</v>
      </c>
    </row>
    <row r="931" spans="1:29" x14ac:dyDescent="0.3">
      <c r="A931" s="32">
        <v>917</v>
      </c>
      <c r="B931" s="3" t="s">
        <v>14</v>
      </c>
      <c r="C931" s="3" t="s">
        <v>917</v>
      </c>
      <c r="D931" s="3" t="s">
        <v>918</v>
      </c>
      <c r="E931" s="3" t="s">
        <v>262</v>
      </c>
      <c r="F931" s="45" t="str">
        <f>LEFT(C931,1)</f>
        <v>Т</v>
      </c>
      <c r="G931" s="45" t="str">
        <f>LEFT(D931,1)</f>
        <v>Э</v>
      </c>
      <c r="H931" s="45" t="str">
        <f>LEFT(E931,1)</f>
        <v>Д</v>
      </c>
      <c r="I931" s="13" t="s">
        <v>907</v>
      </c>
      <c r="J931" s="59" t="s">
        <v>925</v>
      </c>
      <c r="K931" s="3">
        <v>11</v>
      </c>
      <c r="L931" s="3" t="s">
        <v>919</v>
      </c>
      <c r="M931" s="33" t="s">
        <v>534</v>
      </c>
      <c r="N931" s="47" t="str">
        <f>CONCATENATE(L931,M931)</f>
        <v>Ру11-07О</v>
      </c>
      <c r="O931" s="47" t="str">
        <f>CONCATENATE(B931,"-",F931,G931,H931,"-",I931)</f>
        <v>Ж-ТЭД-24092002</v>
      </c>
      <c r="P931" s="48">
        <v>6</v>
      </c>
      <c r="Q931" s="48">
        <v>1</v>
      </c>
      <c r="R931" s="48">
        <v>0</v>
      </c>
      <c r="S931" s="48">
        <v>5</v>
      </c>
      <c r="T931" s="48">
        <v>0</v>
      </c>
      <c r="U931" s="48">
        <v>0</v>
      </c>
      <c r="V931" s="48">
        <v>5</v>
      </c>
      <c r="W931" s="48">
        <v>0</v>
      </c>
      <c r="X931" s="48">
        <v>0</v>
      </c>
      <c r="Y931" s="48">
        <v>2</v>
      </c>
      <c r="Z931" s="49">
        <f>SUM(P931:Y931)</f>
        <v>19</v>
      </c>
      <c r="AA931" s="33">
        <v>70</v>
      </c>
      <c r="AB931" s="50">
        <f>Z931/AA931</f>
        <v>0.27142857142857141</v>
      </c>
      <c r="AC931" s="51" t="str">
        <f>IF(Z931&gt;75%*AA931,"Победитель",IF(Z931&gt;50%*AA931,"Призёр","Участник"))</f>
        <v>Участник</v>
      </c>
    </row>
    <row r="932" spans="1:29" x14ac:dyDescent="0.3">
      <c r="A932" s="32">
        <v>918</v>
      </c>
      <c r="B932" s="2" t="s">
        <v>35</v>
      </c>
      <c r="C932" s="2" t="s">
        <v>488</v>
      </c>
      <c r="D932" s="2" t="s">
        <v>291</v>
      </c>
      <c r="E932" s="2" t="s">
        <v>489</v>
      </c>
      <c r="F932" s="45" t="str">
        <f>LEFT(C932,1)</f>
        <v>Р</v>
      </c>
      <c r="G932" s="45" t="str">
        <f>LEFT(D932,1)</f>
        <v>А</v>
      </c>
      <c r="H932" s="45" t="str">
        <f>LEFT(E932,1)</f>
        <v>О</v>
      </c>
      <c r="I932" s="6" t="s">
        <v>583</v>
      </c>
      <c r="J932" s="46" t="s">
        <v>346</v>
      </c>
      <c r="K932" s="2">
        <v>11</v>
      </c>
      <c r="L932" s="2" t="s">
        <v>177</v>
      </c>
      <c r="M932" s="33" t="s">
        <v>26</v>
      </c>
      <c r="N932" s="47" t="str">
        <f>CONCATENATE(L932,M932)</f>
        <v>Р1105С</v>
      </c>
      <c r="O932" s="47" t="str">
        <f>CONCATENATE(B932,"-",F932,G932,H932,"-",I932)</f>
        <v>М-РАО-16042002</v>
      </c>
      <c r="P932" s="48">
        <v>4</v>
      </c>
      <c r="Q932" s="48">
        <v>0</v>
      </c>
      <c r="R932" s="48">
        <v>1</v>
      </c>
      <c r="S932" s="48">
        <v>2</v>
      </c>
      <c r="T932" s="48">
        <v>0</v>
      </c>
      <c r="U932" s="48">
        <v>1</v>
      </c>
      <c r="V932" s="48">
        <v>7</v>
      </c>
      <c r="W932" s="48">
        <v>1</v>
      </c>
      <c r="X932" s="48">
        <v>2</v>
      </c>
      <c r="Y932" s="48">
        <v>1</v>
      </c>
      <c r="Z932" s="49">
        <f>SUM(P932:Y932)</f>
        <v>19</v>
      </c>
      <c r="AA932" s="33">
        <v>70</v>
      </c>
      <c r="AB932" s="50">
        <f>Z932/AA932</f>
        <v>0.27142857142857141</v>
      </c>
      <c r="AC932" s="51" t="str">
        <f>IF(Z932&gt;75%*AA932,"Победитель",IF(Z932&gt;50%*AA932,"Призёр","Участник"))</f>
        <v>Участник</v>
      </c>
    </row>
    <row r="933" spans="1:29" x14ac:dyDescent="0.3">
      <c r="A933" s="32">
        <v>919</v>
      </c>
      <c r="B933" s="6" t="s">
        <v>14</v>
      </c>
      <c r="C933" s="6" t="s">
        <v>1517</v>
      </c>
      <c r="D933" s="6" t="s">
        <v>225</v>
      </c>
      <c r="E933" s="6" t="s">
        <v>34</v>
      </c>
      <c r="F933" s="45" t="str">
        <f>LEFT(C933,1)</f>
        <v>Ш</v>
      </c>
      <c r="G933" s="45" t="str">
        <f>LEFT(D933,1)</f>
        <v>Н</v>
      </c>
      <c r="H933" s="45" t="str">
        <f>LEFT(E933,1)</f>
        <v>Е</v>
      </c>
      <c r="I933" s="6" t="s">
        <v>1546</v>
      </c>
      <c r="J933" s="6" t="s">
        <v>1257</v>
      </c>
      <c r="K933" s="6" t="s">
        <v>1523</v>
      </c>
      <c r="L933" s="6" t="s">
        <v>174</v>
      </c>
      <c r="M933" s="33" t="s">
        <v>143</v>
      </c>
      <c r="N933" s="47" t="str">
        <f>CONCATENATE(L933,M933)</f>
        <v>Р1104У</v>
      </c>
      <c r="O933" s="47" t="str">
        <f>CONCATENATE(B933,"-",F933,G933,H933,"-",I933)</f>
        <v>Ж-ШНЕ-19072002</v>
      </c>
      <c r="P933" s="48">
        <v>3</v>
      </c>
      <c r="Q933" s="48">
        <v>0</v>
      </c>
      <c r="R933" s="48">
        <v>0</v>
      </c>
      <c r="S933" s="48">
        <v>4</v>
      </c>
      <c r="T933" s="48">
        <v>1</v>
      </c>
      <c r="U933" s="48">
        <v>2</v>
      </c>
      <c r="V933" s="48">
        <v>6</v>
      </c>
      <c r="W933" s="48">
        <v>0</v>
      </c>
      <c r="X933" s="48">
        <v>1</v>
      </c>
      <c r="Y933" s="48">
        <v>2</v>
      </c>
      <c r="Z933" s="49">
        <f>SUM(P933:Y933)</f>
        <v>19</v>
      </c>
      <c r="AA933" s="33">
        <v>70</v>
      </c>
      <c r="AB933" s="50">
        <f>Z933/AA933</f>
        <v>0.27142857142857141</v>
      </c>
      <c r="AC933" s="51" t="str">
        <f>IF(Z933&gt;75%*AA933,"Победитель",IF(Z933&gt;50%*AA933,"Призёр","Участник"))</f>
        <v>Участник</v>
      </c>
    </row>
    <row r="934" spans="1:29" x14ac:dyDescent="0.3">
      <c r="A934" s="32">
        <v>920</v>
      </c>
      <c r="B934" s="2" t="s">
        <v>35</v>
      </c>
      <c r="C934" s="2" t="s">
        <v>2012</v>
      </c>
      <c r="D934" s="2" t="s">
        <v>345</v>
      </c>
      <c r="E934" s="2" t="s">
        <v>44</v>
      </c>
      <c r="F934" s="45" t="str">
        <f>LEFT(C934,1)</f>
        <v>К</v>
      </c>
      <c r="G934" s="45" t="str">
        <f>LEFT(D934,1)</f>
        <v>Т</v>
      </c>
      <c r="H934" s="45" t="str">
        <f>LEFT(E934,1)</f>
        <v>А</v>
      </c>
      <c r="I934" s="6" t="s">
        <v>2013</v>
      </c>
      <c r="J934" s="46" t="s">
        <v>1791</v>
      </c>
      <c r="K934" s="2">
        <v>11</v>
      </c>
      <c r="L934" s="2" t="s">
        <v>2014</v>
      </c>
      <c r="M934" s="33" t="s">
        <v>46</v>
      </c>
      <c r="N934" s="47" t="str">
        <f>CONCATENATE(L934,M934)</f>
        <v>р1190А</v>
      </c>
      <c r="O934" s="47" t="str">
        <f>CONCATENATE(B934,"-",F934,G934,H934,"-",I934)</f>
        <v>М-КТА-25112002</v>
      </c>
      <c r="P934" s="48">
        <v>3</v>
      </c>
      <c r="Q934" s="48">
        <v>2</v>
      </c>
      <c r="R934" s="48">
        <v>1</v>
      </c>
      <c r="S934" s="48">
        <v>3</v>
      </c>
      <c r="T934" s="48">
        <v>0</v>
      </c>
      <c r="U934" s="48">
        <v>0</v>
      </c>
      <c r="V934" s="48">
        <v>7</v>
      </c>
      <c r="W934" s="48">
        <v>0</v>
      </c>
      <c r="X934" s="48">
        <v>0</v>
      </c>
      <c r="Y934" s="48">
        <v>2</v>
      </c>
      <c r="Z934" s="49">
        <f>SUM(P934:Y934)</f>
        <v>18</v>
      </c>
      <c r="AA934" s="33">
        <v>70</v>
      </c>
      <c r="AB934" s="50">
        <f>Z934/AA934</f>
        <v>0.25714285714285712</v>
      </c>
      <c r="AC934" s="51" t="str">
        <f>IF(Z934&gt;75%*AA934,"Победитель",IF(Z934&gt;50%*AA934,"Призёр","Участник"))</f>
        <v>Участник</v>
      </c>
    </row>
    <row r="935" spans="1:29" x14ac:dyDescent="0.3">
      <c r="A935" s="32">
        <v>921</v>
      </c>
      <c r="B935" s="2" t="s">
        <v>35</v>
      </c>
      <c r="C935" s="2" t="s">
        <v>2046</v>
      </c>
      <c r="D935" s="2" t="s">
        <v>614</v>
      </c>
      <c r="E935" s="2" t="s">
        <v>489</v>
      </c>
      <c r="F935" s="45" t="str">
        <f>LEFT(C935,1)</f>
        <v>П</v>
      </c>
      <c r="G935" s="45" t="str">
        <f>LEFT(D935,1)</f>
        <v>Д</v>
      </c>
      <c r="H935" s="45" t="str">
        <f>LEFT(E935,1)</f>
        <v>О</v>
      </c>
      <c r="I935" s="6" t="s">
        <v>2047</v>
      </c>
      <c r="J935" s="46" t="s">
        <v>1791</v>
      </c>
      <c r="K935" s="2">
        <v>11</v>
      </c>
      <c r="L935" s="2" t="s">
        <v>2048</v>
      </c>
      <c r="M935" s="33" t="s">
        <v>46</v>
      </c>
      <c r="N935" s="47" t="str">
        <f>CONCATENATE(L935,M935)</f>
        <v>р1191А</v>
      </c>
      <c r="O935" s="47" t="str">
        <f>CONCATENATE(B935,"-",F935,G935,H935,"-",I935)</f>
        <v>М-ПДО-06102002</v>
      </c>
      <c r="P935" s="48">
        <v>4</v>
      </c>
      <c r="Q935" s="48">
        <v>0</v>
      </c>
      <c r="R935" s="48">
        <v>0</v>
      </c>
      <c r="S935" s="48">
        <v>4</v>
      </c>
      <c r="T935" s="48">
        <v>0</v>
      </c>
      <c r="U935" s="48">
        <v>2</v>
      </c>
      <c r="V935" s="48">
        <v>7</v>
      </c>
      <c r="W935" s="48">
        <v>0</v>
      </c>
      <c r="X935" s="48">
        <v>1</v>
      </c>
      <c r="Y935" s="48">
        <v>0</v>
      </c>
      <c r="Z935" s="49">
        <f>SUM(P935:Y935)</f>
        <v>18</v>
      </c>
      <c r="AA935" s="33">
        <v>70</v>
      </c>
      <c r="AB935" s="50">
        <f>Z935/AA935</f>
        <v>0.25714285714285712</v>
      </c>
      <c r="AC935" s="51" t="str">
        <f>IF(Z935&gt;75%*AA935,"Победитель",IF(Z935&gt;50%*AA935,"Призёр","Участник"))</f>
        <v>Участник</v>
      </c>
    </row>
    <row r="936" spans="1:29" x14ac:dyDescent="0.3">
      <c r="A936" s="32">
        <v>922</v>
      </c>
      <c r="B936" s="2" t="s">
        <v>35</v>
      </c>
      <c r="C936" s="2" t="s">
        <v>944</v>
      </c>
      <c r="D936" s="2" t="s">
        <v>945</v>
      </c>
      <c r="E936" s="2" t="s">
        <v>946</v>
      </c>
      <c r="F936" s="45" t="str">
        <f>LEFT(C936,1)</f>
        <v>Т</v>
      </c>
      <c r="G936" s="45" t="str">
        <f>LEFT(D936,1)</f>
        <v>А</v>
      </c>
      <c r="H936" s="45" t="str">
        <f>LEFT(E936,1)</f>
        <v>В</v>
      </c>
      <c r="I936" s="6" t="s">
        <v>2054</v>
      </c>
      <c r="J936" s="46" t="s">
        <v>930</v>
      </c>
      <c r="K936" s="2">
        <v>11</v>
      </c>
      <c r="L936" s="2" t="s">
        <v>185</v>
      </c>
      <c r="M936" s="33" t="s">
        <v>45</v>
      </c>
      <c r="N936" s="47" t="str">
        <f>CONCATENATE(L936,M936)</f>
        <v>Р1107Г</v>
      </c>
      <c r="O936" s="47" t="str">
        <f>CONCATENATE(B936,"-",F936,G936,H936,"-",I936)</f>
        <v>М-ТАВ-23092002</v>
      </c>
      <c r="P936" s="48">
        <v>5</v>
      </c>
      <c r="Q936" s="48">
        <v>0</v>
      </c>
      <c r="R936" s="48">
        <v>0</v>
      </c>
      <c r="S936" s="48">
        <v>5</v>
      </c>
      <c r="T936" s="48">
        <v>0</v>
      </c>
      <c r="U936" s="48">
        <v>0</v>
      </c>
      <c r="V936" s="48">
        <v>4</v>
      </c>
      <c r="W936" s="48">
        <v>1</v>
      </c>
      <c r="X936" s="48">
        <v>1</v>
      </c>
      <c r="Y936" s="48">
        <v>2</v>
      </c>
      <c r="Z936" s="49">
        <f>SUM(P936:Y936)</f>
        <v>18</v>
      </c>
      <c r="AA936" s="33">
        <v>70</v>
      </c>
      <c r="AB936" s="50">
        <f>Z936/AA936</f>
        <v>0.25714285714285712</v>
      </c>
      <c r="AC936" s="51" t="str">
        <f>IF(Z936&gt;75%*AA936,"Победитель",IF(Z936&gt;50%*AA936,"Призёр","Участник"))</f>
        <v>Участник</v>
      </c>
    </row>
    <row r="937" spans="1:29" x14ac:dyDescent="0.3">
      <c r="A937" s="32">
        <v>923</v>
      </c>
      <c r="B937" s="2" t="s">
        <v>14</v>
      </c>
      <c r="C937" s="37" t="s">
        <v>1044</v>
      </c>
      <c r="D937" s="12" t="s">
        <v>50</v>
      </c>
      <c r="E937" s="12" t="s">
        <v>195</v>
      </c>
      <c r="F937" s="45" t="str">
        <f>LEFT(C937,1)</f>
        <v>Л</v>
      </c>
      <c r="G937" s="45" t="str">
        <f>LEFT(D937,1)</f>
        <v>А</v>
      </c>
      <c r="H937" s="45" t="str">
        <f>LEFT(E937,1)</f>
        <v>С</v>
      </c>
      <c r="I937" s="37">
        <v>4012003</v>
      </c>
      <c r="J937" s="46" t="s">
        <v>1587</v>
      </c>
      <c r="K937" s="2">
        <v>11</v>
      </c>
      <c r="L937" s="2" t="s">
        <v>1780</v>
      </c>
      <c r="M937" s="33" t="s">
        <v>35</v>
      </c>
      <c r="N937" s="47" t="str">
        <f>CONCATENATE(L937,M937)</f>
        <v>Р11137М</v>
      </c>
      <c r="O937" s="47" t="str">
        <f>CONCATENATE(B937,"-",F937,G937,H937,"-",I937)</f>
        <v>Ж-ЛАС-4012003</v>
      </c>
      <c r="P937" s="48">
        <v>5</v>
      </c>
      <c r="Q937" s="48">
        <v>2</v>
      </c>
      <c r="R937" s="48">
        <v>1</v>
      </c>
      <c r="S937" s="48">
        <v>5</v>
      </c>
      <c r="T937" s="48">
        <v>0</v>
      </c>
      <c r="U937" s="48">
        <v>3</v>
      </c>
      <c r="V937" s="48">
        <v>0</v>
      </c>
      <c r="W937" s="48">
        <v>0</v>
      </c>
      <c r="X937" s="48">
        <v>1</v>
      </c>
      <c r="Y937" s="48">
        <v>1</v>
      </c>
      <c r="Z937" s="49">
        <f>SUM(P937:Y937)</f>
        <v>18</v>
      </c>
      <c r="AA937" s="33">
        <v>70</v>
      </c>
      <c r="AB937" s="50">
        <f>Z937/AA937</f>
        <v>0.25714285714285712</v>
      </c>
      <c r="AC937" s="51" t="str">
        <f>IF(Z937&gt;75%*AA937,"Победитель",IF(Z937&gt;50%*AA937,"Призёр","Участник"))</f>
        <v>Участник</v>
      </c>
    </row>
    <row r="938" spans="1:29" x14ac:dyDescent="0.3">
      <c r="A938" s="32">
        <v>924</v>
      </c>
      <c r="B938" s="2" t="s">
        <v>35</v>
      </c>
      <c r="C938" s="12" t="s">
        <v>1597</v>
      </c>
      <c r="D938" s="12" t="s">
        <v>55</v>
      </c>
      <c r="E938" s="12" t="s">
        <v>292</v>
      </c>
      <c r="F938" s="45" t="str">
        <f>LEFT(C938,1)</f>
        <v>К</v>
      </c>
      <c r="G938" s="45" t="str">
        <f>LEFT(D938,1)</f>
        <v>В</v>
      </c>
      <c r="H938" s="45" t="str">
        <f>LEFT(E938,1)</f>
        <v>А</v>
      </c>
      <c r="I938" s="12">
        <v>25092002</v>
      </c>
      <c r="J938" s="46" t="s">
        <v>1587</v>
      </c>
      <c r="K938" s="2">
        <v>11</v>
      </c>
      <c r="L938" s="2" t="s">
        <v>1783</v>
      </c>
      <c r="M938" s="33" t="s">
        <v>35</v>
      </c>
      <c r="N938" s="47" t="str">
        <f>CONCATENATE(L938,M938)</f>
        <v>Р11140М</v>
      </c>
      <c r="O938" s="47" t="str">
        <f>CONCATENATE(B938,"-",F938,G938,H938,"-",I938)</f>
        <v>М-КВА-25092002</v>
      </c>
      <c r="P938" s="48">
        <v>4</v>
      </c>
      <c r="Q938" s="48">
        <v>0</v>
      </c>
      <c r="R938" s="48">
        <v>1</v>
      </c>
      <c r="S938" s="48">
        <v>4</v>
      </c>
      <c r="T938" s="48">
        <v>0</v>
      </c>
      <c r="U938" s="48">
        <v>2</v>
      </c>
      <c r="V938" s="48">
        <v>4</v>
      </c>
      <c r="W938" s="48">
        <v>0</v>
      </c>
      <c r="X938" s="48">
        <v>1</v>
      </c>
      <c r="Y938" s="48">
        <v>2</v>
      </c>
      <c r="Z938" s="49">
        <f>SUM(P938:Y938)</f>
        <v>18</v>
      </c>
      <c r="AA938" s="33">
        <v>70</v>
      </c>
      <c r="AB938" s="50">
        <f>Z938/AA938</f>
        <v>0.25714285714285712</v>
      </c>
      <c r="AC938" s="51" t="str">
        <f>IF(Z938&gt;75%*AA938,"Победитель",IF(Z938&gt;50%*AA938,"Призёр","Участник"))</f>
        <v>Участник</v>
      </c>
    </row>
    <row r="939" spans="1:29" x14ac:dyDescent="0.3">
      <c r="A939" s="32">
        <v>925</v>
      </c>
      <c r="B939" s="2" t="s">
        <v>14</v>
      </c>
      <c r="C939" s="2" t="s">
        <v>2008</v>
      </c>
      <c r="D939" s="2" t="s">
        <v>2009</v>
      </c>
      <c r="E939" s="2" t="s">
        <v>443</v>
      </c>
      <c r="F939" s="45" t="str">
        <f>LEFT(C939,1)</f>
        <v>Ж</v>
      </c>
      <c r="G939" s="45" t="str">
        <f>LEFT(D939,1)</f>
        <v>м</v>
      </c>
      <c r="H939" s="45" t="str">
        <f>LEFT(E939,1)</f>
        <v>В</v>
      </c>
      <c r="I939" s="6" t="s">
        <v>2010</v>
      </c>
      <c r="J939" s="46" t="s">
        <v>1791</v>
      </c>
      <c r="K939" s="2">
        <v>11</v>
      </c>
      <c r="L939" s="2" t="s">
        <v>2011</v>
      </c>
      <c r="M939" s="33" t="s">
        <v>46</v>
      </c>
      <c r="N939" s="47" t="str">
        <f>CONCATENATE(L939,M939)</f>
        <v>р1192А</v>
      </c>
      <c r="O939" s="47" t="str">
        <f>CONCATENATE(B939,"-",F939,G939,H939,"-",I939)</f>
        <v>Ж-ЖмВ-17082002</v>
      </c>
      <c r="P939" s="48">
        <v>5</v>
      </c>
      <c r="Q939" s="48">
        <v>0</v>
      </c>
      <c r="R939" s="48">
        <v>0</v>
      </c>
      <c r="S939" s="48">
        <v>3</v>
      </c>
      <c r="T939" s="48">
        <v>1</v>
      </c>
      <c r="U939" s="48">
        <v>0</v>
      </c>
      <c r="V939" s="48">
        <v>6</v>
      </c>
      <c r="W939" s="48">
        <v>0</v>
      </c>
      <c r="X939" s="48">
        <v>0</v>
      </c>
      <c r="Y939" s="48">
        <v>2</v>
      </c>
      <c r="Z939" s="49">
        <f>SUM(P939:Y939)</f>
        <v>17</v>
      </c>
      <c r="AA939" s="33">
        <v>70</v>
      </c>
      <c r="AB939" s="50">
        <f>Z939/AA939</f>
        <v>0.24285714285714285</v>
      </c>
      <c r="AC939" s="51" t="str">
        <f>IF(Z939&gt;75%*AA939,"Победитель",IF(Z939&gt;50%*AA939,"Призёр","Участник"))</f>
        <v>Участник</v>
      </c>
    </row>
    <row r="940" spans="1:29" x14ac:dyDescent="0.3">
      <c r="A940" s="32">
        <v>926</v>
      </c>
      <c r="B940" s="2" t="s">
        <v>35</v>
      </c>
      <c r="C940" s="2" t="s">
        <v>931</v>
      </c>
      <c r="D940" s="2" t="s">
        <v>932</v>
      </c>
      <c r="E940" s="2" t="s">
        <v>44</v>
      </c>
      <c r="F940" s="45" t="str">
        <f>LEFT(C940,1)</f>
        <v>С</v>
      </c>
      <c r="G940" s="45" t="str">
        <f>LEFT(D940,1)</f>
        <v>А</v>
      </c>
      <c r="H940" s="45" t="str">
        <f>LEFT(E940,1)</f>
        <v>А</v>
      </c>
      <c r="I940" s="14" t="s">
        <v>933</v>
      </c>
      <c r="J940" s="46" t="s">
        <v>930</v>
      </c>
      <c r="K940" s="2">
        <v>11</v>
      </c>
      <c r="L940" s="46" t="s">
        <v>166</v>
      </c>
      <c r="M940" s="33" t="s">
        <v>45</v>
      </c>
      <c r="N940" s="47" t="str">
        <f>CONCATENATE(L940,M940)</f>
        <v>Р1102Г</v>
      </c>
      <c r="O940" s="47" t="str">
        <f>CONCATENATE(B940,"-",F940,G940,H940,"-",I940)</f>
        <v>М-САА-06012002</v>
      </c>
      <c r="P940" s="48">
        <v>3</v>
      </c>
      <c r="Q940" s="48">
        <v>2</v>
      </c>
      <c r="R940" s="48">
        <v>0</v>
      </c>
      <c r="S940" s="48">
        <v>4</v>
      </c>
      <c r="T940" s="48">
        <v>0</v>
      </c>
      <c r="U940" s="48">
        <v>1</v>
      </c>
      <c r="V940" s="48">
        <v>7</v>
      </c>
      <c r="W940" s="48">
        <v>0</v>
      </c>
      <c r="X940" s="48">
        <v>0</v>
      </c>
      <c r="Y940" s="48">
        <v>0</v>
      </c>
      <c r="Z940" s="49">
        <f>SUM(P940:Y940)</f>
        <v>17</v>
      </c>
      <c r="AA940" s="33">
        <v>70</v>
      </c>
      <c r="AB940" s="50">
        <f>Z940/AA940</f>
        <v>0.24285714285714285</v>
      </c>
      <c r="AC940" s="51" t="str">
        <f>IF(Z940&gt;75%*AA940,"Победитель",IF(Z940&gt;50%*AA940,"Призёр","Участник"))</f>
        <v>Участник</v>
      </c>
    </row>
    <row r="941" spans="1:29" x14ac:dyDescent="0.3">
      <c r="A941" s="32">
        <v>927</v>
      </c>
      <c r="B941" s="2" t="s">
        <v>14</v>
      </c>
      <c r="C941" s="2" t="s">
        <v>934</v>
      </c>
      <c r="D941" s="2" t="s">
        <v>230</v>
      </c>
      <c r="E941" s="2" t="s">
        <v>935</v>
      </c>
      <c r="F941" s="45" t="str">
        <f>LEFT(C941,1)</f>
        <v>А</v>
      </c>
      <c r="G941" s="45" t="str">
        <f>LEFT(D941,1)</f>
        <v>К</v>
      </c>
      <c r="H941" s="45" t="str">
        <f>LEFT(E941,1)</f>
        <v>Э</v>
      </c>
      <c r="I941" s="14" t="s">
        <v>936</v>
      </c>
      <c r="J941" s="46" t="s">
        <v>930</v>
      </c>
      <c r="K941" s="2">
        <v>11</v>
      </c>
      <c r="L941" s="56" t="s">
        <v>170</v>
      </c>
      <c r="M941" s="33" t="s">
        <v>45</v>
      </c>
      <c r="N941" s="47" t="str">
        <f>CONCATENATE(L941,M941)</f>
        <v>Р1103Г</v>
      </c>
      <c r="O941" s="47" t="str">
        <f>CONCATENATE(B941,"-",F941,G941,H941,"-",I941)</f>
        <v>Ж-АКЭ-03032002</v>
      </c>
      <c r="P941" s="48">
        <v>5</v>
      </c>
      <c r="Q941" s="48">
        <v>2</v>
      </c>
      <c r="R941" s="48">
        <v>0</v>
      </c>
      <c r="S941" s="48">
        <v>1</v>
      </c>
      <c r="T941" s="48">
        <v>4</v>
      </c>
      <c r="U941" s="48">
        <v>0</v>
      </c>
      <c r="V941" s="48">
        <v>5</v>
      </c>
      <c r="W941" s="48">
        <v>0</v>
      </c>
      <c r="X941" s="48"/>
      <c r="Y941" s="48"/>
      <c r="Z941" s="49">
        <f>SUM(P941:Y941)</f>
        <v>17</v>
      </c>
      <c r="AA941" s="33">
        <v>70</v>
      </c>
      <c r="AB941" s="50">
        <f>Z941/AA941</f>
        <v>0.24285714285714285</v>
      </c>
      <c r="AC941" s="51" t="str">
        <f>IF(Z941&gt;75%*AA941,"Победитель",IF(Z941&gt;50%*AA941,"Призёр","Участник"))</f>
        <v>Участник</v>
      </c>
    </row>
    <row r="942" spans="1:29" x14ac:dyDescent="0.3">
      <c r="A942" s="32">
        <v>928</v>
      </c>
      <c r="B942" s="66" t="s">
        <v>605</v>
      </c>
      <c r="C942" s="66" t="s">
        <v>2095</v>
      </c>
      <c r="D942" s="66" t="s">
        <v>168</v>
      </c>
      <c r="E942" s="66" t="s">
        <v>696</v>
      </c>
      <c r="F942" s="45" t="str">
        <f>LEFT(C942,1)</f>
        <v>Г</v>
      </c>
      <c r="G942" s="45" t="str">
        <f>LEFT(D942,1)</f>
        <v>С</v>
      </c>
      <c r="H942" s="45" t="str">
        <f>LEFT(E942,1)</f>
        <v>Н</v>
      </c>
      <c r="I942" s="16" t="s">
        <v>2096</v>
      </c>
      <c r="J942" s="66" t="s">
        <v>2061</v>
      </c>
      <c r="K942" s="66">
        <v>11</v>
      </c>
      <c r="L942" s="66" t="s">
        <v>166</v>
      </c>
      <c r="M942" s="33" t="s">
        <v>92</v>
      </c>
      <c r="N942" s="47" t="str">
        <f>CONCATENATE(L942,M942)</f>
        <v>Р1102И</v>
      </c>
      <c r="O942" s="47" t="str">
        <f>CONCATENATE(B942,"-",F942,G942,H942,"-",I942)</f>
        <v>м-ГСН-30072002</v>
      </c>
      <c r="P942" s="48">
        <v>4</v>
      </c>
      <c r="Q942" s="48">
        <v>0</v>
      </c>
      <c r="R942" s="48">
        <v>1</v>
      </c>
      <c r="S942" s="48">
        <v>4</v>
      </c>
      <c r="T942" s="48">
        <v>0</v>
      </c>
      <c r="U942" s="48">
        <v>0</v>
      </c>
      <c r="V942" s="48">
        <v>4</v>
      </c>
      <c r="W942" s="48">
        <v>0</v>
      </c>
      <c r="X942" s="48">
        <v>1</v>
      </c>
      <c r="Y942" s="48">
        <v>3</v>
      </c>
      <c r="Z942" s="49">
        <f>SUM(P942:Y942)</f>
        <v>17</v>
      </c>
      <c r="AA942" s="33">
        <v>70</v>
      </c>
      <c r="AB942" s="50">
        <f>Z942/AA942</f>
        <v>0.24285714285714285</v>
      </c>
      <c r="AC942" s="51" t="str">
        <f>IF(Z942&gt;75%*AA942,"Победитель",IF(Z942&gt;50%*AA942,"Призёр","Участник"))</f>
        <v>Участник</v>
      </c>
    </row>
    <row r="943" spans="1:29" x14ac:dyDescent="0.3">
      <c r="A943" s="32">
        <v>929</v>
      </c>
      <c r="B943" s="3" t="s">
        <v>14</v>
      </c>
      <c r="C943" s="3" t="s">
        <v>853</v>
      </c>
      <c r="D943" s="3" t="s">
        <v>906</v>
      </c>
      <c r="E943" s="3" t="s">
        <v>369</v>
      </c>
      <c r="F943" s="45" t="str">
        <f>LEFT(C943,1)</f>
        <v>К</v>
      </c>
      <c r="G943" s="45" t="str">
        <f>LEFT(D943,1)</f>
        <v>В</v>
      </c>
      <c r="H943" s="45" t="str">
        <f>LEFT(E943,1)</f>
        <v>Н</v>
      </c>
      <c r="I943" s="13" t="s">
        <v>907</v>
      </c>
      <c r="J943" s="59" t="s">
        <v>925</v>
      </c>
      <c r="K943" s="3">
        <v>11</v>
      </c>
      <c r="L943" s="3" t="s">
        <v>908</v>
      </c>
      <c r="M943" s="33" t="s">
        <v>534</v>
      </c>
      <c r="N943" s="47" t="str">
        <f>CONCATENATE(L943,M943)</f>
        <v>Ру11-03О</v>
      </c>
      <c r="O943" s="47" t="str">
        <f>CONCATENATE(B943,"-",F943,G943,H943,"-",I943)</f>
        <v>Ж-КВН-24092002</v>
      </c>
      <c r="P943" s="48">
        <v>5</v>
      </c>
      <c r="Q943" s="48">
        <v>0</v>
      </c>
      <c r="R943" s="48">
        <v>1</v>
      </c>
      <c r="S943" s="48">
        <v>5</v>
      </c>
      <c r="T943" s="48">
        <v>0</v>
      </c>
      <c r="U943" s="48">
        <v>0</v>
      </c>
      <c r="V943" s="48">
        <v>5</v>
      </c>
      <c r="W943" s="48">
        <v>0</v>
      </c>
      <c r="X943" s="48">
        <v>1</v>
      </c>
      <c r="Y943" s="48">
        <v>0</v>
      </c>
      <c r="Z943" s="49">
        <f>SUM(P943:Y943)</f>
        <v>17</v>
      </c>
      <c r="AA943" s="33">
        <v>70</v>
      </c>
      <c r="AB943" s="50">
        <f>Z943/AA943</f>
        <v>0.24285714285714285</v>
      </c>
      <c r="AC943" s="51" t="str">
        <f>IF(Z943&gt;75%*AA943,"Победитель",IF(Z943&gt;50%*AA943,"Призёр","Участник"))</f>
        <v>Участник</v>
      </c>
    </row>
    <row r="944" spans="1:29" x14ac:dyDescent="0.3">
      <c r="A944" s="32">
        <v>930</v>
      </c>
      <c r="B944" s="2" t="s">
        <v>35</v>
      </c>
      <c r="C944" s="2" t="s">
        <v>483</v>
      </c>
      <c r="D944" s="2" t="s">
        <v>183</v>
      </c>
      <c r="E944" s="2" t="s">
        <v>402</v>
      </c>
      <c r="F944" s="45" t="str">
        <f>LEFT(C944,1)</f>
        <v>З</v>
      </c>
      <c r="G944" s="45" t="str">
        <f>LEFT(D944,1)</f>
        <v>М</v>
      </c>
      <c r="H944" s="45" t="str">
        <f>LEFT(E944,1)</f>
        <v>М</v>
      </c>
      <c r="I944" s="6" t="s">
        <v>579</v>
      </c>
      <c r="J944" s="46" t="s">
        <v>346</v>
      </c>
      <c r="K944" s="2">
        <v>11</v>
      </c>
      <c r="L944" s="2" t="s">
        <v>162</v>
      </c>
      <c r="M944" s="33" t="s">
        <v>26</v>
      </c>
      <c r="N944" s="47" t="str">
        <f>CONCATENATE(L944,M944)</f>
        <v>Р1101С</v>
      </c>
      <c r="O944" s="47" t="str">
        <f>CONCATENATE(B944,"-",F944,G944,H944,"-",I944)</f>
        <v>М-ЗММ-12032003</v>
      </c>
      <c r="P944" s="48">
        <v>1</v>
      </c>
      <c r="Q944" s="48">
        <v>2</v>
      </c>
      <c r="R944" s="48">
        <v>0</v>
      </c>
      <c r="S944" s="48">
        <v>4</v>
      </c>
      <c r="T944" s="48">
        <v>0</v>
      </c>
      <c r="U944" s="48">
        <v>3</v>
      </c>
      <c r="V944" s="48">
        <v>4</v>
      </c>
      <c r="W944" s="48">
        <v>0</v>
      </c>
      <c r="X944" s="48">
        <v>2</v>
      </c>
      <c r="Y944" s="48">
        <v>1</v>
      </c>
      <c r="Z944" s="49">
        <f>SUM(P944:Y944)</f>
        <v>17</v>
      </c>
      <c r="AA944" s="33">
        <v>70</v>
      </c>
      <c r="AB944" s="50">
        <f>Z944/AA944</f>
        <v>0.24285714285714285</v>
      </c>
      <c r="AC944" s="51" t="str">
        <f>IF(Z944&gt;75%*AA944,"Победитель",IF(Z944&gt;50%*AA944,"Призёр","Участник"))</f>
        <v>Участник</v>
      </c>
    </row>
    <row r="945" spans="1:29" x14ac:dyDescent="0.3">
      <c r="A945" s="32">
        <v>931</v>
      </c>
      <c r="B945" s="6" t="s">
        <v>14</v>
      </c>
      <c r="C945" s="6" t="s">
        <v>1532</v>
      </c>
      <c r="D945" s="6" t="s">
        <v>393</v>
      </c>
      <c r="E945" s="6" t="s">
        <v>1533</v>
      </c>
      <c r="F945" s="45" t="str">
        <f>LEFT(C945,1)</f>
        <v>К</v>
      </c>
      <c r="G945" s="45" t="str">
        <f>LEFT(D945,1)</f>
        <v>О</v>
      </c>
      <c r="H945" s="45" t="str">
        <f>LEFT(E945,1)</f>
        <v>Ф</v>
      </c>
      <c r="I945" s="6" t="s">
        <v>584</v>
      </c>
      <c r="J945" s="6" t="s">
        <v>1257</v>
      </c>
      <c r="K945" s="6" t="s">
        <v>1523</v>
      </c>
      <c r="L945" s="6" t="s">
        <v>190</v>
      </c>
      <c r="M945" s="33" t="s">
        <v>143</v>
      </c>
      <c r="N945" s="47" t="str">
        <f>CONCATENATE(L945,M945)</f>
        <v>Р1108У</v>
      </c>
      <c r="O945" s="47" t="str">
        <f>CONCATENATE(B945,"-",F945,G945,H945,"-",I945)</f>
        <v>Ж-КОФ-07102002</v>
      </c>
      <c r="P945" s="48">
        <v>5</v>
      </c>
      <c r="Q945" s="48">
        <v>0</v>
      </c>
      <c r="R945" s="48">
        <v>0</v>
      </c>
      <c r="S945" s="48">
        <v>3</v>
      </c>
      <c r="T945" s="48">
        <v>0</v>
      </c>
      <c r="U945" s="48">
        <v>1</v>
      </c>
      <c r="V945" s="48">
        <v>5</v>
      </c>
      <c r="W945" s="48">
        <v>1</v>
      </c>
      <c r="X945" s="48">
        <v>0</v>
      </c>
      <c r="Y945" s="48">
        <v>2</v>
      </c>
      <c r="Z945" s="49">
        <f>SUM(P945:Y945)</f>
        <v>17</v>
      </c>
      <c r="AA945" s="33">
        <v>70</v>
      </c>
      <c r="AB945" s="50">
        <f>Z945/AA945</f>
        <v>0.24285714285714285</v>
      </c>
      <c r="AC945" s="51" t="str">
        <f>IF(Z945&gt;75%*AA945,"Победитель",IF(Z945&gt;50%*AA945,"Призёр","Участник"))</f>
        <v>Участник</v>
      </c>
    </row>
    <row r="946" spans="1:29" x14ac:dyDescent="0.3">
      <c r="A946" s="32">
        <v>932</v>
      </c>
      <c r="B946" s="2" t="s">
        <v>35</v>
      </c>
      <c r="C946" s="2" t="s">
        <v>940</v>
      </c>
      <c r="D946" s="2" t="s">
        <v>168</v>
      </c>
      <c r="E946" s="2" t="s">
        <v>306</v>
      </c>
      <c r="F946" s="45" t="str">
        <f>LEFT(C946,1)</f>
        <v>В</v>
      </c>
      <c r="G946" s="45" t="str">
        <f>LEFT(D946,1)</f>
        <v>С</v>
      </c>
      <c r="H946" s="45" t="str">
        <f>LEFT(E946,1)</f>
        <v>С</v>
      </c>
      <c r="I946" s="14" t="s">
        <v>941</v>
      </c>
      <c r="J946" s="46" t="s">
        <v>930</v>
      </c>
      <c r="K946" s="2">
        <v>11</v>
      </c>
      <c r="L946" s="56" t="s">
        <v>177</v>
      </c>
      <c r="M946" s="33" t="s">
        <v>45</v>
      </c>
      <c r="N946" s="47" t="str">
        <f>CONCATENATE(L946,M946)</f>
        <v>Р1105Г</v>
      </c>
      <c r="O946" s="47" t="str">
        <f>CONCATENATE(B946,"-",F946,G946,H946,"-",I946)</f>
        <v>М-ВСС-30102002</v>
      </c>
      <c r="P946" s="48">
        <v>6</v>
      </c>
      <c r="Q946" s="48">
        <v>0</v>
      </c>
      <c r="R946" s="48">
        <v>0</v>
      </c>
      <c r="S946" s="48">
        <v>5</v>
      </c>
      <c r="T946" s="48">
        <v>0</v>
      </c>
      <c r="U946" s="48">
        <v>0</v>
      </c>
      <c r="V946" s="48">
        <v>2</v>
      </c>
      <c r="W946" s="48">
        <v>0</v>
      </c>
      <c r="X946" s="48">
        <v>2</v>
      </c>
      <c r="Y946" s="48">
        <v>1</v>
      </c>
      <c r="Z946" s="49">
        <f>SUM(P946:Y946)</f>
        <v>16</v>
      </c>
      <c r="AA946" s="33">
        <v>70</v>
      </c>
      <c r="AB946" s="50">
        <f>Z946/AA946</f>
        <v>0.22857142857142856</v>
      </c>
      <c r="AC946" s="51" t="str">
        <f>IF(Z946&gt;75%*AA946,"Победитель",IF(Z946&gt;50%*AA946,"Призёр","Участник"))</f>
        <v>Участник</v>
      </c>
    </row>
    <row r="947" spans="1:29" x14ac:dyDescent="0.3">
      <c r="A947" s="32">
        <v>933</v>
      </c>
      <c r="B947" s="2" t="s">
        <v>35</v>
      </c>
      <c r="C947" s="37" t="s">
        <v>1778</v>
      </c>
      <c r="D947" s="12" t="s">
        <v>932</v>
      </c>
      <c r="E947" s="12" t="s">
        <v>62</v>
      </c>
      <c r="F947" s="45" t="str">
        <f>LEFT(C947,1)</f>
        <v>К</v>
      </c>
      <c r="G947" s="45" t="str">
        <f>LEFT(D947,1)</f>
        <v>А</v>
      </c>
      <c r="H947" s="45" t="str">
        <f>LEFT(E947,1)</f>
        <v>Е</v>
      </c>
      <c r="I947" s="37">
        <v>3092002</v>
      </c>
      <c r="J947" s="46" t="s">
        <v>1587</v>
      </c>
      <c r="K947" s="2">
        <v>11</v>
      </c>
      <c r="L947" s="2" t="s">
        <v>1779</v>
      </c>
      <c r="M947" s="33" t="s">
        <v>35</v>
      </c>
      <c r="N947" s="47" t="str">
        <f>CONCATENATE(L947,M947)</f>
        <v>Р11136М</v>
      </c>
      <c r="O947" s="47" t="str">
        <f>CONCATENATE(B947,"-",F947,G947,H947,"-",I947)</f>
        <v>М-КАЕ-3092002</v>
      </c>
      <c r="P947" s="48">
        <v>5</v>
      </c>
      <c r="Q947" s="48">
        <v>0</v>
      </c>
      <c r="R947" s="48">
        <v>0</v>
      </c>
      <c r="S947" s="48">
        <v>3</v>
      </c>
      <c r="T947" s="48">
        <v>0</v>
      </c>
      <c r="U947" s="48">
        <v>2</v>
      </c>
      <c r="V947" s="48">
        <v>4</v>
      </c>
      <c r="W947" s="48">
        <v>0</v>
      </c>
      <c r="X947" s="48">
        <v>2</v>
      </c>
      <c r="Y947" s="48">
        <v>0</v>
      </c>
      <c r="Z947" s="49">
        <f>SUM(P947:Y947)</f>
        <v>16</v>
      </c>
      <c r="AA947" s="33">
        <v>70</v>
      </c>
      <c r="AB947" s="50">
        <f>Z947/AA947</f>
        <v>0.22857142857142856</v>
      </c>
      <c r="AC947" s="51" t="str">
        <f>IF(Z947&gt;75%*AA947,"Победитель",IF(Z947&gt;50%*AA947,"Призёр","Участник"))</f>
        <v>Участник</v>
      </c>
    </row>
    <row r="948" spans="1:29" x14ac:dyDescent="0.3">
      <c r="A948" s="32">
        <v>934</v>
      </c>
      <c r="B948" s="2" t="s">
        <v>14</v>
      </c>
      <c r="C948" s="2" t="s">
        <v>485</v>
      </c>
      <c r="D948" s="2" t="s">
        <v>40</v>
      </c>
      <c r="E948" s="2" t="s">
        <v>247</v>
      </c>
      <c r="F948" s="45" t="str">
        <f>LEFT(C948,1)</f>
        <v>А</v>
      </c>
      <c r="G948" s="45" t="str">
        <f>LEFT(D948,1)</f>
        <v>М</v>
      </c>
      <c r="H948" s="45" t="str">
        <f>LEFT(E948,1)</f>
        <v>В</v>
      </c>
      <c r="I948" s="6" t="s">
        <v>581</v>
      </c>
      <c r="J948" s="46" t="s">
        <v>346</v>
      </c>
      <c r="K948" s="2">
        <v>11</v>
      </c>
      <c r="L948" s="2" t="s">
        <v>170</v>
      </c>
      <c r="M948" s="33" t="s">
        <v>26</v>
      </c>
      <c r="N948" s="47" t="str">
        <f>CONCATENATE(L948,M948)</f>
        <v>Р1103С</v>
      </c>
      <c r="O948" s="47" t="str">
        <f>CONCATENATE(B948,"-",F948,G948,H948,"-",I948)</f>
        <v>Ж-АМВ-30062002</v>
      </c>
      <c r="P948" s="48">
        <v>4</v>
      </c>
      <c r="Q948" s="48">
        <v>1</v>
      </c>
      <c r="R948" s="48">
        <v>1</v>
      </c>
      <c r="S948" s="48">
        <v>5</v>
      </c>
      <c r="T948" s="48">
        <v>0</v>
      </c>
      <c r="U948" s="48">
        <v>2</v>
      </c>
      <c r="V948" s="48">
        <v>3</v>
      </c>
      <c r="W948" s="48">
        <v>0</v>
      </c>
      <c r="X948" s="48">
        <v>0</v>
      </c>
      <c r="Y948" s="48">
        <v>0</v>
      </c>
      <c r="Z948" s="49">
        <f>SUM(P948:Y948)</f>
        <v>16</v>
      </c>
      <c r="AA948" s="33">
        <v>70</v>
      </c>
      <c r="AB948" s="50">
        <f>Z948/AA948</f>
        <v>0.22857142857142856</v>
      </c>
      <c r="AC948" s="51" t="str">
        <f>IF(Z948&gt;75%*AA948,"Победитель",IF(Z948&gt;50%*AA948,"Призёр","Участник"))</f>
        <v>Участник</v>
      </c>
    </row>
    <row r="949" spans="1:29" x14ac:dyDescent="0.3">
      <c r="A949" s="32">
        <v>935</v>
      </c>
      <c r="B949" s="2" t="s">
        <v>35</v>
      </c>
      <c r="C949" s="2" t="s">
        <v>163</v>
      </c>
      <c r="D949" s="2" t="s">
        <v>164</v>
      </c>
      <c r="E949" s="2" t="s">
        <v>115</v>
      </c>
      <c r="F949" s="45" t="str">
        <f>LEFT(C949,1)</f>
        <v>И</v>
      </c>
      <c r="G949" s="45" t="str">
        <f>LEFT(D949,1)</f>
        <v>И</v>
      </c>
      <c r="H949" s="45" t="str">
        <f>LEFT(E949,1)</f>
        <v>И</v>
      </c>
      <c r="I949" s="2" t="s">
        <v>165</v>
      </c>
      <c r="J949" s="2" t="s">
        <v>38</v>
      </c>
      <c r="K949" s="1">
        <v>11</v>
      </c>
      <c r="L949" s="2" t="s">
        <v>166</v>
      </c>
      <c r="M949" s="9" t="s">
        <v>83</v>
      </c>
      <c r="N949" s="47" t="str">
        <f>CONCATENATE(L949,M949)</f>
        <v>Р1102К</v>
      </c>
      <c r="O949" s="47" t="str">
        <f>CONCATENATE(B949,"-",F949,G949,H949,"-",I949)</f>
        <v>М-ИИИ-07092002</v>
      </c>
      <c r="P949" s="48">
        <v>3</v>
      </c>
      <c r="Q949" s="48">
        <v>0</v>
      </c>
      <c r="R949" s="48">
        <v>1</v>
      </c>
      <c r="S949" s="48">
        <v>3</v>
      </c>
      <c r="T949" s="48">
        <v>0</v>
      </c>
      <c r="U949" s="48">
        <v>3</v>
      </c>
      <c r="V949" s="48">
        <v>2</v>
      </c>
      <c r="W949" s="48">
        <v>0</v>
      </c>
      <c r="X949" s="48">
        <v>1</v>
      </c>
      <c r="Y949" s="48">
        <v>2</v>
      </c>
      <c r="Z949" s="49">
        <f>SUM(P949:Y949)</f>
        <v>15</v>
      </c>
      <c r="AA949" s="33">
        <v>70</v>
      </c>
      <c r="AB949" s="50">
        <f>Z949/AA949</f>
        <v>0.21428571428571427</v>
      </c>
      <c r="AC949" s="51" t="str">
        <f>IF(Z949&gt;75%*AA949,"Победитель",IF(Z949&gt;50%*AA949,"Призёр","Участник"))</f>
        <v>Участник</v>
      </c>
    </row>
    <row r="950" spans="1:29" x14ac:dyDescent="0.3">
      <c r="A950" s="32">
        <v>936</v>
      </c>
      <c r="B950" s="2" t="s">
        <v>35</v>
      </c>
      <c r="C950" s="2" t="s">
        <v>2272</v>
      </c>
      <c r="D950" s="2" t="s">
        <v>385</v>
      </c>
      <c r="E950" s="2" t="s">
        <v>306</v>
      </c>
      <c r="F950" s="45" t="str">
        <f>LEFT(C950,1)</f>
        <v>К</v>
      </c>
      <c r="G950" s="45" t="str">
        <f>LEFT(D950,1)</f>
        <v>В</v>
      </c>
      <c r="H950" s="45" t="str">
        <f>LEFT(E950,1)</f>
        <v>С</v>
      </c>
      <c r="I950" s="6" t="s">
        <v>583</v>
      </c>
      <c r="J950" s="2" t="s">
        <v>2231</v>
      </c>
      <c r="K950" s="2">
        <v>11</v>
      </c>
      <c r="L950" s="2" t="s">
        <v>2273</v>
      </c>
      <c r="M950" s="9" t="s">
        <v>2113</v>
      </c>
      <c r="N950" s="47" t="str">
        <f>CONCATENATE(L950,M950)</f>
        <v>РЯ1103Н</v>
      </c>
      <c r="O950" s="47" t="str">
        <f>CONCATENATE(B950,"-",F950,G950,H950,"-",I950)</f>
        <v>М-КВС-16042002</v>
      </c>
      <c r="P950" s="48">
        <v>2</v>
      </c>
      <c r="Q950" s="48">
        <v>3</v>
      </c>
      <c r="R950" s="48">
        <v>0</v>
      </c>
      <c r="S950" s="48">
        <v>1</v>
      </c>
      <c r="T950" s="48">
        <v>5</v>
      </c>
      <c r="U950" s="48">
        <v>0</v>
      </c>
      <c r="V950" s="48">
        <v>2</v>
      </c>
      <c r="W950" s="48">
        <v>2</v>
      </c>
      <c r="X950" s="48">
        <v>0</v>
      </c>
      <c r="Y950" s="48">
        <v>0</v>
      </c>
      <c r="Z950" s="49">
        <f>SUM(P950:Y950)</f>
        <v>15</v>
      </c>
      <c r="AA950" s="33">
        <v>70</v>
      </c>
      <c r="AB950" s="50">
        <f>Z950/AA950</f>
        <v>0.21428571428571427</v>
      </c>
      <c r="AC950" s="51" t="str">
        <f>IF(Z950&gt;75%*AA950,"Победитель",IF(Z950&gt;50%*AA950,"Призёр","Участник"))</f>
        <v>Участник</v>
      </c>
    </row>
    <row r="951" spans="1:29" x14ac:dyDescent="0.3">
      <c r="A951" s="32">
        <v>937</v>
      </c>
      <c r="B951" s="3" t="s">
        <v>35</v>
      </c>
      <c r="C951" s="3" t="s">
        <v>914</v>
      </c>
      <c r="D951" s="3" t="s">
        <v>70</v>
      </c>
      <c r="E951" s="3" t="s">
        <v>489</v>
      </c>
      <c r="F951" s="45" t="str">
        <f>LEFT(C951,1)</f>
        <v>Т</v>
      </c>
      <c r="G951" s="45" t="str">
        <f>LEFT(D951,1)</f>
        <v>Д</v>
      </c>
      <c r="H951" s="45" t="str">
        <f>LEFT(E951,1)</f>
        <v>О</v>
      </c>
      <c r="I951" s="13" t="s">
        <v>915</v>
      </c>
      <c r="J951" s="59" t="s">
        <v>925</v>
      </c>
      <c r="K951" s="3">
        <v>11</v>
      </c>
      <c r="L951" s="3" t="s">
        <v>916</v>
      </c>
      <c r="M951" s="33" t="s">
        <v>534</v>
      </c>
      <c r="N951" s="47" t="str">
        <f>CONCATENATE(L951,M951)</f>
        <v>Ру11-06О</v>
      </c>
      <c r="O951" s="47" t="str">
        <f>CONCATENATE(B951,"-",F951,G951,H951,"-",I951)</f>
        <v>М-ТДО-08102002</v>
      </c>
      <c r="P951" s="48">
        <v>6</v>
      </c>
      <c r="Q951" s="48">
        <v>0</v>
      </c>
      <c r="R951" s="48">
        <v>1</v>
      </c>
      <c r="S951" s="48">
        <v>3</v>
      </c>
      <c r="T951" s="48">
        <v>0</v>
      </c>
      <c r="U951" s="48">
        <v>0</v>
      </c>
      <c r="V951" s="48">
        <v>5</v>
      </c>
      <c r="W951" s="48">
        <v>0</v>
      </c>
      <c r="X951" s="48">
        <v>0</v>
      </c>
      <c r="Y951" s="48">
        <v>0</v>
      </c>
      <c r="Z951" s="49">
        <f>SUM(P951:Y951)</f>
        <v>15</v>
      </c>
      <c r="AA951" s="33">
        <v>70</v>
      </c>
      <c r="AB951" s="50">
        <f>Z951/AA951</f>
        <v>0.21428571428571427</v>
      </c>
      <c r="AC951" s="51" t="str">
        <f>IF(Z951&gt;75%*AA951,"Победитель",IF(Z951&gt;50%*AA951,"Призёр","Участник"))</f>
        <v>Участник</v>
      </c>
    </row>
    <row r="952" spans="1:29" x14ac:dyDescent="0.3">
      <c r="A952" s="32">
        <v>938</v>
      </c>
      <c r="B952" s="6" t="s">
        <v>2057</v>
      </c>
      <c r="C952" s="6" t="s">
        <v>1539</v>
      </c>
      <c r="D952" s="6" t="s">
        <v>286</v>
      </c>
      <c r="E952" s="6" t="s">
        <v>172</v>
      </c>
      <c r="F952" s="45" t="str">
        <f>LEFT(C952,1)</f>
        <v>Р</v>
      </c>
      <c r="G952" s="45" t="str">
        <f>LEFT(D952,1)</f>
        <v>В</v>
      </c>
      <c r="H952" s="45" t="str">
        <f>LEFT(E952,1)</f>
        <v>Д</v>
      </c>
      <c r="I952" s="6" t="s">
        <v>1540</v>
      </c>
      <c r="J952" s="6" t="s">
        <v>1257</v>
      </c>
      <c r="K952" s="6" t="s">
        <v>1523</v>
      </c>
      <c r="L952" s="6" t="s">
        <v>162</v>
      </c>
      <c r="M952" s="33" t="s">
        <v>143</v>
      </c>
      <c r="N952" s="47" t="str">
        <f>CONCATENATE(L952,M952)</f>
        <v>Р1101У</v>
      </c>
      <c r="O952" s="47" t="str">
        <f>CONCATENATE(B952,"-",F952,G952,H952,"-",I952)</f>
        <v>М -РВД-27062002</v>
      </c>
      <c r="P952" s="48">
        <v>1</v>
      </c>
      <c r="Q952" s="48">
        <v>0</v>
      </c>
      <c r="R952" s="48">
        <v>1</v>
      </c>
      <c r="S952" s="48">
        <v>3</v>
      </c>
      <c r="T952" s="48">
        <v>0</v>
      </c>
      <c r="U952" s="48">
        <v>3</v>
      </c>
      <c r="V952" s="48">
        <v>6</v>
      </c>
      <c r="W952" s="48">
        <v>1</v>
      </c>
      <c r="X952" s="48">
        <v>0</v>
      </c>
      <c r="Y952" s="48">
        <v>0</v>
      </c>
      <c r="Z952" s="49">
        <f>SUM(P952:Y952)</f>
        <v>15</v>
      </c>
      <c r="AA952" s="33">
        <v>70</v>
      </c>
      <c r="AB952" s="50">
        <f>Z952/AA952</f>
        <v>0.21428571428571427</v>
      </c>
      <c r="AC952" s="51" t="str">
        <f>IF(Z952&gt;75%*AA952,"Победитель",IF(Z952&gt;50%*AA952,"Призёр","Участник"))</f>
        <v>Участник</v>
      </c>
    </row>
    <row r="953" spans="1:29" x14ac:dyDescent="0.3">
      <c r="A953" s="32">
        <v>939</v>
      </c>
      <c r="B953" s="6" t="s">
        <v>2057</v>
      </c>
      <c r="C953" s="6" t="s">
        <v>1382</v>
      </c>
      <c r="D953" s="6" t="s">
        <v>142</v>
      </c>
      <c r="E953" s="6" t="s">
        <v>1536</v>
      </c>
      <c r="F953" s="45" t="str">
        <f>LEFT(C953,1)</f>
        <v>К</v>
      </c>
      <c r="G953" s="45" t="str">
        <f>LEFT(D953,1)</f>
        <v>К</v>
      </c>
      <c r="H953" s="45" t="str">
        <f>LEFT(E953,1)</f>
        <v>С</v>
      </c>
      <c r="I953" s="6" t="s">
        <v>1537</v>
      </c>
      <c r="J953" s="6" t="s">
        <v>1257</v>
      </c>
      <c r="K953" s="6" t="s">
        <v>1523</v>
      </c>
      <c r="L953" s="6" t="s">
        <v>1538</v>
      </c>
      <c r="M953" s="33" t="s">
        <v>143</v>
      </c>
      <c r="N953" s="47" t="str">
        <f>CONCATENATE(L953,M953)</f>
        <v>Р1112У</v>
      </c>
      <c r="O953" s="47" t="str">
        <f>CONCATENATE(B953,"-",F953,G953,H953,"-",I953)</f>
        <v>М -ККС-14072002</v>
      </c>
      <c r="P953" s="48">
        <v>3</v>
      </c>
      <c r="Q953" s="48">
        <v>0</v>
      </c>
      <c r="R953" s="48">
        <v>1</v>
      </c>
      <c r="S953" s="48">
        <v>3</v>
      </c>
      <c r="T953" s="48">
        <v>0</v>
      </c>
      <c r="U953" s="48">
        <v>0</v>
      </c>
      <c r="V953" s="48">
        <v>5</v>
      </c>
      <c r="W953" s="48">
        <v>0</v>
      </c>
      <c r="X953" s="48">
        <v>3</v>
      </c>
      <c r="Y953" s="48">
        <v>0</v>
      </c>
      <c r="Z953" s="49">
        <f>SUM(P953:Y953)</f>
        <v>15</v>
      </c>
      <c r="AA953" s="33">
        <v>70</v>
      </c>
      <c r="AB953" s="50">
        <f>Z953/AA953</f>
        <v>0.21428571428571427</v>
      </c>
      <c r="AC953" s="51" t="str">
        <f>IF(Z953&gt;75%*AA953,"Победитель",IF(Z953&gt;50%*AA953,"Призёр","Участник"))</f>
        <v>Участник</v>
      </c>
    </row>
    <row r="954" spans="1:29" x14ac:dyDescent="0.3">
      <c r="A954" s="32">
        <v>940</v>
      </c>
      <c r="B954" s="2" t="s">
        <v>14</v>
      </c>
      <c r="C954" s="37" t="s">
        <v>629</v>
      </c>
      <c r="D954" s="12" t="s">
        <v>273</v>
      </c>
      <c r="E954" s="12" t="s">
        <v>97</v>
      </c>
      <c r="F954" s="45" t="str">
        <f>LEFT(C954,1)</f>
        <v>С</v>
      </c>
      <c r="G954" s="45" t="str">
        <f>LEFT(D954,1)</f>
        <v>Д</v>
      </c>
      <c r="H954" s="45" t="str">
        <f>LEFT(E954,1)</f>
        <v>А</v>
      </c>
      <c r="I954" s="37">
        <v>9032002</v>
      </c>
      <c r="J954" s="46" t="s">
        <v>1587</v>
      </c>
      <c r="K954" s="2">
        <v>11</v>
      </c>
      <c r="L954" s="2" t="s">
        <v>1777</v>
      </c>
      <c r="M954" s="33" t="s">
        <v>35</v>
      </c>
      <c r="N954" s="47" t="str">
        <f>CONCATENATE(L954,M954)</f>
        <v>Р11135М</v>
      </c>
      <c r="O954" s="47" t="str">
        <f>CONCATENATE(B954,"-",F954,G954,H954,"-",I954)</f>
        <v>Ж-СДА-9032002</v>
      </c>
      <c r="P954" s="48">
        <v>6</v>
      </c>
      <c r="Q954" s="48">
        <v>0</v>
      </c>
      <c r="R954" s="48">
        <v>0</v>
      </c>
      <c r="S954" s="48">
        <v>4</v>
      </c>
      <c r="T954" s="48">
        <v>0</v>
      </c>
      <c r="U954" s="48">
        <v>2</v>
      </c>
      <c r="V954" s="48">
        <v>1</v>
      </c>
      <c r="W954" s="48">
        <v>0</v>
      </c>
      <c r="X954" s="48">
        <v>0</v>
      </c>
      <c r="Y954" s="48">
        <v>0</v>
      </c>
      <c r="Z954" s="49">
        <f>SUM(P954:Y954)</f>
        <v>13</v>
      </c>
      <c r="AA954" s="33">
        <v>70</v>
      </c>
      <c r="AB954" s="50">
        <f>Z954/AA954</f>
        <v>0.18571428571428572</v>
      </c>
      <c r="AC954" s="51" t="str">
        <f>IF(Z954&gt;75%*AA954,"Победитель",IF(Z954&gt;50%*AA954,"Призёр","Участник"))</f>
        <v>Участник</v>
      </c>
    </row>
    <row r="955" spans="1:29" x14ac:dyDescent="0.3">
      <c r="A955" s="32">
        <v>941</v>
      </c>
      <c r="B955" s="2" t="s">
        <v>14</v>
      </c>
      <c r="C955" s="2" t="s">
        <v>490</v>
      </c>
      <c r="D955" s="2" t="s">
        <v>50</v>
      </c>
      <c r="E955" s="2" t="s">
        <v>491</v>
      </c>
      <c r="F955" s="45" t="str">
        <f>LEFT(C955,1)</f>
        <v>Ш</v>
      </c>
      <c r="G955" s="45" t="str">
        <f>LEFT(D955,1)</f>
        <v>А</v>
      </c>
      <c r="H955" s="45" t="str">
        <f>LEFT(E955,1)</f>
        <v>Г</v>
      </c>
      <c r="I955" s="6" t="s">
        <v>584</v>
      </c>
      <c r="J955" s="46" t="s">
        <v>346</v>
      </c>
      <c r="K955" s="2">
        <v>11</v>
      </c>
      <c r="L955" s="2" t="s">
        <v>181</v>
      </c>
      <c r="M955" s="33" t="s">
        <v>26</v>
      </c>
      <c r="N955" s="47" t="str">
        <f>CONCATENATE(L955,M955)</f>
        <v>Р1106С</v>
      </c>
      <c r="O955" s="47" t="str">
        <f>CONCATENATE(B955,"-",F955,G955,H955,"-",I955)</f>
        <v>Ж-ШАГ-07102002</v>
      </c>
      <c r="P955" s="48">
        <v>2</v>
      </c>
      <c r="Q955" s="48">
        <v>0</v>
      </c>
      <c r="R955" s="48">
        <v>1</v>
      </c>
      <c r="S955" s="48">
        <v>3</v>
      </c>
      <c r="T955" s="48">
        <v>0</v>
      </c>
      <c r="U955" s="48">
        <v>1</v>
      </c>
      <c r="V955" s="48">
        <v>4</v>
      </c>
      <c r="W955" s="48">
        <v>0</v>
      </c>
      <c r="X955" s="48">
        <v>2</v>
      </c>
      <c r="Y955" s="48">
        <v>0</v>
      </c>
      <c r="Z955" s="49">
        <f>SUM(P955:Y955)</f>
        <v>13</v>
      </c>
      <c r="AA955" s="33">
        <v>70</v>
      </c>
      <c r="AB955" s="50">
        <f>Z955/AA955</f>
        <v>0.18571428571428572</v>
      </c>
      <c r="AC955" s="51" t="str">
        <f>IF(Z955&gt;75%*AA955,"Победитель",IF(Z955&gt;50%*AA955,"Призёр","Участник"))</f>
        <v>Участник</v>
      </c>
    </row>
    <row r="956" spans="1:29" x14ac:dyDescent="0.3">
      <c r="A956" s="32">
        <v>942</v>
      </c>
      <c r="B956" s="2" t="s">
        <v>35</v>
      </c>
      <c r="C956" s="2" t="s">
        <v>937</v>
      </c>
      <c r="D956" s="2" t="s">
        <v>938</v>
      </c>
      <c r="E956" s="2" t="s">
        <v>56</v>
      </c>
      <c r="F956" s="45" t="str">
        <f>LEFT(C956,1)</f>
        <v>Д</v>
      </c>
      <c r="G956" s="45" t="str">
        <f>LEFT(D956,1)</f>
        <v>Г</v>
      </c>
      <c r="H956" s="45" t="str">
        <f>LEFT(E956,1)</f>
        <v>А</v>
      </c>
      <c r="I956" s="14" t="s">
        <v>939</v>
      </c>
      <c r="J956" s="46" t="s">
        <v>930</v>
      </c>
      <c r="K956" s="2">
        <v>11</v>
      </c>
      <c r="L956" s="56" t="s">
        <v>174</v>
      </c>
      <c r="M956" s="33" t="s">
        <v>45</v>
      </c>
      <c r="N956" s="47" t="str">
        <f>CONCATENATE(L956,M956)</f>
        <v>Р1104Г</v>
      </c>
      <c r="O956" s="47" t="str">
        <f>CONCATENATE(B956,"-",F956,G956,H956,"-",I956)</f>
        <v>М-ДГА-18112002</v>
      </c>
      <c r="P956" s="48">
        <v>5</v>
      </c>
      <c r="Q956" s="48">
        <v>0</v>
      </c>
      <c r="R956" s="48">
        <v>3</v>
      </c>
      <c r="S956" s="48">
        <v>0</v>
      </c>
      <c r="T956" s="48">
        <v>3</v>
      </c>
      <c r="U956" s="48">
        <v>0</v>
      </c>
      <c r="V956" s="48">
        <v>0</v>
      </c>
      <c r="W956" s="48">
        <v>1</v>
      </c>
      <c r="X956" s="48">
        <v>0</v>
      </c>
      <c r="Y956" s="48">
        <v>0</v>
      </c>
      <c r="Z956" s="49">
        <f>SUM(P956:Y956)</f>
        <v>12</v>
      </c>
      <c r="AA956" s="33">
        <v>70</v>
      </c>
      <c r="AB956" s="50">
        <f>Z956/AA956</f>
        <v>0.17142857142857143</v>
      </c>
      <c r="AC956" s="51" t="str">
        <f>IF(Z956&gt;75%*AA956,"Победитель",IF(Z956&gt;50%*AA956,"Призёр","Участник"))</f>
        <v>Участник</v>
      </c>
    </row>
    <row r="957" spans="1:29" x14ac:dyDescent="0.3">
      <c r="A957" s="32">
        <v>943</v>
      </c>
      <c r="B957" s="3" t="s">
        <v>35</v>
      </c>
      <c r="C957" s="3" t="s">
        <v>900</v>
      </c>
      <c r="D957" s="3" t="s">
        <v>879</v>
      </c>
      <c r="E957" s="3" t="s">
        <v>44</v>
      </c>
      <c r="F957" s="45" t="str">
        <f>LEFT(C957,1)</f>
        <v>Б</v>
      </c>
      <c r="G957" s="45" t="str">
        <f>LEFT(D957,1)</f>
        <v>Р</v>
      </c>
      <c r="H957" s="45" t="str">
        <f>LEFT(E957,1)</f>
        <v>А</v>
      </c>
      <c r="I957" s="13" t="s">
        <v>901</v>
      </c>
      <c r="J957" s="59" t="s">
        <v>925</v>
      </c>
      <c r="K957" s="3">
        <v>11</v>
      </c>
      <c r="L957" s="3" t="s">
        <v>902</v>
      </c>
      <c r="M957" s="33" t="s">
        <v>534</v>
      </c>
      <c r="N957" s="47" t="str">
        <f>CONCATENATE(L957,M957)</f>
        <v>Ру11-01О</v>
      </c>
      <c r="O957" s="47" t="str">
        <f>CONCATENATE(B957,"-",F957,G957,H957,"-",I957)</f>
        <v>М-БРА-29052002</v>
      </c>
      <c r="P957" s="48">
        <v>5</v>
      </c>
      <c r="Q957" s="48">
        <v>0</v>
      </c>
      <c r="R957" s="48">
        <v>1</v>
      </c>
      <c r="S957" s="48">
        <v>0</v>
      </c>
      <c r="T957" s="48">
        <v>0</v>
      </c>
      <c r="U957" s="48">
        <v>0</v>
      </c>
      <c r="V957" s="48">
        <v>5</v>
      </c>
      <c r="W957" s="48">
        <v>0</v>
      </c>
      <c r="X957" s="48">
        <v>0</v>
      </c>
      <c r="Y957" s="48">
        <v>0</v>
      </c>
      <c r="Z957" s="49">
        <f>SUM(P957:Y957)</f>
        <v>11</v>
      </c>
      <c r="AA957" s="33">
        <v>70</v>
      </c>
      <c r="AB957" s="50">
        <f>Z957/AA957</f>
        <v>0.15714285714285714</v>
      </c>
      <c r="AC957" s="51" t="str">
        <f>IF(Z957&gt;75%*AA957,"Победитель",IF(Z957&gt;50%*AA957,"Призёр","Участник"))</f>
        <v>Участник</v>
      </c>
    </row>
    <row r="958" spans="1:29" x14ac:dyDescent="0.3">
      <c r="A958" s="32">
        <v>944</v>
      </c>
      <c r="B958" s="6" t="s">
        <v>14</v>
      </c>
      <c r="C958" s="6" t="s">
        <v>1528</v>
      </c>
      <c r="D958" s="6" t="s">
        <v>777</v>
      </c>
      <c r="E958" s="6" t="s">
        <v>1529</v>
      </c>
      <c r="F958" s="45" t="str">
        <f>LEFT(C958,1)</f>
        <v>Ш</v>
      </c>
      <c r="G958" s="45" t="str">
        <f>LEFT(D958,1)</f>
        <v>У</v>
      </c>
      <c r="H958" s="45" t="str">
        <f>LEFT(E958,1)</f>
        <v>Е</v>
      </c>
      <c r="I958" s="6" t="s">
        <v>1530</v>
      </c>
      <c r="J958" s="6" t="s">
        <v>1257</v>
      </c>
      <c r="K958" s="6" t="s">
        <v>1523</v>
      </c>
      <c r="L958" s="6" t="s">
        <v>1531</v>
      </c>
      <c r="M958" s="33" t="s">
        <v>143</v>
      </c>
      <c r="N958" s="47" t="str">
        <f>CONCATENATE(L958,M958)</f>
        <v>Р1110У</v>
      </c>
      <c r="O958" s="47" t="str">
        <f>CONCATENATE(B958,"-",F958,G958,H958,"-",I958)</f>
        <v>Ж-ШУЕ-08072002</v>
      </c>
      <c r="P958" s="48">
        <v>5</v>
      </c>
      <c r="Q958" s="48">
        <v>0</v>
      </c>
      <c r="R958" s="48">
        <v>1</v>
      </c>
      <c r="S958" s="48">
        <v>2</v>
      </c>
      <c r="T958" s="48">
        <v>2</v>
      </c>
      <c r="U958" s="48">
        <v>0</v>
      </c>
      <c r="V958" s="48">
        <v>0</v>
      </c>
      <c r="W958" s="48">
        <v>0</v>
      </c>
      <c r="X958" s="48">
        <v>0</v>
      </c>
      <c r="Y958" s="48">
        <v>0</v>
      </c>
      <c r="Z958" s="49">
        <f>SUM(P958:Y958)</f>
        <v>10</v>
      </c>
      <c r="AA958" s="33">
        <v>70</v>
      </c>
      <c r="AB958" s="50">
        <f>Z958/AA958</f>
        <v>0.14285714285714285</v>
      </c>
      <c r="AC958" s="51" t="str">
        <f>IF(Z958&gt;75%*AA958,"Победитель",IF(Z958&gt;50%*AA958,"Призёр","Участник"))</f>
        <v>Участник</v>
      </c>
    </row>
    <row r="959" spans="1:29" x14ac:dyDescent="0.3">
      <c r="A959" s="32">
        <v>945</v>
      </c>
      <c r="B959" s="2" t="s">
        <v>14</v>
      </c>
      <c r="C959" s="2" t="s">
        <v>644</v>
      </c>
      <c r="D959" s="2" t="s">
        <v>40</v>
      </c>
      <c r="E959" s="2" t="s">
        <v>624</v>
      </c>
      <c r="F959" s="45" t="str">
        <f>LEFT(C959,1)</f>
        <v>Г</v>
      </c>
      <c r="G959" s="45" t="str">
        <f>LEFT(D959,1)</f>
        <v>М</v>
      </c>
      <c r="H959" s="45" t="str">
        <f>LEFT(E959,1)</f>
        <v>Р</v>
      </c>
      <c r="I959" s="2" t="s">
        <v>2390</v>
      </c>
      <c r="J959" s="2" t="s">
        <v>2370</v>
      </c>
      <c r="K959" s="1">
        <v>11</v>
      </c>
      <c r="L959" s="2" t="s">
        <v>181</v>
      </c>
      <c r="M959" s="33" t="s">
        <v>2138</v>
      </c>
      <c r="N959" s="47" t="str">
        <f>CONCATENATE(L959,M959)</f>
        <v>Р1106Х</v>
      </c>
      <c r="O959" s="47" t="str">
        <f>CONCATENATE(B959,"-",F959,G959,H959,"-",I959)</f>
        <v>Ж-ГМР-21022003</v>
      </c>
      <c r="P959" s="48">
        <v>0</v>
      </c>
      <c r="Q959" s="48">
        <v>1</v>
      </c>
      <c r="R959" s="48">
        <v>0</v>
      </c>
      <c r="S959" s="48">
        <v>0</v>
      </c>
      <c r="T959" s="48">
        <v>4</v>
      </c>
      <c r="U959" s="48">
        <v>0</v>
      </c>
      <c r="V959" s="48">
        <v>0</v>
      </c>
      <c r="W959" s="48">
        <v>1</v>
      </c>
      <c r="X959" s="48">
        <v>0</v>
      </c>
      <c r="Y959" s="48">
        <v>4</v>
      </c>
      <c r="Z959" s="49">
        <f>SUM(P959:Y959)</f>
        <v>10</v>
      </c>
      <c r="AA959" s="33">
        <v>70</v>
      </c>
      <c r="AB959" s="50">
        <f>Z959/AA959</f>
        <v>0.14285714285714285</v>
      </c>
      <c r="AC959" s="51" t="str">
        <f>IF(Z959&gt;75%*AA959,"Победитель",IF(Z959&gt;50%*AA959,"Призёр","Участник"))</f>
        <v>Участник</v>
      </c>
    </row>
    <row r="960" spans="1:29" x14ac:dyDescent="0.3">
      <c r="A960" s="32">
        <v>946</v>
      </c>
      <c r="B960" s="3" t="s">
        <v>14</v>
      </c>
      <c r="C960" s="3" t="s">
        <v>911</v>
      </c>
      <c r="D960" s="3" t="s">
        <v>221</v>
      </c>
      <c r="E960" s="3" t="s">
        <v>88</v>
      </c>
      <c r="F960" s="45" t="str">
        <f>LEFT(C960,1)</f>
        <v>П</v>
      </c>
      <c r="G960" s="45" t="str">
        <f>LEFT(D960,1)</f>
        <v>В</v>
      </c>
      <c r="H960" s="45" t="str">
        <f>LEFT(E960,1)</f>
        <v>А</v>
      </c>
      <c r="I960" s="13" t="s">
        <v>912</v>
      </c>
      <c r="J960" s="59" t="s">
        <v>925</v>
      </c>
      <c r="K960" s="3">
        <v>11</v>
      </c>
      <c r="L960" s="3" t="s">
        <v>913</v>
      </c>
      <c r="M960" s="33" t="s">
        <v>534</v>
      </c>
      <c r="N960" s="47" t="str">
        <f>CONCATENATE(L960,M960)</f>
        <v>Ру11-05О</v>
      </c>
      <c r="O960" s="47" t="str">
        <f>CONCATENATE(B960,"-",F960,G960,H960,"-",I960)</f>
        <v>Ж-ПВА-13062002</v>
      </c>
      <c r="P960" s="48">
        <v>5</v>
      </c>
      <c r="Q960" s="48">
        <v>0</v>
      </c>
      <c r="R960" s="48">
        <v>0</v>
      </c>
      <c r="S960" s="48">
        <v>4</v>
      </c>
      <c r="T960" s="48">
        <v>0</v>
      </c>
      <c r="U960" s="48">
        <v>0</v>
      </c>
      <c r="V960" s="48">
        <v>0</v>
      </c>
      <c r="W960" s="48">
        <v>0</v>
      </c>
      <c r="X960" s="48">
        <v>0</v>
      </c>
      <c r="Y960" s="48">
        <v>0</v>
      </c>
      <c r="Z960" s="49">
        <f>SUM(P960:Y960)</f>
        <v>9</v>
      </c>
      <c r="AA960" s="33">
        <v>70</v>
      </c>
      <c r="AB960" s="50">
        <f>Z960/AA960</f>
        <v>0.12857142857142856</v>
      </c>
      <c r="AC960" s="51" t="str">
        <f>IF(Z960&gt;75%*AA960,"Победитель",IF(Z960&gt;50%*AA960,"Призёр","Участник"))</f>
        <v>Участник</v>
      </c>
    </row>
    <row r="961" spans="1:29" x14ac:dyDescent="0.3">
      <c r="A961" s="32">
        <v>947</v>
      </c>
      <c r="B961" s="2" t="s">
        <v>14</v>
      </c>
      <c r="C961" s="2" t="s">
        <v>109</v>
      </c>
      <c r="D961" s="2" t="s">
        <v>175</v>
      </c>
      <c r="E961" s="2" t="s">
        <v>88</v>
      </c>
      <c r="F961" s="45" t="str">
        <f>LEFT(C961,1)</f>
        <v>С</v>
      </c>
      <c r="G961" s="45" t="str">
        <f>LEFT(D961,1)</f>
        <v>М</v>
      </c>
      <c r="H961" s="45" t="str">
        <f>LEFT(E961,1)</f>
        <v>А</v>
      </c>
      <c r="I961" s="2" t="s">
        <v>176</v>
      </c>
      <c r="J961" s="2" t="s">
        <v>38</v>
      </c>
      <c r="K961" s="1">
        <v>12</v>
      </c>
      <c r="L961" s="2" t="s">
        <v>177</v>
      </c>
      <c r="M961" s="9" t="s">
        <v>83</v>
      </c>
      <c r="N961" s="47" t="str">
        <f>CONCATENATE(L961,M961)</f>
        <v>Р1105К</v>
      </c>
      <c r="O961" s="47" t="str">
        <f>CONCATENATE(B961,"-",F961,G961,H961,"-",I961)</f>
        <v>Ж-СМА-05112000</v>
      </c>
      <c r="P961" s="48">
        <v>7</v>
      </c>
      <c r="Q961" s="48">
        <v>1</v>
      </c>
      <c r="R961" s="48">
        <v>1</v>
      </c>
      <c r="S961" s="48">
        <v>3</v>
      </c>
      <c r="T961" s="48">
        <v>0</v>
      </c>
      <c r="U961" s="48">
        <v>3</v>
      </c>
      <c r="V961" s="48">
        <v>7</v>
      </c>
      <c r="W961" s="48">
        <v>1</v>
      </c>
      <c r="X961" s="48">
        <v>2</v>
      </c>
      <c r="Y961" s="48">
        <v>4</v>
      </c>
      <c r="Z961" s="49">
        <f>SUM(P961:Y961)</f>
        <v>29</v>
      </c>
      <c r="AA961" s="33">
        <v>70</v>
      </c>
      <c r="AB961" s="50">
        <f>Z961/AA961</f>
        <v>0.41428571428571431</v>
      </c>
      <c r="AC961" s="51" t="str">
        <f>IF(Z961&gt;75%*AA961,"Победитель",IF(Z961&gt;50%*AA961,"Призёр","Участник"))</f>
        <v>Участник</v>
      </c>
    </row>
    <row r="962" spans="1:29" x14ac:dyDescent="0.3">
      <c r="A962" s="32">
        <v>948</v>
      </c>
      <c r="B962" s="2" t="s">
        <v>35</v>
      </c>
      <c r="C962" s="2" t="s">
        <v>178</v>
      </c>
      <c r="D962" s="2" t="s">
        <v>179</v>
      </c>
      <c r="E962" s="2"/>
      <c r="F962" s="45" t="str">
        <f>LEFT(C962,1)</f>
        <v>К</v>
      </c>
      <c r="G962" s="45" t="str">
        <f>LEFT(D962,1)</f>
        <v>М</v>
      </c>
      <c r="H962" s="45" t="str">
        <f>LEFT(E962,1)</f>
        <v/>
      </c>
      <c r="I962" s="2" t="s">
        <v>180</v>
      </c>
      <c r="J962" s="2" t="s">
        <v>38</v>
      </c>
      <c r="K962" s="1">
        <v>12</v>
      </c>
      <c r="L962" s="2" t="s">
        <v>181</v>
      </c>
      <c r="M962" s="9" t="s">
        <v>83</v>
      </c>
      <c r="N962" s="47" t="str">
        <f>CONCATENATE(L962,M962)</f>
        <v>Р1106К</v>
      </c>
      <c r="O962" s="47" t="str">
        <f>CONCATENATE(B962,"-",F962,G962,H962,"-",I962)</f>
        <v>М-КМ-20012002</v>
      </c>
      <c r="P962" s="48">
        <v>6</v>
      </c>
      <c r="Q962" s="48">
        <v>0</v>
      </c>
      <c r="R962" s="48">
        <v>1</v>
      </c>
      <c r="S962" s="48">
        <v>5</v>
      </c>
      <c r="T962" s="48">
        <v>0</v>
      </c>
      <c r="U962" s="48">
        <v>3</v>
      </c>
      <c r="V962" s="48">
        <v>6</v>
      </c>
      <c r="W962" s="48">
        <v>3</v>
      </c>
      <c r="X962" s="48">
        <v>2</v>
      </c>
      <c r="Y962" s="48">
        <v>2</v>
      </c>
      <c r="Z962" s="49">
        <f>SUM(P962:Y962)</f>
        <v>28</v>
      </c>
      <c r="AA962" s="33">
        <v>70</v>
      </c>
      <c r="AB962" s="50">
        <f>Z962/AA962</f>
        <v>0.4</v>
      </c>
      <c r="AC962" s="51" t="str">
        <f>IF(Z962&gt;75%*AA962,"Победитель",IF(Z962&gt;50%*AA962,"Призёр","Участник"))</f>
        <v>Участник</v>
      </c>
    </row>
    <row r="963" spans="1:29" x14ac:dyDescent="0.3">
      <c r="A963" s="32">
        <v>949</v>
      </c>
      <c r="B963" s="2" t="s">
        <v>35</v>
      </c>
      <c r="C963" s="2" t="s">
        <v>182</v>
      </c>
      <c r="D963" s="2" t="s">
        <v>183</v>
      </c>
      <c r="E963" s="2" t="s">
        <v>56</v>
      </c>
      <c r="F963" s="45" t="str">
        <f>LEFT(C963,1)</f>
        <v>П</v>
      </c>
      <c r="G963" s="45" t="str">
        <f>LEFT(D963,1)</f>
        <v>М</v>
      </c>
      <c r="H963" s="45" t="str">
        <f>LEFT(E963,1)</f>
        <v>А</v>
      </c>
      <c r="I963" s="2" t="s">
        <v>184</v>
      </c>
      <c r="J963" s="2" t="s">
        <v>38</v>
      </c>
      <c r="K963" s="1">
        <v>12</v>
      </c>
      <c r="L963" s="2" t="s">
        <v>185</v>
      </c>
      <c r="M963" s="9" t="s">
        <v>83</v>
      </c>
      <c r="N963" s="47" t="str">
        <f>CONCATENATE(L963,M963)</f>
        <v>Р1107К</v>
      </c>
      <c r="O963" s="47" t="str">
        <f>CONCATENATE(B963,"-",F963,G963,H963,"-",I963)</f>
        <v>М-ПМА-29082001</v>
      </c>
      <c r="P963" s="48">
        <v>5</v>
      </c>
      <c r="Q963" s="48">
        <v>0</v>
      </c>
      <c r="R963" s="48">
        <v>1</v>
      </c>
      <c r="S963" s="48">
        <v>4</v>
      </c>
      <c r="T963" s="48">
        <v>1</v>
      </c>
      <c r="U963" s="48">
        <v>2</v>
      </c>
      <c r="V963" s="48">
        <v>5</v>
      </c>
      <c r="W963" s="48">
        <v>0</v>
      </c>
      <c r="X963" s="48">
        <v>2</v>
      </c>
      <c r="Y963" s="48">
        <v>7</v>
      </c>
      <c r="Z963" s="49">
        <f>SUM(P963:Y963)</f>
        <v>27</v>
      </c>
      <c r="AA963" s="33">
        <v>70</v>
      </c>
      <c r="AB963" s="50">
        <f>Z963/AA963</f>
        <v>0.38571428571428573</v>
      </c>
      <c r="AC963" s="51" t="str">
        <f>IF(Z963&gt;75%*AA963,"Победитель",IF(Z963&gt;50%*AA963,"Призёр","Участник"))</f>
        <v>Участник</v>
      </c>
    </row>
    <row r="964" spans="1:29" x14ac:dyDescent="0.3">
      <c r="A964" s="32">
        <v>950</v>
      </c>
      <c r="B964" s="2" t="s">
        <v>35</v>
      </c>
      <c r="C964" s="2" t="s">
        <v>171</v>
      </c>
      <c r="D964" s="2" t="s">
        <v>70</v>
      </c>
      <c r="E964" s="2" t="s">
        <v>172</v>
      </c>
      <c r="F964" s="45" t="str">
        <f>LEFT(C964,1)</f>
        <v>М</v>
      </c>
      <c r="G964" s="45" t="str">
        <f>LEFT(D964,1)</f>
        <v>Д</v>
      </c>
      <c r="H964" s="45" t="str">
        <f>LEFT(E964,1)</f>
        <v>Д</v>
      </c>
      <c r="I964" s="2" t="s">
        <v>173</v>
      </c>
      <c r="J964" s="2" t="s">
        <v>38</v>
      </c>
      <c r="K964" s="1">
        <v>12</v>
      </c>
      <c r="L964" s="2" t="s">
        <v>174</v>
      </c>
      <c r="M964" s="9" t="s">
        <v>83</v>
      </c>
      <c r="N964" s="47" t="str">
        <f>CONCATENATE(L964,M964)</f>
        <v>Р1104К</v>
      </c>
      <c r="O964" s="47" t="str">
        <f>CONCATENATE(B964,"-",F964,G964,H964,"-",I964)</f>
        <v>М-МДД-13032001</v>
      </c>
      <c r="P964" s="48">
        <v>6</v>
      </c>
      <c r="Q964" s="48">
        <v>0</v>
      </c>
      <c r="R964" s="48">
        <v>0</v>
      </c>
      <c r="S964" s="48">
        <v>6</v>
      </c>
      <c r="T964" s="48">
        <v>0</v>
      </c>
      <c r="U964" s="48">
        <v>3</v>
      </c>
      <c r="V964" s="48">
        <v>4</v>
      </c>
      <c r="W964" s="48">
        <v>0</v>
      </c>
      <c r="X964" s="48">
        <v>3</v>
      </c>
      <c r="Y964" s="48">
        <v>3</v>
      </c>
      <c r="Z964" s="49">
        <f>SUM(P964:Y964)</f>
        <v>25</v>
      </c>
      <c r="AA964" s="33">
        <v>70</v>
      </c>
      <c r="AB964" s="50">
        <f>Z964/AA964</f>
        <v>0.35714285714285715</v>
      </c>
      <c r="AC964" s="51" t="str">
        <f>IF(Z964&gt;75%*AA964,"Победитель",IF(Z964&gt;50%*AA964,"Призёр","Участник"))</f>
        <v>Участник</v>
      </c>
    </row>
    <row r="965" spans="1:29" x14ac:dyDescent="0.3">
      <c r="A965" s="32">
        <v>951</v>
      </c>
      <c r="B965" s="2" t="s">
        <v>35</v>
      </c>
      <c r="C965" s="2" t="s">
        <v>186</v>
      </c>
      <c r="D965" s="2" t="s">
        <v>187</v>
      </c>
      <c r="E965" s="2" t="s">
        <v>188</v>
      </c>
      <c r="F965" s="45" t="str">
        <f>LEFT(C965,1)</f>
        <v>С</v>
      </c>
      <c r="G965" s="45" t="str">
        <f>LEFT(D965,1)</f>
        <v>Ю</v>
      </c>
      <c r="H965" s="45" t="str">
        <f>LEFT(E965,1)</f>
        <v>Ю</v>
      </c>
      <c r="I965" s="2" t="s">
        <v>189</v>
      </c>
      <c r="J965" s="2" t="s">
        <v>38</v>
      </c>
      <c r="K965" s="1">
        <v>12</v>
      </c>
      <c r="L965" s="2" t="s">
        <v>190</v>
      </c>
      <c r="M965" s="9" t="s">
        <v>83</v>
      </c>
      <c r="N965" s="47" t="str">
        <f>CONCATENATE(L965,M965)</f>
        <v>Р1108К</v>
      </c>
      <c r="O965" s="47" t="str">
        <f>CONCATENATE(B965,"-",F965,G965,H965,"-",I965)</f>
        <v>М-СЮЮ-04072002</v>
      </c>
      <c r="P965" s="48">
        <v>4</v>
      </c>
      <c r="Q965" s="48">
        <v>0</v>
      </c>
      <c r="R965" s="48">
        <v>0</v>
      </c>
      <c r="S965" s="48">
        <v>3</v>
      </c>
      <c r="T965" s="48">
        <v>0</v>
      </c>
      <c r="U965" s="48">
        <v>2</v>
      </c>
      <c r="V965" s="48">
        <v>4</v>
      </c>
      <c r="W965" s="48">
        <v>0</v>
      </c>
      <c r="X965" s="48">
        <v>3</v>
      </c>
      <c r="Y965" s="48">
        <v>2</v>
      </c>
      <c r="Z965" s="49">
        <f>SUM(P965:Y965)</f>
        <v>18</v>
      </c>
      <c r="AA965" s="33">
        <v>70</v>
      </c>
      <c r="AB965" s="50">
        <f>Z965/AA965</f>
        <v>0.25714285714285712</v>
      </c>
      <c r="AC965" s="51" t="str">
        <f>IF(Z965&gt;75%*AA965,"Победитель",IF(Z965&gt;50%*AA965,"Призёр","Участник"))</f>
        <v>Участник</v>
      </c>
    </row>
    <row r="966" spans="1:29" x14ac:dyDescent="0.3">
      <c r="A966" s="32">
        <v>952</v>
      </c>
      <c r="B966" s="2" t="s">
        <v>35</v>
      </c>
      <c r="C966" s="2" t="s">
        <v>167</v>
      </c>
      <c r="D966" s="2" t="s">
        <v>168</v>
      </c>
      <c r="E966" s="2" t="s">
        <v>56</v>
      </c>
      <c r="F966" s="45" t="str">
        <f>LEFT(C966,1)</f>
        <v>Г</v>
      </c>
      <c r="G966" s="45" t="str">
        <f>LEFT(D966,1)</f>
        <v>С</v>
      </c>
      <c r="H966" s="45" t="str">
        <f>LEFT(E966,1)</f>
        <v>А</v>
      </c>
      <c r="I966" s="2" t="s">
        <v>169</v>
      </c>
      <c r="J966" s="2" t="s">
        <v>38</v>
      </c>
      <c r="K966" s="1">
        <v>12</v>
      </c>
      <c r="L966" s="2" t="s">
        <v>170</v>
      </c>
      <c r="M966" s="9" t="s">
        <v>83</v>
      </c>
      <c r="N966" s="47" t="str">
        <f>CONCATENATE(L966,M966)</f>
        <v>Р1103К</v>
      </c>
      <c r="O966" s="47" t="str">
        <f>CONCATENATE(B966,"-",F966,G966,H966,"-",I966)</f>
        <v>М-ГСА-16062001</v>
      </c>
      <c r="P966" s="48">
        <v>6</v>
      </c>
      <c r="Q966" s="48">
        <v>0</v>
      </c>
      <c r="R966" s="48">
        <v>0</v>
      </c>
      <c r="S966" s="48">
        <v>5</v>
      </c>
      <c r="T966" s="48">
        <v>0</v>
      </c>
      <c r="U966" s="48">
        <v>1</v>
      </c>
      <c r="V966" s="48">
        <v>1</v>
      </c>
      <c r="W966" s="48">
        <v>0</v>
      </c>
      <c r="X966" s="48">
        <v>0</v>
      </c>
      <c r="Y966" s="48">
        <v>0</v>
      </c>
      <c r="Z966" s="49">
        <f>SUM(P966:Y966)</f>
        <v>13</v>
      </c>
      <c r="AA966" s="33">
        <v>70</v>
      </c>
      <c r="AB966" s="50">
        <f>Z966/AA966</f>
        <v>0.18571428571428572</v>
      </c>
      <c r="AC966" s="51" t="str">
        <f>IF(Z966&gt;75%*AA966,"Победитель",IF(Z966&gt;50%*AA966,"Призёр","Участник"))</f>
        <v>Участник</v>
      </c>
    </row>
    <row r="967" spans="1:29" x14ac:dyDescent="0.3">
      <c r="A967" s="32">
        <v>953</v>
      </c>
      <c r="B967" s="2" t="s">
        <v>14</v>
      </c>
      <c r="C967" s="2" t="s">
        <v>2311</v>
      </c>
      <c r="D967" s="2" t="s">
        <v>2119</v>
      </c>
      <c r="E967" s="2" t="s">
        <v>195</v>
      </c>
      <c r="F967" s="45" t="str">
        <f>LEFT(C967,1)</f>
        <v>К</v>
      </c>
      <c r="G967" s="45" t="str">
        <f>LEFT(D967,1)</f>
        <v>В</v>
      </c>
      <c r="H967" s="45" t="str">
        <f>LEFT(E967,1)</f>
        <v>С</v>
      </c>
      <c r="I967" s="6" t="s">
        <v>2312</v>
      </c>
      <c r="J967" s="2" t="s">
        <v>2286</v>
      </c>
      <c r="K967" s="2" t="s">
        <v>2313</v>
      </c>
      <c r="L967" s="2" t="s">
        <v>2314</v>
      </c>
      <c r="M967" s="9" t="s">
        <v>2139</v>
      </c>
      <c r="N967" s="47" t="str">
        <f>CONCATENATE(L967,M967)</f>
        <v xml:space="preserve"> РО714П</v>
      </c>
      <c r="O967" s="47" t="str">
        <f>CONCATENATE(B967,"-",F967,G967,H967,"-",I967)</f>
        <v>Ж-КВС-18.05.2006</v>
      </c>
      <c r="P967" s="48">
        <v>23.5</v>
      </c>
      <c r="Q967" s="48"/>
      <c r="R967" s="48"/>
      <c r="S967" s="48"/>
      <c r="T967" s="48"/>
      <c r="U967" s="48"/>
      <c r="V967" s="48"/>
      <c r="W967" s="48"/>
      <c r="X967" s="48"/>
      <c r="Y967" s="48"/>
      <c r="Z967" s="49">
        <f>SUM(P967:Y967)</f>
        <v>23.5</v>
      </c>
      <c r="AA967" s="33">
        <v>70</v>
      </c>
      <c r="AB967" s="50">
        <f>Z967/AA967</f>
        <v>0.33571428571428569</v>
      </c>
      <c r="AC967" s="51" t="str">
        <f>IF(Z967&gt;75%*AA967,"Победитель",IF(Z967&gt;50%*AA967,"Призёр","Участник"))</f>
        <v>Участник</v>
      </c>
    </row>
  </sheetData>
  <sheetProtection password="CF7A" sheet="1" objects="1" scenarios="1"/>
  <sortState ref="B15:AC967">
    <sortCondition ref="K15:K967"/>
    <sortCondition ref="AC15:AC967"/>
    <sortCondition descending="1" ref="Z15:Z967"/>
  </sortState>
  <customSheetViews>
    <customSheetView guid="{C964A00F-75C1-4C5C-B3C4-0CF816336BFE}" scale="70" hiddenColumns="1" topLeftCell="A15">
      <selection activeCell="AG21" sqref="AG21"/>
      <pageMargins left="0.7" right="0.7" top="0.75" bottom="0.75" header="0.3" footer="0.3"/>
      <pageSetup paperSize="9" fitToHeight="0" orientation="landscape" r:id="rId1"/>
    </customSheetView>
    <customSheetView guid="{5A5C97A1-0CBF-4F9B-A4E1-0BE4A8292FA3}" scale="70" topLeftCell="C1">
      <selection activeCell="S24" sqref="S24"/>
      <pageMargins left="0.7" right="0.7" top="0.75" bottom="0.75" header="0.3" footer="0.3"/>
      <pageSetup paperSize="9" fitToHeight="0" orientation="landscape" r:id="rId2"/>
    </customSheetView>
  </customSheetViews>
  <mergeCells count="25">
    <mergeCell ref="O12:O14"/>
    <mergeCell ref="M12:M14"/>
    <mergeCell ref="N12:N14"/>
    <mergeCell ref="Z12:Z14"/>
    <mergeCell ref="A12:A14"/>
    <mergeCell ref="C12:C14"/>
    <mergeCell ref="D12:D14"/>
    <mergeCell ref="E12:E14"/>
    <mergeCell ref="B12:B14"/>
    <mergeCell ref="AA12:AA14"/>
    <mergeCell ref="F12:F14"/>
    <mergeCell ref="G12:G14"/>
    <mergeCell ref="H12:H14"/>
    <mergeCell ref="AC12:AC14"/>
    <mergeCell ref="I12:I14"/>
    <mergeCell ref="J12:J14"/>
    <mergeCell ref="K12:K14"/>
    <mergeCell ref="L12:L14"/>
    <mergeCell ref="P12:Y12"/>
    <mergeCell ref="P13:P14"/>
    <mergeCell ref="U13:U14"/>
    <mergeCell ref="V13:V14"/>
    <mergeCell ref="X13:X14"/>
    <mergeCell ref="Y13:Y14"/>
    <mergeCell ref="AB12:AB14"/>
  </mergeCells>
  <pageMargins left="0.7" right="0.7" top="0.75" bottom="0.75" header="0.3" footer="0.3"/>
  <pageSetup paperSize="9" fitToHeight="0" orientation="landscape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93"/>
  <sheetViews>
    <sheetView tabSelected="1" topLeftCell="A165" zoomScale="70" zoomScaleNormal="115" workbookViewId="0">
      <selection activeCell="J178" sqref="J178"/>
    </sheetView>
  </sheetViews>
  <sheetFormatPr defaultRowHeight="18.75" x14ac:dyDescent="0.3"/>
  <cols>
    <col min="1" max="1" width="7.42578125" style="38" customWidth="1"/>
    <col min="2" max="2" width="6.85546875" style="8" customWidth="1"/>
    <col min="3" max="3" width="20.28515625" style="8" hidden="1" customWidth="1"/>
    <col min="4" max="4" width="18" style="8" hidden="1" customWidth="1"/>
    <col min="5" max="5" width="22.140625" style="8" hidden="1" customWidth="1"/>
    <col min="6" max="8" width="4.140625" style="8" hidden="1" customWidth="1"/>
    <col min="9" max="9" width="14.140625" style="39" hidden="1" customWidth="1"/>
    <col min="10" max="10" width="24.5703125" style="8" customWidth="1"/>
    <col min="11" max="11" width="8.140625" style="40" customWidth="1"/>
    <col min="12" max="12" width="9.42578125" style="8" hidden="1" customWidth="1"/>
    <col min="13" max="13" width="9.42578125" style="41" hidden="1" customWidth="1"/>
    <col min="14" max="14" width="11.5703125" style="38" hidden="1" customWidth="1"/>
    <col min="15" max="15" width="22.28515625" style="38" customWidth="1"/>
    <col min="16" max="20" width="6.140625" style="42" customWidth="1"/>
    <col min="21" max="21" width="10.140625" style="43" customWidth="1"/>
    <col min="22" max="22" width="10" style="44" customWidth="1"/>
    <col min="23" max="23" width="10" style="38" customWidth="1"/>
    <col min="24" max="24" width="12.5703125" style="43" customWidth="1"/>
    <col min="25" max="16384" width="9.140625" style="34"/>
  </cols>
  <sheetData>
    <row r="1" spans="1:24" s="7" customFormat="1" ht="19.5" thickBot="1" x14ac:dyDescent="0.35">
      <c r="C1" s="7" t="e">
        <f>TRIM(C15:I193)</f>
        <v>#VALUE!</v>
      </c>
      <c r="I1" s="20"/>
      <c r="K1" s="21"/>
      <c r="M1" s="20"/>
      <c r="U1" s="22"/>
      <c r="X1" s="22"/>
    </row>
    <row r="2" spans="1:24" s="7" customFormat="1" ht="19.5" thickBot="1" x14ac:dyDescent="0.35">
      <c r="C2" s="23"/>
      <c r="D2" s="24" t="s">
        <v>21</v>
      </c>
      <c r="I2" s="20"/>
      <c r="K2" s="21"/>
      <c r="M2" s="20"/>
      <c r="U2" s="22"/>
      <c r="X2" s="22"/>
    </row>
    <row r="3" spans="1:24" s="7" customFormat="1" ht="19.5" thickBot="1" x14ac:dyDescent="0.35">
      <c r="C3" s="25"/>
      <c r="D3" s="25"/>
      <c r="I3" s="20"/>
      <c r="K3" s="21"/>
      <c r="M3" s="20"/>
      <c r="U3" s="22"/>
      <c r="X3" s="22"/>
    </row>
    <row r="4" spans="1:24" s="7" customFormat="1" ht="19.5" thickBot="1" x14ac:dyDescent="0.35">
      <c r="C4" s="26"/>
      <c r="D4" s="25" t="s">
        <v>22</v>
      </c>
      <c r="I4" s="20"/>
      <c r="K4" s="21"/>
      <c r="M4" s="20"/>
      <c r="U4" s="22"/>
      <c r="X4" s="22"/>
    </row>
    <row r="5" spans="1:24" s="7" customFormat="1" x14ac:dyDescent="0.3">
      <c r="C5" s="25"/>
      <c r="D5" s="25"/>
      <c r="I5" s="20"/>
      <c r="K5" s="21"/>
      <c r="M5" s="20"/>
      <c r="U5" s="22"/>
      <c r="X5" s="22"/>
    </row>
    <row r="6" spans="1:24" s="7" customFormat="1" ht="19.5" hidden="1" thickBot="1" x14ac:dyDescent="0.35">
      <c r="C6" s="27"/>
      <c r="D6" s="25" t="s">
        <v>23</v>
      </c>
      <c r="I6" s="20"/>
      <c r="K6" s="21"/>
      <c r="M6" s="20"/>
      <c r="U6" s="22"/>
      <c r="X6" s="22"/>
    </row>
    <row r="7" spans="1:24" s="7" customFormat="1" hidden="1" x14ac:dyDescent="0.3">
      <c r="C7" s="25"/>
      <c r="D7" s="25"/>
      <c r="I7" s="20"/>
      <c r="K7" s="21"/>
      <c r="M7" s="20"/>
      <c r="U7" s="22"/>
      <c r="X7" s="22"/>
    </row>
    <row r="8" spans="1:24" s="7" customFormat="1" ht="19.5" hidden="1" thickBot="1" x14ac:dyDescent="0.35">
      <c r="C8" s="28"/>
      <c r="D8" s="25" t="s">
        <v>28</v>
      </c>
      <c r="I8" s="20"/>
      <c r="K8" s="21"/>
      <c r="M8" s="20"/>
      <c r="U8" s="22"/>
      <c r="X8" s="22"/>
    </row>
    <row r="9" spans="1:24" s="7" customFormat="1" hidden="1" x14ac:dyDescent="0.3">
      <c r="I9" s="20"/>
      <c r="K9" s="21"/>
      <c r="M9" s="20"/>
      <c r="U9" s="22"/>
      <c r="X9" s="22"/>
    </row>
    <row r="10" spans="1:24" s="7" customFormat="1" x14ac:dyDescent="0.3">
      <c r="A10" s="7" t="s">
        <v>191</v>
      </c>
      <c r="I10" s="20"/>
      <c r="K10" s="21"/>
      <c r="M10" s="20"/>
      <c r="U10" s="22"/>
      <c r="X10" s="22"/>
    </row>
    <row r="11" spans="1:24" s="7" customFormat="1" x14ac:dyDescent="0.3">
      <c r="A11" s="69" t="s">
        <v>192</v>
      </c>
      <c r="B11" s="69"/>
      <c r="C11" s="69"/>
      <c r="D11" s="69"/>
      <c r="I11" s="20"/>
      <c r="K11" s="21"/>
      <c r="M11" s="20"/>
      <c r="U11" s="22"/>
      <c r="X11" s="22"/>
    </row>
    <row r="12" spans="1:24" s="31" customFormat="1" ht="22.5" customHeight="1" x14ac:dyDescent="0.25">
      <c r="A12" s="19" t="s">
        <v>0</v>
      </c>
      <c r="B12" s="19" t="s">
        <v>12</v>
      </c>
      <c r="C12" s="19" t="s">
        <v>1</v>
      </c>
      <c r="D12" s="19" t="s">
        <v>2</v>
      </c>
      <c r="E12" s="19" t="s">
        <v>3</v>
      </c>
      <c r="F12" s="19"/>
      <c r="G12" s="19"/>
      <c r="H12" s="19"/>
      <c r="I12" s="19" t="s">
        <v>11</v>
      </c>
      <c r="J12" s="19" t="s">
        <v>4</v>
      </c>
      <c r="K12" s="29" t="s">
        <v>5</v>
      </c>
      <c r="L12" s="19" t="s">
        <v>6</v>
      </c>
      <c r="M12" s="19" t="s">
        <v>7</v>
      </c>
      <c r="N12" s="19" t="s">
        <v>8</v>
      </c>
      <c r="O12" s="19" t="s">
        <v>13</v>
      </c>
      <c r="P12" s="19" t="s">
        <v>25</v>
      </c>
      <c r="Q12" s="19"/>
      <c r="R12" s="19"/>
      <c r="S12" s="19"/>
      <c r="T12" s="19"/>
      <c r="U12" s="30" t="s">
        <v>10</v>
      </c>
      <c r="V12" s="19" t="s">
        <v>9</v>
      </c>
      <c r="W12" s="19" t="s">
        <v>27</v>
      </c>
      <c r="X12" s="30" t="s">
        <v>15</v>
      </c>
    </row>
    <row r="13" spans="1:24" s="31" customFormat="1" ht="16.5" customHeigh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29"/>
      <c r="L13" s="19"/>
      <c r="M13" s="19"/>
      <c r="N13" s="19"/>
      <c r="O13" s="19"/>
      <c r="P13" s="19" t="s">
        <v>16</v>
      </c>
      <c r="Q13" s="18"/>
      <c r="R13" s="18"/>
      <c r="S13" s="18"/>
      <c r="T13" s="18"/>
      <c r="U13" s="30"/>
      <c r="V13" s="19"/>
      <c r="W13" s="19"/>
      <c r="X13" s="30"/>
    </row>
    <row r="14" spans="1:24" s="31" customFormat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29"/>
      <c r="L14" s="19"/>
      <c r="M14" s="19"/>
      <c r="N14" s="19"/>
      <c r="O14" s="19"/>
      <c r="P14" s="19"/>
      <c r="Q14" s="18"/>
      <c r="R14" s="18"/>
      <c r="S14" s="18"/>
      <c r="T14" s="18"/>
      <c r="U14" s="30"/>
      <c r="V14" s="19"/>
      <c r="W14" s="19"/>
      <c r="X14" s="30"/>
    </row>
    <row r="15" spans="1:24" x14ac:dyDescent="0.3">
      <c r="A15" s="32">
        <v>1</v>
      </c>
      <c r="B15" s="2" t="s">
        <v>35</v>
      </c>
      <c r="C15" s="2" t="s">
        <v>980</v>
      </c>
      <c r="D15" s="2" t="s">
        <v>383</v>
      </c>
      <c r="E15" s="2" t="s">
        <v>44</v>
      </c>
      <c r="F15" s="45" t="str">
        <f>LEFT(C15,1)</f>
        <v>З</v>
      </c>
      <c r="G15" s="45" t="str">
        <f>LEFT(D15,1)</f>
        <v>С</v>
      </c>
      <c r="H15" s="45" t="str">
        <f>LEFT(E15,1)</f>
        <v>А</v>
      </c>
      <c r="I15" s="6" t="s">
        <v>1154</v>
      </c>
      <c r="J15" s="2" t="s">
        <v>930</v>
      </c>
      <c r="K15" s="2">
        <v>4</v>
      </c>
      <c r="L15" s="2" t="s">
        <v>1155</v>
      </c>
      <c r="M15" s="33" t="s">
        <v>45</v>
      </c>
      <c r="N15" s="47" t="str">
        <f>CONCATENATE(L15,M15)</f>
        <v>Р0420Г</v>
      </c>
      <c r="O15" s="47" t="str">
        <f>CONCATENATE(B15,"-",F15,G15,H15,"-",I15)</f>
        <v>М-ЗСА-17072009</v>
      </c>
      <c r="P15" s="48">
        <v>7</v>
      </c>
      <c r="Q15" s="48">
        <v>7</v>
      </c>
      <c r="R15" s="48">
        <v>7</v>
      </c>
      <c r="S15" s="48">
        <v>7</v>
      </c>
      <c r="T15" s="48">
        <v>7</v>
      </c>
      <c r="U15" s="49">
        <f>SUM(P15:T15)</f>
        <v>35</v>
      </c>
      <c r="V15" s="33">
        <v>35</v>
      </c>
      <c r="W15" s="50">
        <f>U15/V15</f>
        <v>1</v>
      </c>
      <c r="X15" s="51" t="str">
        <f>IF(U15&gt;75%*V15,"Победитель",IF(U15&gt;50%*V15,"Призёр","Участник"))</f>
        <v>Победитель</v>
      </c>
    </row>
    <row r="16" spans="1:24" x14ac:dyDescent="0.3">
      <c r="A16" s="32">
        <v>2</v>
      </c>
      <c r="B16" s="2" t="s">
        <v>35</v>
      </c>
      <c r="C16" s="2" t="s">
        <v>1156</v>
      </c>
      <c r="D16" s="2" t="s">
        <v>70</v>
      </c>
      <c r="E16" s="2" t="s">
        <v>44</v>
      </c>
      <c r="F16" s="45" t="str">
        <f>LEFT(C16,1)</f>
        <v>К</v>
      </c>
      <c r="G16" s="45" t="str">
        <f>LEFT(D16,1)</f>
        <v>Д</v>
      </c>
      <c r="H16" s="45" t="str">
        <f>LEFT(E16,1)</f>
        <v>А</v>
      </c>
      <c r="I16" s="6" t="s">
        <v>1157</v>
      </c>
      <c r="J16" s="2" t="s">
        <v>930</v>
      </c>
      <c r="K16" s="2">
        <v>4</v>
      </c>
      <c r="L16" s="2" t="s">
        <v>1158</v>
      </c>
      <c r="M16" s="33" t="s">
        <v>45</v>
      </c>
      <c r="N16" s="47" t="str">
        <f>CONCATENATE(L16,M16)</f>
        <v>Р0421Г</v>
      </c>
      <c r="O16" s="47" t="str">
        <f>CONCATENATE(B16,"-",F16,G16,H16,"-",I16)</f>
        <v>М-КДА-20052009</v>
      </c>
      <c r="P16" s="48">
        <v>7</v>
      </c>
      <c r="Q16" s="48">
        <v>7</v>
      </c>
      <c r="R16" s="48">
        <v>7</v>
      </c>
      <c r="S16" s="48">
        <v>7</v>
      </c>
      <c r="T16" s="48">
        <v>7</v>
      </c>
      <c r="U16" s="49">
        <f>SUM(P16:T16)</f>
        <v>35</v>
      </c>
      <c r="V16" s="33">
        <v>35</v>
      </c>
      <c r="W16" s="50">
        <f>U16/V16</f>
        <v>1</v>
      </c>
      <c r="X16" s="51" t="str">
        <f>IF(U16&gt;75%*V16,"Победитель",IF(U16&gt;50%*V16,"Призёр","Участник"))</f>
        <v>Победитель</v>
      </c>
    </row>
    <row r="17" spans="1:25" x14ac:dyDescent="0.3">
      <c r="A17" s="32">
        <v>3</v>
      </c>
      <c r="B17" s="2" t="s">
        <v>14</v>
      </c>
      <c r="C17" s="2" t="s">
        <v>1159</v>
      </c>
      <c r="D17" s="2" t="s">
        <v>396</v>
      </c>
      <c r="E17" s="2" t="s">
        <v>78</v>
      </c>
      <c r="F17" s="45" t="str">
        <f>LEFT(C17,1)</f>
        <v>Ш</v>
      </c>
      <c r="G17" s="45" t="str">
        <f>LEFT(D17,1)</f>
        <v>Е</v>
      </c>
      <c r="H17" s="45" t="str">
        <f>LEFT(E17,1)</f>
        <v>А</v>
      </c>
      <c r="I17" s="6" t="s">
        <v>1160</v>
      </c>
      <c r="J17" s="2" t="s">
        <v>930</v>
      </c>
      <c r="K17" s="2">
        <v>4</v>
      </c>
      <c r="L17" s="2" t="s">
        <v>1161</v>
      </c>
      <c r="M17" s="33" t="s">
        <v>45</v>
      </c>
      <c r="N17" s="47" t="str">
        <f>CONCATENATE(L17,M17)</f>
        <v>Р0422Г</v>
      </c>
      <c r="O17" s="47" t="str">
        <f>CONCATENATE(B17,"-",F17,G17,H17,"-",I17)</f>
        <v>Ж-ШЕА-18072009</v>
      </c>
      <c r="P17" s="48">
        <v>7</v>
      </c>
      <c r="Q17" s="48">
        <v>7</v>
      </c>
      <c r="R17" s="48">
        <v>7</v>
      </c>
      <c r="S17" s="48">
        <v>7</v>
      </c>
      <c r="T17" s="48">
        <v>7</v>
      </c>
      <c r="U17" s="49">
        <f>SUM(P17:T17)</f>
        <v>35</v>
      </c>
      <c r="V17" s="33">
        <v>35</v>
      </c>
      <c r="W17" s="50">
        <f>U17/V17</f>
        <v>1</v>
      </c>
      <c r="X17" s="51" t="str">
        <f>IF(U17&gt;75%*V17,"Победитель",IF(U17&gt;50%*V17,"Призёр","Участник"))</f>
        <v>Победитель</v>
      </c>
    </row>
    <row r="18" spans="1:25" x14ac:dyDescent="0.3">
      <c r="A18" s="32">
        <v>4</v>
      </c>
      <c r="B18" s="2" t="s">
        <v>14</v>
      </c>
      <c r="C18" s="2" t="s">
        <v>506</v>
      </c>
      <c r="D18" s="2" t="s">
        <v>200</v>
      </c>
      <c r="E18" s="2" t="s">
        <v>195</v>
      </c>
      <c r="F18" s="45" t="str">
        <f>LEFT(C18,1)</f>
        <v>О</v>
      </c>
      <c r="G18" s="45" t="str">
        <f>LEFT(D18,1)</f>
        <v>В</v>
      </c>
      <c r="H18" s="45" t="str">
        <f>LEFT(E18,1)</f>
        <v>С</v>
      </c>
      <c r="I18" s="6" t="s">
        <v>593</v>
      </c>
      <c r="J18" s="46" t="s">
        <v>346</v>
      </c>
      <c r="K18" s="2">
        <v>4</v>
      </c>
      <c r="L18" s="2" t="s">
        <v>507</v>
      </c>
      <c r="M18" s="33" t="s">
        <v>26</v>
      </c>
      <c r="N18" s="47" t="str">
        <f>CONCATENATE(L18,M18)</f>
        <v>Р0409С</v>
      </c>
      <c r="O18" s="47" t="str">
        <f>CONCATENATE(B18,"-",F18,G18,H18,"-",I18)</f>
        <v>Ж-ОВС-23062009</v>
      </c>
      <c r="P18" s="48">
        <v>7</v>
      </c>
      <c r="Q18" s="48">
        <v>7</v>
      </c>
      <c r="R18" s="48">
        <v>7</v>
      </c>
      <c r="S18" s="48">
        <v>7</v>
      </c>
      <c r="T18" s="48">
        <v>7</v>
      </c>
      <c r="U18" s="49">
        <f>SUM(P18:T18)</f>
        <v>35</v>
      </c>
      <c r="V18" s="33">
        <v>35</v>
      </c>
      <c r="W18" s="50">
        <f>U18/V18</f>
        <v>1</v>
      </c>
      <c r="X18" s="51" t="str">
        <f>IF(U18&gt;75%*V18,"Победитель",IF(U18&gt;50%*V18,"Призёр","Участник"))</f>
        <v>Победитель</v>
      </c>
    </row>
    <row r="19" spans="1:25" x14ac:dyDescent="0.3">
      <c r="A19" s="32">
        <v>5</v>
      </c>
      <c r="B19" s="2" t="s">
        <v>35</v>
      </c>
      <c r="C19" s="2" t="s">
        <v>1148</v>
      </c>
      <c r="D19" s="2" t="s">
        <v>1105</v>
      </c>
      <c r="E19" s="2"/>
      <c r="F19" s="45" t="str">
        <f>LEFT(C19,1)</f>
        <v>У</v>
      </c>
      <c r="G19" s="45" t="str">
        <f>LEFT(D19,1)</f>
        <v>Р</v>
      </c>
      <c r="H19" s="45" t="str">
        <f>LEFT(E19,1)</f>
        <v/>
      </c>
      <c r="I19" s="6" t="s">
        <v>1149</v>
      </c>
      <c r="J19" s="2" t="s">
        <v>930</v>
      </c>
      <c r="K19" s="2">
        <v>4</v>
      </c>
      <c r="L19" s="2" t="s">
        <v>1150</v>
      </c>
      <c r="M19" s="33" t="s">
        <v>45</v>
      </c>
      <c r="N19" s="47" t="str">
        <f>CONCATENATE(L19,M19)</f>
        <v>Р0418Г</v>
      </c>
      <c r="O19" s="47" t="str">
        <f>CONCATENATE(B19,"-",F19,G19,H19,"-",I19)</f>
        <v>М-УР-23092009</v>
      </c>
      <c r="P19" s="48">
        <v>7</v>
      </c>
      <c r="Q19" s="48">
        <v>7</v>
      </c>
      <c r="R19" s="48">
        <v>6</v>
      </c>
      <c r="S19" s="48">
        <v>7</v>
      </c>
      <c r="T19" s="48">
        <v>7</v>
      </c>
      <c r="U19" s="49">
        <f>SUM(P19:T19)</f>
        <v>34</v>
      </c>
      <c r="V19" s="33">
        <v>35</v>
      </c>
      <c r="W19" s="50">
        <f>U19/V19</f>
        <v>0.97142857142857142</v>
      </c>
      <c r="X19" s="51" t="str">
        <f>IF(U19&gt;75%*V19,"Победитель",IF(U19&gt;50%*V19,"Призёр","Участник"))</f>
        <v>Победитель</v>
      </c>
    </row>
    <row r="20" spans="1:25" x14ac:dyDescent="0.3">
      <c r="A20" s="32">
        <v>6</v>
      </c>
      <c r="B20" s="2" t="s">
        <v>14</v>
      </c>
      <c r="C20" s="2" t="s">
        <v>193</v>
      </c>
      <c r="D20" s="2" t="s">
        <v>194</v>
      </c>
      <c r="E20" s="2" t="s">
        <v>195</v>
      </c>
      <c r="F20" s="45" t="str">
        <f>LEFT(C20,1)</f>
        <v>В</v>
      </c>
      <c r="G20" s="45" t="str">
        <f>LEFT(D20,1)</f>
        <v>И</v>
      </c>
      <c r="H20" s="45" t="str">
        <f>LEFT(E20,1)</f>
        <v>С</v>
      </c>
      <c r="I20" s="2" t="s">
        <v>196</v>
      </c>
      <c r="J20" s="2" t="s">
        <v>197</v>
      </c>
      <c r="K20" s="1">
        <v>4</v>
      </c>
      <c r="L20" s="2" t="s">
        <v>198</v>
      </c>
      <c r="M20" s="33" t="s">
        <v>57</v>
      </c>
      <c r="N20" s="47" t="str">
        <f>CONCATENATE(L20,M20)</f>
        <v>Р 04 01В</v>
      </c>
      <c r="O20" s="47" t="str">
        <f>CONCATENATE(B20,"-",F20,G20,H20,"-",I20)</f>
        <v>Ж-ВИС-22072009</v>
      </c>
      <c r="P20" s="48">
        <v>7</v>
      </c>
      <c r="Q20" s="48">
        <v>7</v>
      </c>
      <c r="R20" s="48">
        <v>7</v>
      </c>
      <c r="S20" s="48">
        <v>7</v>
      </c>
      <c r="T20" s="48">
        <v>5</v>
      </c>
      <c r="U20" s="49">
        <f>SUM(P20:T20)</f>
        <v>33</v>
      </c>
      <c r="V20" s="33">
        <v>35</v>
      </c>
      <c r="W20" s="50">
        <f>U20/V20</f>
        <v>0.94285714285714284</v>
      </c>
      <c r="X20" s="51" t="str">
        <f>IF(U20&gt;75%*V20,"Победитель",IF(U20&gt;50%*V20,"Призёр","Участник"))</f>
        <v>Победитель</v>
      </c>
      <c r="Y20" s="35"/>
    </row>
    <row r="21" spans="1:25" x14ac:dyDescent="0.3">
      <c r="A21" s="32">
        <v>7</v>
      </c>
      <c r="B21" s="2" t="s">
        <v>14</v>
      </c>
      <c r="C21" s="2" t="s">
        <v>32</v>
      </c>
      <c r="D21" s="2" t="s">
        <v>40</v>
      </c>
      <c r="E21" s="2" t="s">
        <v>34</v>
      </c>
      <c r="F21" s="45" t="str">
        <f>LEFT(C21,1)</f>
        <v>М</v>
      </c>
      <c r="G21" s="45" t="str">
        <f>LEFT(D21,1)</f>
        <v>М</v>
      </c>
      <c r="H21" s="45" t="str">
        <f>LEFT(E21,1)</f>
        <v>Е</v>
      </c>
      <c r="I21" s="14" t="s">
        <v>37</v>
      </c>
      <c r="J21" s="46" t="s">
        <v>38</v>
      </c>
      <c r="K21" s="1">
        <v>4</v>
      </c>
      <c r="L21" s="54" t="s">
        <v>41</v>
      </c>
      <c r="M21" s="9" t="s">
        <v>83</v>
      </c>
      <c r="N21" s="47" t="str">
        <f>CONCATENATE(L21,M21)</f>
        <v>Р0402К</v>
      </c>
      <c r="O21" s="47" t="str">
        <f>CONCATENATE(B21,"-",F21,G21,H21,"-",I21)</f>
        <v>Ж-ММЕ-21082009</v>
      </c>
      <c r="P21" s="53">
        <v>7</v>
      </c>
      <c r="Q21" s="53">
        <v>7</v>
      </c>
      <c r="R21" s="53">
        <v>7</v>
      </c>
      <c r="S21" s="53">
        <v>7</v>
      </c>
      <c r="T21" s="53">
        <v>5</v>
      </c>
      <c r="U21" s="49">
        <f>SUM(P21:T21)</f>
        <v>33</v>
      </c>
      <c r="V21" s="33">
        <v>35</v>
      </c>
      <c r="W21" s="50">
        <f>U21/V21</f>
        <v>0.94285714285714284</v>
      </c>
      <c r="X21" s="51" t="str">
        <f>IF(U21&gt;75%*V21,"Победитель",IF(U21&gt;50%*V21,"Призёр","Участник"))</f>
        <v>Победитель</v>
      </c>
    </row>
    <row r="22" spans="1:25" x14ac:dyDescent="0.3">
      <c r="A22" s="32">
        <v>8</v>
      </c>
      <c r="B22" s="2" t="s">
        <v>14</v>
      </c>
      <c r="C22" s="2" t="s">
        <v>1151</v>
      </c>
      <c r="D22" s="2" t="s">
        <v>266</v>
      </c>
      <c r="E22" s="2" t="s">
        <v>262</v>
      </c>
      <c r="F22" s="45" t="str">
        <f>LEFT(C22,1)</f>
        <v>Г</v>
      </c>
      <c r="G22" s="45" t="str">
        <f>LEFT(D22,1)</f>
        <v>Д</v>
      </c>
      <c r="H22" s="45" t="str">
        <f>LEFT(E22,1)</f>
        <v>Д</v>
      </c>
      <c r="I22" s="6" t="s">
        <v>1152</v>
      </c>
      <c r="J22" s="2" t="s">
        <v>930</v>
      </c>
      <c r="K22" s="2">
        <v>4</v>
      </c>
      <c r="L22" s="2" t="s">
        <v>1153</v>
      </c>
      <c r="M22" s="33" t="s">
        <v>45</v>
      </c>
      <c r="N22" s="47" t="str">
        <f>CONCATENATE(L22,M22)</f>
        <v>Р0419Г</v>
      </c>
      <c r="O22" s="47" t="str">
        <f>CONCATENATE(B22,"-",F22,G22,H22,"-",I22)</f>
        <v>Ж-ГДД-08102009</v>
      </c>
      <c r="P22" s="48">
        <v>7</v>
      </c>
      <c r="Q22" s="48">
        <v>7</v>
      </c>
      <c r="R22" s="48">
        <v>6</v>
      </c>
      <c r="S22" s="48">
        <v>5</v>
      </c>
      <c r="T22" s="48">
        <v>7</v>
      </c>
      <c r="U22" s="49">
        <f>SUM(P22:T22)</f>
        <v>32</v>
      </c>
      <c r="V22" s="33">
        <v>35</v>
      </c>
      <c r="W22" s="50">
        <f>U22/V22</f>
        <v>0.91428571428571426</v>
      </c>
      <c r="X22" s="51" t="str">
        <f>IF(U22&gt;75%*V22,"Победитель",IF(U22&gt;50%*V22,"Призёр","Участник"))</f>
        <v>Победитель</v>
      </c>
      <c r="Y22" s="35"/>
    </row>
    <row r="23" spans="1:25" x14ac:dyDescent="0.3">
      <c r="A23" s="32">
        <v>9</v>
      </c>
      <c r="B23" s="2" t="s">
        <v>35</v>
      </c>
      <c r="C23" s="2" t="s">
        <v>1853</v>
      </c>
      <c r="D23" s="2" t="s">
        <v>348</v>
      </c>
      <c r="E23" s="2" t="s">
        <v>188</v>
      </c>
      <c r="F23" s="45" t="str">
        <f>LEFT(C23,1)</f>
        <v>Е</v>
      </c>
      <c r="G23" s="45" t="str">
        <f>LEFT(D23,1)</f>
        <v>К</v>
      </c>
      <c r="H23" s="45" t="str">
        <f>LEFT(E23,1)</f>
        <v>Ю</v>
      </c>
      <c r="I23" s="6" t="s">
        <v>589</v>
      </c>
      <c r="J23" s="46" t="s">
        <v>1791</v>
      </c>
      <c r="K23" s="2">
        <v>4</v>
      </c>
      <c r="L23" s="46" t="s">
        <v>1854</v>
      </c>
      <c r="M23" s="33" t="s">
        <v>46</v>
      </c>
      <c r="N23" s="47" t="str">
        <f>CONCATENATE(L23,M23)</f>
        <v>р0454А</v>
      </c>
      <c r="O23" s="47" t="str">
        <f>CONCATENATE(B23,"-",F23,G23,H23,"-",I23)</f>
        <v>М-ЕКЮ-10022009</v>
      </c>
      <c r="P23" s="48">
        <v>7</v>
      </c>
      <c r="Q23" s="48">
        <v>7</v>
      </c>
      <c r="R23" s="48">
        <v>7</v>
      </c>
      <c r="S23" s="48">
        <v>5</v>
      </c>
      <c r="T23" s="48">
        <v>5</v>
      </c>
      <c r="U23" s="49">
        <f>SUM(P23:T23)</f>
        <v>31</v>
      </c>
      <c r="V23" s="33">
        <v>35</v>
      </c>
      <c r="W23" s="50">
        <f>U23/V23</f>
        <v>0.88571428571428568</v>
      </c>
      <c r="X23" s="51" t="str">
        <f>IF(U23&gt;75%*V23,"Победитель",IF(U23&gt;50%*V23,"Призёр","Участник"))</f>
        <v>Победитель</v>
      </c>
      <c r="Y23" s="35"/>
    </row>
    <row r="24" spans="1:25" x14ac:dyDescent="0.3">
      <c r="A24" s="32">
        <v>10</v>
      </c>
      <c r="B24" s="2" t="s">
        <v>14</v>
      </c>
      <c r="C24" s="12" t="s">
        <v>1590</v>
      </c>
      <c r="D24" s="12" t="s">
        <v>221</v>
      </c>
      <c r="E24" s="12" t="s">
        <v>102</v>
      </c>
      <c r="F24" s="45" t="str">
        <f>LEFT(C24,1)</f>
        <v>К</v>
      </c>
      <c r="G24" s="45" t="str">
        <f>LEFT(D24,1)</f>
        <v>В</v>
      </c>
      <c r="H24" s="45" t="str">
        <f>LEFT(E24,1)</f>
        <v>П</v>
      </c>
      <c r="I24" s="12">
        <v>11012009</v>
      </c>
      <c r="J24" s="46" t="s">
        <v>1587</v>
      </c>
      <c r="K24" s="2">
        <v>4</v>
      </c>
      <c r="L24" s="46" t="s">
        <v>496</v>
      </c>
      <c r="M24" s="33" t="s">
        <v>35</v>
      </c>
      <c r="N24" s="47" t="str">
        <f>CONCATENATE(L24,M24)</f>
        <v>Р0404М</v>
      </c>
      <c r="O24" s="47" t="str">
        <f>CONCATENATE(B24,"-",F24,G24,H24,"-",I24)</f>
        <v>Ж-КВП-11012009</v>
      </c>
      <c r="P24" s="48">
        <v>7</v>
      </c>
      <c r="Q24" s="48">
        <v>7</v>
      </c>
      <c r="R24" s="48">
        <v>7</v>
      </c>
      <c r="S24" s="48">
        <v>7</v>
      </c>
      <c r="T24" s="48">
        <v>3</v>
      </c>
      <c r="U24" s="49">
        <f>SUM(P24:T24)</f>
        <v>31</v>
      </c>
      <c r="V24" s="33">
        <v>35</v>
      </c>
      <c r="W24" s="50">
        <f>U24/V24</f>
        <v>0.88571428571428568</v>
      </c>
      <c r="X24" s="51" t="str">
        <f>IF(U24&gt;75%*V24,"Победитель",IF(U24&gt;50%*V24,"Призёр","Участник"))</f>
        <v>Победитель</v>
      </c>
      <c r="Y24" s="35"/>
    </row>
    <row r="25" spans="1:25" x14ac:dyDescent="0.3">
      <c r="A25" s="32">
        <v>11</v>
      </c>
      <c r="B25" s="2" t="s">
        <v>14</v>
      </c>
      <c r="C25" s="2" t="s">
        <v>502</v>
      </c>
      <c r="D25" s="2" t="s">
        <v>194</v>
      </c>
      <c r="E25" s="2" t="s">
        <v>369</v>
      </c>
      <c r="F25" s="45" t="str">
        <f>LEFT(C25,1)</f>
        <v>К</v>
      </c>
      <c r="G25" s="45" t="str">
        <f>LEFT(D25,1)</f>
        <v>И</v>
      </c>
      <c r="H25" s="45" t="str">
        <f>LEFT(E25,1)</f>
        <v>Н</v>
      </c>
      <c r="I25" s="6" t="s">
        <v>591</v>
      </c>
      <c r="J25" s="46" t="s">
        <v>346</v>
      </c>
      <c r="K25" s="2">
        <v>4</v>
      </c>
      <c r="L25" s="2" t="s">
        <v>503</v>
      </c>
      <c r="M25" s="33" t="s">
        <v>26</v>
      </c>
      <c r="N25" s="47" t="str">
        <f>CONCATENATE(L25,M25)</f>
        <v>Р0407С</v>
      </c>
      <c r="O25" s="47" t="str">
        <f>CONCATENATE(B25,"-",F25,G25,H25,"-",I25)</f>
        <v>Ж-КИН-28062009</v>
      </c>
      <c r="P25" s="48">
        <v>7</v>
      </c>
      <c r="Q25" s="48">
        <v>7</v>
      </c>
      <c r="R25" s="48">
        <v>5</v>
      </c>
      <c r="S25" s="48">
        <v>7</v>
      </c>
      <c r="T25" s="48">
        <v>5</v>
      </c>
      <c r="U25" s="49">
        <f>SUM(P25:T25)</f>
        <v>31</v>
      </c>
      <c r="V25" s="33">
        <v>35</v>
      </c>
      <c r="W25" s="50">
        <f>U25/V25</f>
        <v>0.88571428571428568</v>
      </c>
      <c r="X25" s="51" t="str">
        <f>IF(U25&gt;75%*V25,"Победитель",IF(U25&gt;50%*V25,"Призёр","Участник"))</f>
        <v>Победитель</v>
      </c>
      <c r="Y25" s="35"/>
    </row>
    <row r="26" spans="1:25" x14ac:dyDescent="0.3">
      <c r="A26" s="32">
        <v>12</v>
      </c>
      <c r="B26" s="3" t="s">
        <v>35</v>
      </c>
      <c r="C26" s="3" t="s">
        <v>637</v>
      </c>
      <c r="D26" s="3" t="s">
        <v>168</v>
      </c>
      <c r="E26" s="3" t="s">
        <v>306</v>
      </c>
      <c r="F26" s="45" t="str">
        <f>LEFT(C26,1)</f>
        <v>М</v>
      </c>
      <c r="G26" s="45" t="str">
        <f>LEFT(D26,1)</f>
        <v>С</v>
      </c>
      <c r="H26" s="45" t="str">
        <f>LEFT(E26,1)</f>
        <v>С</v>
      </c>
      <c r="I26" s="14" t="s">
        <v>638</v>
      </c>
      <c r="J26" s="59" t="s">
        <v>925</v>
      </c>
      <c r="K26" s="3">
        <v>4</v>
      </c>
      <c r="L26" s="3" t="s">
        <v>509</v>
      </c>
      <c r="M26" s="33" t="s">
        <v>534</v>
      </c>
      <c r="N26" s="47" t="str">
        <f>CONCATENATE(L26,M26)</f>
        <v>Р0410О</v>
      </c>
      <c r="O26" s="47" t="str">
        <f>CONCATENATE(B26,"-",F26,G26,H26,"-",I26)</f>
        <v>М-МСС-10082009</v>
      </c>
      <c r="P26" s="48">
        <v>7</v>
      </c>
      <c r="Q26" s="48">
        <v>7</v>
      </c>
      <c r="R26" s="48">
        <v>6</v>
      </c>
      <c r="S26" s="48">
        <v>7</v>
      </c>
      <c r="T26" s="48">
        <v>3</v>
      </c>
      <c r="U26" s="49">
        <f>SUM(P26:T26)</f>
        <v>30</v>
      </c>
      <c r="V26" s="33">
        <v>35</v>
      </c>
      <c r="W26" s="50">
        <f>U26/V26</f>
        <v>0.8571428571428571</v>
      </c>
      <c r="X26" s="51" t="str">
        <f>IF(U26&gt;75%*V26,"Победитель",IF(U26&gt;50%*V26,"Призёр","Участник"))</f>
        <v>Победитель</v>
      </c>
      <c r="Y26" s="35"/>
    </row>
    <row r="27" spans="1:25" x14ac:dyDescent="0.3">
      <c r="A27" s="32">
        <v>13</v>
      </c>
      <c r="B27" s="2" t="s">
        <v>14</v>
      </c>
      <c r="C27" s="2" t="s">
        <v>1265</v>
      </c>
      <c r="D27" s="2" t="s">
        <v>66</v>
      </c>
      <c r="E27" s="2" t="s">
        <v>262</v>
      </c>
      <c r="F27" s="45" t="str">
        <f>LEFT(C27,1)</f>
        <v>Н</v>
      </c>
      <c r="G27" s="45" t="str">
        <f>LEFT(D27,1)</f>
        <v>А</v>
      </c>
      <c r="H27" s="45" t="str">
        <f>LEFT(E27,1)</f>
        <v>Д</v>
      </c>
      <c r="I27" s="14" t="s">
        <v>1266</v>
      </c>
      <c r="J27" s="46" t="s">
        <v>1257</v>
      </c>
      <c r="K27" s="2">
        <v>4</v>
      </c>
      <c r="L27" s="56" t="s">
        <v>48</v>
      </c>
      <c r="M27" s="33" t="s">
        <v>143</v>
      </c>
      <c r="N27" s="47" t="str">
        <f>CONCATENATE(L27,M27)</f>
        <v>Р0403У</v>
      </c>
      <c r="O27" s="47" t="str">
        <f>CONCATENATE(B27,"-",F27,G27,H27,"-",I27)</f>
        <v>Ж-НАД-24052009</v>
      </c>
      <c r="P27" s="48">
        <v>7</v>
      </c>
      <c r="Q27" s="48">
        <v>7</v>
      </c>
      <c r="R27" s="48">
        <v>4</v>
      </c>
      <c r="S27" s="48">
        <v>7</v>
      </c>
      <c r="T27" s="48">
        <v>5</v>
      </c>
      <c r="U27" s="49">
        <f>SUM(P27:T27)</f>
        <v>30</v>
      </c>
      <c r="V27" s="33">
        <v>35</v>
      </c>
      <c r="W27" s="50">
        <f>U27/V27</f>
        <v>0.8571428571428571</v>
      </c>
      <c r="X27" s="51" t="str">
        <f>IF(U27&gt;75%*V27,"Победитель",IF(U27&gt;50%*V27,"Призёр","Участник"))</f>
        <v>Победитель</v>
      </c>
    </row>
    <row r="28" spans="1:25" x14ac:dyDescent="0.3">
      <c r="A28" s="32">
        <v>14</v>
      </c>
      <c r="B28" s="2" t="s">
        <v>2057</v>
      </c>
      <c r="C28" s="2" t="s">
        <v>1288</v>
      </c>
      <c r="D28" s="2" t="s">
        <v>1289</v>
      </c>
      <c r="E28" s="2" t="s">
        <v>1290</v>
      </c>
      <c r="F28" s="45" t="str">
        <f>LEFT(C28,1)</f>
        <v>Ф</v>
      </c>
      <c r="G28" s="45" t="str">
        <f>LEFT(D28,1)</f>
        <v>Р</v>
      </c>
      <c r="H28" s="45" t="str">
        <f>LEFT(E28,1)</f>
        <v>И</v>
      </c>
      <c r="I28" s="6" t="s">
        <v>588</v>
      </c>
      <c r="J28" s="2" t="s">
        <v>1257</v>
      </c>
      <c r="K28" s="2">
        <v>4</v>
      </c>
      <c r="L28" s="2" t="s">
        <v>1138</v>
      </c>
      <c r="M28" s="33" t="s">
        <v>143</v>
      </c>
      <c r="N28" s="47" t="str">
        <f>CONCATENATE(L28,M28)</f>
        <v>Р0413У</v>
      </c>
      <c r="O28" s="47" t="str">
        <f>CONCATENATE(B28,"-",F28,G28,H28,"-",I28)</f>
        <v>М -ФРИ-09032009</v>
      </c>
      <c r="P28" s="48">
        <v>5</v>
      </c>
      <c r="Q28" s="48">
        <v>7</v>
      </c>
      <c r="R28" s="48">
        <v>6</v>
      </c>
      <c r="S28" s="48">
        <v>7</v>
      </c>
      <c r="T28" s="48">
        <v>5</v>
      </c>
      <c r="U28" s="49">
        <f>SUM(P28:T28)</f>
        <v>30</v>
      </c>
      <c r="V28" s="33">
        <v>35</v>
      </c>
      <c r="W28" s="50">
        <f>U28/V28</f>
        <v>0.8571428571428571</v>
      </c>
      <c r="X28" s="51" t="str">
        <f>IF(U28&gt;75%*V28,"Победитель",IF(U28&gt;50%*V28,"Призёр","Участник"))</f>
        <v>Победитель</v>
      </c>
    </row>
    <row r="29" spans="1:25" x14ac:dyDescent="0.3">
      <c r="A29" s="32">
        <v>15</v>
      </c>
      <c r="B29" s="2" t="s">
        <v>35</v>
      </c>
      <c r="C29" s="2" t="s">
        <v>1789</v>
      </c>
      <c r="D29" s="2" t="s">
        <v>66</v>
      </c>
      <c r="E29" s="2" t="s">
        <v>848</v>
      </c>
      <c r="F29" s="45" t="str">
        <f>LEFT(C29,1)</f>
        <v>З</v>
      </c>
      <c r="G29" s="45" t="str">
        <f>LEFT(D29,1)</f>
        <v>А</v>
      </c>
      <c r="H29" s="45" t="str">
        <f>LEFT(E29,1)</f>
        <v>В</v>
      </c>
      <c r="I29" s="14" t="s">
        <v>1790</v>
      </c>
      <c r="J29" s="46" t="s">
        <v>1791</v>
      </c>
      <c r="K29" s="2">
        <v>4</v>
      </c>
      <c r="L29" s="46" t="s">
        <v>1792</v>
      </c>
      <c r="M29" s="33" t="s">
        <v>46</v>
      </c>
      <c r="N29" s="47" t="str">
        <f>CONCATENATE(L29,M29)</f>
        <v>р0402А</v>
      </c>
      <c r="O29" s="47" t="str">
        <f>CONCATENATE(B29,"-",F29,G29,H29,"-",I29)</f>
        <v>М-ЗАВ-17102009</v>
      </c>
      <c r="P29" s="48">
        <v>5</v>
      </c>
      <c r="Q29" s="48">
        <v>7</v>
      </c>
      <c r="R29" s="48">
        <v>7</v>
      </c>
      <c r="S29" s="48">
        <v>7</v>
      </c>
      <c r="T29" s="48">
        <v>3</v>
      </c>
      <c r="U29" s="49">
        <f>SUM(P29:T29)</f>
        <v>29</v>
      </c>
      <c r="V29" s="33">
        <v>35</v>
      </c>
      <c r="W29" s="50">
        <f>U29/V29</f>
        <v>0.82857142857142863</v>
      </c>
      <c r="X29" s="51" t="str">
        <f>IF(U29&gt;75%*V29,"Победитель",IF(U29&gt;50%*V29,"Призёр","Участник"))</f>
        <v>Победитель</v>
      </c>
    </row>
    <row r="30" spans="1:25" x14ac:dyDescent="0.3">
      <c r="A30" s="32">
        <v>16</v>
      </c>
      <c r="B30" s="2" t="s">
        <v>14</v>
      </c>
      <c r="C30" s="2" t="s">
        <v>1115</v>
      </c>
      <c r="D30" s="2" t="s">
        <v>326</v>
      </c>
      <c r="E30" s="2" t="s">
        <v>627</v>
      </c>
      <c r="F30" s="45" t="str">
        <f>LEFT(C30,1)</f>
        <v>Б</v>
      </c>
      <c r="G30" s="45" t="str">
        <f>LEFT(D30,1)</f>
        <v>К</v>
      </c>
      <c r="H30" s="45" t="str">
        <f>LEFT(E30,1)</f>
        <v>О</v>
      </c>
      <c r="I30" s="6" t="s">
        <v>1116</v>
      </c>
      <c r="J30" s="2" t="s">
        <v>930</v>
      </c>
      <c r="K30" s="2">
        <v>4</v>
      </c>
      <c r="L30" s="2" t="s">
        <v>48</v>
      </c>
      <c r="M30" s="33" t="s">
        <v>45</v>
      </c>
      <c r="N30" s="47" t="str">
        <f>CONCATENATE(L30,M30)</f>
        <v>Р0403Г</v>
      </c>
      <c r="O30" s="47" t="str">
        <f>CONCATENATE(B30,"-",F30,G30,H30,"-",I30)</f>
        <v>Ж-БКО-21052009</v>
      </c>
      <c r="P30" s="48">
        <v>3</v>
      </c>
      <c r="Q30" s="48">
        <v>7</v>
      </c>
      <c r="R30" s="48">
        <v>7</v>
      </c>
      <c r="S30" s="48">
        <v>7</v>
      </c>
      <c r="T30" s="48">
        <v>5</v>
      </c>
      <c r="U30" s="49">
        <f>SUM(P30:T30)</f>
        <v>29</v>
      </c>
      <c r="V30" s="33">
        <v>35</v>
      </c>
      <c r="W30" s="50">
        <f>U30/V30</f>
        <v>0.82857142857142863</v>
      </c>
      <c r="X30" s="51" t="str">
        <f>IF(U30&gt;75%*V30,"Победитель",IF(U30&gt;50%*V30,"Призёр","Участник"))</f>
        <v>Победитель</v>
      </c>
    </row>
    <row r="31" spans="1:25" x14ac:dyDescent="0.3">
      <c r="A31" s="32">
        <v>17</v>
      </c>
      <c r="B31" s="2" t="s">
        <v>35</v>
      </c>
      <c r="C31" s="2" t="s">
        <v>1122</v>
      </c>
      <c r="D31" s="2" t="s">
        <v>1123</v>
      </c>
      <c r="E31" s="2" t="s">
        <v>1124</v>
      </c>
      <c r="F31" s="45" t="str">
        <f>LEFT(C31,1)</f>
        <v>Л</v>
      </c>
      <c r="G31" s="45" t="str">
        <f>LEFT(D31,1)</f>
        <v>Е</v>
      </c>
      <c r="H31" s="45" t="str">
        <f>LEFT(E31,1)</f>
        <v>Р</v>
      </c>
      <c r="I31" s="6" t="s">
        <v>1125</v>
      </c>
      <c r="J31" s="2" t="s">
        <v>930</v>
      </c>
      <c r="K31" s="2">
        <v>4</v>
      </c>
      <c r="L31" s="2" t="s">
        <v>503</v>
      </c>
      <c r="M31" s="33" t="s">
        <v>45</v>
      </c>
      <c r="N31" s="47" t="str">
        <f>CONCATENATE(L31,M31)</f>
        <v>Р0407Г</v>
      </c>
      <c r="O31" s="47" t="str">
        <f>CONCATENATE(B31,"-",F31,G31,H31,"-",I31)</f>
        <v>М-ЛЕР-05052009</v>
      </c>
      <c r="P31" s="48">
        <v>7</v>
      </c>
      <c r="Q31" s="48">
        <v>4</v>
      </c>
      <c r="R31" s="48">
        <v>6</v>
      </c>
      <c r="S31" s="48">
        <v>7</v>
      </c>
      <c r="T31" s="48">
        <v>5</v>
      </c>
      <c r="U31" s="49">
        <f>SUM(P31:T31)</f>
        <v>29</v>
      </c>
      <c r="V31" s="33">
        <v>35</v>
      </c>
      <c r="W31" s="50">
        <f>U31/V31</f>
        <v>0.82857142857142863</v>
      </c>
      <c r="X31" s="51" t="str">
        <f>IF(U31&gt;75%*V31,"Победитель",IF(U31&gt;50%*V31,"Призёр","Участник"))</f>
        <v>Победитель</v>
      </c>
    </row>
    <row r="32" spans="1:25" x14ac:dyDescent="0.3">
      <c r="A32" s="32">
        <v>18</v>
      </c>
      <c r="B32" s="2" t="s">
        <v>14</v>
      </c>
      <c r="C32" s="2" t="s">
        <v>1139</v>
      </c>
      <c r="D32" s="2" t="s">
        <v>156</v>
      </c>
      <c r="E32" s="2" t="s">
        <v>262</v>
      </c>
      <c r="F32" s="45" t="str">
        <f>LEFT(C32,1)</f>
        <v>Г</v>
      </c>
      <c r="G32" s="45" t="str">
        <f>LEFT(D32,1)</f>
        <v>С</v>
      </c>
      <c r="H32" s="45" t="str">
        <f>LEFT(E32,1)</f>
        <v>Д</v>
      </c>
      <c r="I32" s="6" t="s">
        <v>1140</v>
      </c>
      <c r="J32" s="2" t="s">
        <v>930</v>
      </c>
      <c r="K32" s="2">
        <v>4</v>
      </c>
      <c r="L32" s="2" t="s">
        <v>1141</v>
      </c>
      <c r="M32" s="33" t="s">
        <v>45</v>
      </c>
      <c r="N32" s="47" t="str">
        <f>CONCATENATE(L32,M32)</f>
        <v>Р0414Г</v>
      </c>
      <c r="O32" s="47" t="str">
        <f>CONCATENATE(B32,"-",F32,G32,H32,"-",I32)</f>
        <v>Ж-ГСД-06082009</v>
      </c>
      <c r="P32" s="48">
        <v>7</v>
      </c>
      <c r="Q32" s="48">
        <v>7</v>
      </c>
      <c r="R32" s="48">
        <v>3</v>
      </c>
      <c r="S32" s="48">
        <v>7</v>
      </c>
      <c r="T32" s="48">
        <v>5</v>
      </c>
      <c r="U32" s="49">
        <f>SUM(P32:T32)</f>
        <v>29</v>
      </c>
      <c r="V32" s="33">
        <v>35</v>
      </c>
      <c r="W32" s="50">
        <f>U32/V32</f>
        <v>0.82857142857142863</v>
      </c>
      <c r="X32" s="51" t="str">
        <f>IF(U32&gt;75%*V32,"Победитель",IF(U32&gt;50%*V32,"Призёр","Участник"))</f>
        <v>Победитель</v>
      </c>
    </row>
    <row r="33" spans="1:24" x14ac:dyDescent="0.3">
      <c r="A33" s="32">
        <v>19</v>
      </c>
      <c r="B33" s="2" t="s">
        <v>2057</v>
      </c>
      <c r="C33" s="2" t="s">
        <v>1260</v>
      </c>
      <c r="D33" s="2" t="s">
        <v>1261</v>
      </c>
      <c r="E33" s="2" t="s">
        <v>1005</v>
      </c>
      <c r="F33" s="45" t="str">
        <f>LEFT(C33,1)</f>
        <v>К</v>
      </c>
      <c r="G33" s="45" t="str">
        <f>LEFT(D33,1)</f>
        <v>Е</v>
      </c>
      <c r="H33" s="45" t="str">
        <f>LEFT(E33,1)</f>
        <v>М</v>
      </c>
      <c r="I33" s="14" t="s">
        <v>1262</v>
      </c>
      <c r="J33" s="46" t="s">
        <v>1257</v>
      </c>
      <c r="K33" s="2">
        <v>4</v>
      </c>
      <c r="L33" s="56" t="s">
        <v>503</v>
      </c>
      <c r="M33" s="33" t="s">
        <v>143</v>
      </c>
      <c r="N33" s="47" t="str">
        <f>CONCATENATE(L33,M33)</f>
        <v>Р0407У</v>
      </c>
      <c r="O33" s="47" t="str">
        <f>CONCATENATE(B33,"-",F33,G33,H33,"-",I33)</f>
        <v>М -КЕМ-08112009</v>
      </c>
      <c r="P33" s="48">
        <v>7</v>
      </c>
      <c r="Q33" s="48">
        <v>7</v>
      </c>
      <c r="R33" s="48">
        <v>5</v>
      </c>
      <c r="S33" s="48">
        <v>5</v>
      </c>
      <c r="T33" s="48">
        <v>5</v>
      </c>
      <c r="U33" s="49">
        <f>SUM(P33:T33)</f>
        <v>29</v>
      </c>
      <c r="V33" s="33">
        <v>35</v>
      </c>
      <c r="W33" s="50">
        <f>U33/V33</f>
        <v>0.82857142857142863</v>
      </c>
      <c r="X33" s="51" t="str">
        <f>IF(U33&gt;75%*V33,"Победитель",IF(U33&gt;50%*V33,"Призёр","Участник"))</f>
        <v>Победитель</v>
      </c>
    </row>
    <row r="34" spans="1:24" x14ac:dyDescent="0.3">
      <c r="A34" s="32">
        <v>20</v>
      </c>
      <c r="B34" s="2" t="s">
        <v>2057</v>
      </c>
      <c r="C34" s="2" t="s">
        <v>1292</v>
      </c>
      <c r="D34" s="2" t="s">
        <v>1293</v>
      </c>
      <c r="E34" s="2" t="s">
        <v>1005</v>
      </c>
      <c r="F34" s="45" t="str">
        <f>LEFT(C34,1)</f>
        <v>Я</v>
      </c>
      <c r="G34" s="45" t="str">
        <f>LEFT(D34,1)</f>
        <v>Д</v>
      </c>
      <c r="H34" s="45" t="str">
        <f>LEFT(E34,1)</f>
        <v>М</v>
      </c>
      <c r="I34" s="6">
        <v>15012009</v>
      </c>
      <c r="J34" s="2" t="s">
        <v>1257</v>
      </c>
      <c r="K34" s="2">
        <v>4</v>
      </c>
      <c r="L34" s="2" t="s">
        <v>513</v>
      </c>
      <c r="M34" s="33" t="s">
        <v>143</v>
      </c>
      <c r="N34" s="47" t="str">
        <f>CONCATENATE(L34,M34)</f>
        <v>Р0411У</v>
      </c>
      <c r="O34" s="47" t="str">
        <f>CONCATENATE(B34,"-",F34,G34,H34,"-",I34)</f>
        <v>М -ЯДМ-15012009</v>
      </c>
      <c r="P34" s="48">
        <v>5</v>
      </c>
      <c r="Q34" s="48">
        <v>7</v>
      </c>
      <c r="R34" s="48">
        <v>5</v>
      </c>
      <c r="S34" s="48">
        <v>7</v>
      </c>
      <c r="T34" s="48">
        <v>5</v>
      </c>
      <c r="U34" s="49">
        <f>SUM(P34:T34)</f>
        <v>29</v>
      </c>
      <c r="V34" s="33">
        <v>35</v>
      </c>
      <c r="W34" s="50">
        <f>U34/V34</f>
        <v>0.82857142857142863</v>
      </c>
      <c r="X34" s="51" t="str">
        <f>IF(U34&gt;75%*V34,"Победитель",IF(U34&gt;50%*V34,"Призёр","Участник"))</f>
        <v>Победитель</v>
      </c>
    </row>
    <row r="35" spans="1:24" x14ac:dyDescent="0.3">
      <c r="A35" s="32">
        <v>21</v>
      </c>
      <c r="B35" s="2" t="s">
        <v>14</v>
      </c>
      <c r="C35" s="2" t="s">
        <v>779</v>
      </c>
      <c r="D35" s="2" t="s">
        <v>230</v>
      </c>
      <c r="E35" s="2" t="s">
        <v>217</v>
      </c>
      <c r="F35" s="45" t="str">
        <f>LEFT(C35,1)</f>
        <v>М</v>
      </c>
      <c r="G35" s="45" t="str">
        <f>LEFT(D35,1)</f>
        <v>К</v>
      </c>
      <c r="H35" s="45" t="str">
        <f>LEFT(E35,1)</f>
        <v>Д</v>
      </c>
      <c r="I35" s="6" t="s">
        <v>1152</v>
      </c>
      <c r="J35" s="2" t="s">
        <v>1257</v>
      </c>
      <c r="K35" s="2">
        <v>4</v>
      </c>
      <c r="L35" s="2" t="s">
        <v>1158</v>
      </c>
      <c r="M35" s="33" t="s">
        <v>143</v>
      </c>
      <c r="N35" s="47" t="str">
        <f>CONCATENATE(L35,M35)</f>
        <v>Р0421У</v>
      </c>
      <c r="O35" s="47" t="str">
        <f>CONCATENATE(B35,"-",F35,G35,H35,"-",I35)</f>
        <v>Ж-МКД-08102009</v>
      </c>
      <c r="P35" s="48">
        <v>7</v>
      </c>
      <c r="Q35" s="48">
        <v>7</v>
      </c>
      <c r="R35" s="48">
        <v>5</v>
      </c>
      <c r="S35" s="48">
        <v>7</v>
      </c>
      <c r="T35" s="48">
        <v>3</v>
      </c>
      <c r="U35" s="49">
        <f>SUM(P35:T35)</f>
        <v>29</v>
      </c>
      <c r="V35" s="33">
        <v>35</v>
      </c>
      <c r="W35" s="50">
        <f>U35/V35</f>
        <v>0.82857142857142863</v>
      </c>
      <c r="X35" s="51" t="str">
        <f>IF(U35&gt;75%*V35,"Победитель",IF(U35&gt;50%*V35,"Призёр","Участник"))</f>
        <v>Победитель</v>
      </c>
    </row>
    <row r="36" spans="1:24" x14ac:dyDescent="0.3">
      <c r="A36" s="32">
        <v>22</v>
      </c>
      <c r="B36" s="2" t="s">
        <v>35</v>
      </c>
      <c r="C36" s="2" t="s">
        <v>1802</v>
      </c>
      <c r="D36" s="2" t="s">
        <v>309</v>
      </c>
      <c r="E36" s="2" t="s">
        <v>402</v>
      </c>
      <c r="F36" s="45" t="str">
        <f>LEFT(C36,1)</f>
        <v>М</v>
      </c>
      <c r="G36" s="45" t="str">
        <f>LEFT(D36,1)</f>
        <v>Н</v>
      </c>
      <c r="H36" s="45" t="str">
        <f>LEFT(E36,1)</f>
        <v>М</v>
      </c>
      <c r="I36" s="14" t="s">
        <v>1803</v>
      </c>
      <c r="J36" s="46" t="s">
        <v>1791</v>
      </c>
      <c r="K36" s="2">
        <v>4</v>
      </c>
      <c r="L36" s="46" t="s">
        <v>1804</v>
      </c>
      <c r="M36" s="33" t="s">
        <v>46</v>
      </c>
      <c r="N36" s="47" t="str">
        <f>CONCATENATE(L36,M36)</f>
        <v>р0453А</v>
      </c>
      <c r="O36" s="47" t="str">
        <f>CONCATENATE(B36,"-",F36,G36,H36,"-",I36)</f>
        <v>М-МНМ-22042009</v>
      </c>
      <c r="P36" s="48">
        <v>3</v>
      </c>
      <c r="Q36" s="48">
        <v>7</v>
      </c>
      <c r="R36" s="48">
        <v>6</v>
      </c>
      <c r="S36" s="48">
        <v>7</v>
      </c>
      <c r="T36" s="48">
        <v>5</v>
      </c>
      <c r="U36" s="49">
        <f>SUM(P36:T36)</f>
        <v>28</v>
      </c>
      <c r="V36" s="33">
        <v>35</v>
      </c>
      <c r="W36" s="50">
        <f>U36/V36</f>
        <v>0.8</v>
      </c>
      <c r="X36" s="51" t="str">
        <f>IF(U36&gt;75%*V36,"Победитель",IF(U36&gt;50%*V36,"Призёр","Участник"))</f>
        <v>Победитель</v>
      </c>
    </row>
    <row r="37" spans="1:24" x14ac:dyDescent="0.3">
      <c r="A37" s="32">
        <v>23</v>
      </c>
      <c r="B37" s="2" t="s">
        <v>35</v>
      </c>
      <c r="C37" s="2" t="s">
        <v>1799</v>
      </c>
      <c r="D37" s="2" t="s">
        <v>1573</v>
      </c>
      <c r="E37" s="2" t="s">
        <v>292</v>
      </c>
      <c r="F37" s="45" t="str">
        <f>LEFT(C37,1)</f>
        <v>Р</v>
      </c>
      <c r="G37" s="45" t="str">
        <f>LEFT(D37,1)</f>
        <v>В</v>
      </c>
      <c r="H37" s="45" t="str">
        <f>LEFT(E37,1)</f>
        <v>А</v>
      </c>
      <c r="I37" s="14" t="s">
        <v>1800</v>
      </c>
      <c r="J37" s="46" t="s">
        <v>1791</v>
      </c>
      <c r="K37" s="2">
        <v>4</v>
      </c>
      <c r="L37" s="46" t="s">
        <v>1801</v>
      </c>
      <c r="M37" s="33" t="s">
        <v>46</v>
      </c>
      <c r="N37" s="47" t="str">
        <f>CONCATENATE(L37,M37)</f>
        <v>р0455А</v>
      </c>
      <c r="O37" s="47" t="str">
        <f>CONCATENATE(B37,"-",F37,G37,H37,"-",I37)</f>
        <v>М-РВА-02102009</v>
      </c>
      <c r="P37" s="48">
        <v>7</v>
      </c>
      <c r="Q37" s="48">
        <v>7</v>
      </c>
      <c r="R37" s="48">
        <v>4</v>
      </c>
      <c r="S37" s="48">
        <v>7</v>
      </c>
      <c r="T37" s="48">
        <v>3</v>
      </c>
      <c r="U37" s="49">
        <f>SUM(P37:T37)</f>
        <v>28</v>
      </c>
      <c r="V37" s="33">
        <v>35</v>
      </c>
      <c r="W37" s="50">
        <f>U37/V37</f>
        <v>0.8</v>
      </c>
      <c r="X37" s="51" t="str">
        <f>IF(U37&gt;75%*V37,"Победитель",IF(U37&gt;50%*V37,"Призёр","Участник"))</f>
        <v>Победитель</v>
      </c>
    </row>
    <row r="38" spans="1:24" x14ac:dyDescent="0.3">
      <c r="A38" s="32">
        <v>24</v>
      </c>
      <c r="B38" s="2" t="s">
        <v>14</v>
      </c>
      <c r="C38" s="2" t="s">
        <v>1113</v>
      </c>
      <c r="D38" s="2" t="s">
        <v>700</v>
      </c>
      <c r="E38" s="2" t="s">
        <v>627</v>
      </c>
      <c r="F38" s="45" t="str">
        <f>LEFT(C38,1)</f>
        <v>Б</v>
      </c>
      <c r="G38" s="45" t="str">
        <f>LEFT(D38,1)</f>
        <v>О</v>
      </c>
      <c r="H38" s="45" t="str">
        <f>LEFT(E38,1)</f>
        <v>О</v>
      </c>
      <c r="I38" s="6" t="s">
        <v>1114</v>
      </c>
      <c r="J38" s="2" t="s">
        <v>930</v>
      </c>
      <c r="K38" s="2">
        <v>4</v>
      </c>
      <c r="L38" s="2" t="s">
        <v>41</v>
      </c>
      <c r="M38" s="33" t="s">
        <v>45</v>
      </c>
      <c r="N38" s="47" t="str">
        <f>CONCATENATE(L38,M38)</f>
        <v>Р0402Г</v>
      </c>
      <c r="O38" s="47" t="str">
        <f>CONCATENATE(B38,"-",F38,G38,H38,"-",I38)</f>
        <v>Ж-БОО-09012009</v>
      </c>
      <c r="P38" s="48">
        <v>5</v>
      </c>
      <c r="Q38" s="48">
        <v>4</v>
      </c>
      <c r="R38" s="48">
        <v>7</v>
      </c>
      <c r="S38" s="48">
        <v>7</v>
      </c>
      <c r="T38" s="48">
        <v>5</v>
      </c>
      <c r="U38" s="49">
        <f>SUM(P38:T38)</f>
        <v>28</v>
      </c>
      <c r="V38" s="33">
        <v>35</v>
      </c>
      <c r="W38" s="50">
        <f>U38/V38</f>
        <v>0.8</v>
      </c>
      <c r="X38" s="51" t="str">
        <f>IF(U38&gt;75%*V38,"Победитель",IF(U38&gt;50%*V38,"Призёр","Участник"))</f>
        <v>Победитель</v>
      </c>
    </row>
    <row r="39" spans="1:24" x14ac:dyDescent="0.3">
      <c r="A39" s="32">
        <v>25</v>
      </c>
      <c r="B39" s="2" t="s">
        <v>35</v>
      </c>
      <c r="C39" s="2" t="s">
        <v>1132</v>
      </c>
      <c r="D39" s="2" t="s">
        <v>1133</v>
      </c>
      <c r="E39" s="2" t="s">
        <v>292</v>
      </c>
      <c r="F39" s="45" t="str">
        <f>LEFT(C39,1)</f>
        <v>Ф</v>
      </c>
      <c r="G39" s="45" t="str">
        <f>LEFT(D39,1)</f>
        <v>А</v>
      </c>
      <c r="H39" s="45" t="str">
        <f>LEFT(E39,1)</f>
        <v>А</v>
      </c>
      <c r="I39" s="6" t="s">
        <v>593</v>
      </c>
      <c r="J39" s="2" t="s">
        <v>930</v>
      </c>
      <c r="K39" s="2">
        <v>4</v>
      </c>
      <c r="L39" s="2" t="s">
        <v>513</v>
      </c>
      <c r="M39" s="33" t="s">
        <v>45</v>
      </c>
      <c r="N39" s="47" t="str">
        <f>CONCATENATE(L39,M39)</f>
        <v>Р0411Г</v>
      </c>
      <c r="O39" s="47" t="str">
        <f>CONCATENATE(B39,"-",F39,G39,H39,"-",I39)</f>
        <v>М-ФАА-23062009</v>
      </c>
      <c r="P39" s="48">
        <v>5</v>
      </c>
      <c r="Q39" s="48">
        <v>7</v>
      </c>
      <c r="R39" s="48">
        <v>6</v>
      </c>
      <c r="S39" s="48">
        <v>7</v>
      </c>
      <c r="T39" s="48">
        <v>3</v>
      </c>
      <c r="U39" s="49">
        <f>SUM(P39:T39)</f>
        <v>28</v>
      </c>
      <c r="V39" s="33">
        <v>35</v>
      </c>
      <c r="W39" s="50">
        <f>U39/V39</f>
        <v>0.8</v>
      </c>
      <c r="X39" s="51" t="str">
        <f>IF(U39&gt;75%*V39,"Победитель",IF(U39&gt;50%*V39,"Призёр","Участник"))</f>
        <v>Победитель</v>
      </c>
    </row>
    <row r="40" spans="1:24" x14ac:dyDescent="0.3">
      <c r="A40" s="32">
        <v>26</v>
      </c>
      <c r="B40" s="3" t="s">
        <v>35</v>
      </c>
      <c r="C40" s="3" t="s">
        <v>634</v>
      </c>
      <c r="D40" s="3" t="s">
        <v>635</v>
      </c>
      <c r="E40" s="3" t="s">
        <v>56</v>
      </c>
      <c r="F40" s="45" t="str">
        <f>LEFT(C40,1)</f>
        <v>О</v>
      </c>
      <c r="G40" s="45" t="str">
        <f>LEFT(D40,1)</f>
        <v>Л</v>
      </c>
      <c r="H40" s="45" t="str">
        <f>LEFT(E40,1)</f>
        <v>А</v>
      </c>
      <c r="I40" s="14" t="s">
        <v>636</v>
      </c>
      <c r="J40" s="59" t="s">
        <v>925</v>
      </c>
      <c r="K40" s="3">
        <v>4</v>
      </c>
      <c r="L40" s="3" t="s">
        <v>507</v>
      </c>
      <c r="M40" s="33" t="s">
        <v>534</v>
      </c>
      <c r="N40" s="47" t="str">
        <f>CONCATENATE(L40,M40)</f>
        <v>Р0409О</v>
      </c>
      <c r="O40" s="47" t="str">
        <f>CONCATENATE(B40,"-",F40,G40,H40,"-",I40)</f>
        <v>М-ОЛА-19112009</v>
      </c>
      <c r="P40" s="48">
        <v>7</v>
      </c>
      <c r="Q40" s="48">
        <v>7</v>
      </c>
      <c r="R40" s="48">
        <v>4</v>
      </c>
      <c r="S40" s="48">
        <v>5</v>
      </c>
      <c r="T40" s="48">
        <v>5</v>
      </c>
      <c r="U40" s="49">
        <f>SUM(P40:T40)</f>
        <v>28</v>
      </c>
      <c r="V40" s="33">
        <v>35</v>
      </c>
      <c r="W40" s="50">
        <f>U40/V40</f>
        <v>0.8</v>
      </c>
      <c r="X40" s="51" t="str">
        <f>IF(U40&gt;75%*V40,"Победитель",IF(U40&gt;50%*V40,"Призёр","Участник"))</f>
        <v>Победитель</v>
      </c>
    </row>
    <row r="41" spans="1:24" x14ac:dyDescent="0.3">
      <c r="A41" s="32">
        <v>27</v>
      </c>
      <c r="B41" s="2" t="s">
        <v>35</v>
      </c>
      <c r="C41" s="2" t="s">
        <v>499</v>
      </c>
      <c r="D41" s="2" t="s">
        <v>500</v>
      </c>
      <c r="E41" s="2" t="s">
        <v>127</v>
      </c>
      <c r="F41" s="45" t="str">
        <f>LEFT(C41,1)</f>
        <v>К</v>
      </c>
      <c r="G41" s="45" t="str">
        <f>LEFT(D41,1)</f>
        <v>С</v>
      </c>
      <c r="H41" s="45" t="str">
        <f>LEFT(E41,1)</f>
        <v>В</v>
      </c>
      <c r="I41" s="6" t="s">
        <v>590</v>
      </c>
      <c r="J41" s="46" t="s">
        <v>346</v>
      </c>
      <c r="K41" s="2">
        <v>4</v>
      </c>
      <c r="L41" s="2" t="s">
        <v>501</v>
      </c>
      <c r="M41" s="33" t="s">
        <v>26</v>
      </c>
      <c r="N41" s="47" t="str">
        <f>CONCATENATE(L41,M41)</f>
        <v>Р0406С</v>
      </c>
      <c r="O41" s="47" t="str">
        <f>CONCATENATE(B41,"-",F41,G41,H41,"-",I41)</f>
        <v>М-КСВ-14092009</v>
      </c>
      <c r="P41" s="48">
        <v>5</v>
      </c>
      <c r="Q41" s="48">
        <v>4</v>
      </c>
      <c r="R41" s="48">
        <v>7</v>
      </c>
      <c r="S41" s="48">
        <v>7</v>
      </c>
      <c r="T41" s="48">
        <v>5</v>
      </c>
      <c r="U41" s="49">
        <f>SUM(P41:T41)</f>
        <v>28</v>
      </c>
      <c r="V41" s="33">
        <v>35</v>
      </c>
      <c r="W41" s="50">
        <f>U41/V41</f>
        <v>0.8</v>
      </c>
      <c r="X41" s="51" t="str">
        <f>IF(U41&gt;75%*V41,"Победитель",IF(U41&gt;50%*V41,"Призёр","Участник"))</f>
        <v>Победитель</v>
      </c>
    </row>
    <row r="42" spans="1:24" x14ac:dyDescent="0.3">
      <c r="A42" s="32">
        <v>28</v>
      </c>
      <c r="B42" s="2" t="s">
        <v>2057</v>
      </c>
      <c r="C42" s="2" t="s">
        <v>1267</v>
      </c>
      <c r="D42" s="2" t="s">
        <v>1268</v>
      </c>
      <c r="E42" s="2" t="s">
        <v>1168</v>
      </c>
      <c r="F42" s="45" t="str">
        <f>LEFT(C42,1)</f>
        <v>Р</v>
      </c>
      <c r="G42" s="45" t="str">
        <f>LEFT(D42,1)</f>
        <v xml:space="preserve"> </v>
      </c>
      <c r="H42" s="45" t="str">
        <f>LEFT(E42,1)</f>
        <v>А</v>
      </c>
      <c r="I42" s="14" t="s">
        <v>1269</v>
      </c>
      <c r="J42" s="46" t="s">
        <v>1257</v>
      </c>
      <c r="K42" s="2">
        <v>4</v>
      </c>
      <c r="L42" s="56" t="s">
        <v>509</v>
      </c>
      <c r="M42" s="33" t="s">
        <v>143</v>
      </c>
      <c r="N42" s="47" t="str">
        <f>CONCATENATE(L42,M42)</f>
        <v>Р0410У</v>
      </c>
      <c r="O42" s="47" t="str">
        <f>CONCATENATE(B42,"-",F42,G42,H42,"-",I42)</f>
        <v>М -Р А-07042009</v>
      </c>
      <c r="P42" s="48">
        <v>5</v>
      </c>
      <c r="Q42" s="48">
        <v>7</v>
      </c>
      <c r="R42" s="48">
        <v>6</v>
      </c>
      <c r="S42" s="48">
        <v>5</v>
      </c>
      <c r="T42" s="48">
        <v>5</v>
      </c>
      <c r="U42" s="49">
        <f>SUM(P42:T42)</f>
        <v>28</v>
      </c>
      <c r="V42" s="33">
        <v>35</v>
      </c>
      <c r="W42" s="50">
        <f>U42/V42</f>
        <v>0.8</v>
      </c>
      <c r="X42" s="51" t="str">
        <f>IF(U42&gt;75%*V42,"Победитель",IF(U42&gt;50%*V42,"Призёр","Участник"))</f>
        <v>Победитель</v>
      </c>
    </row>
    <row r="43" spans="1:24" x14ac:dyDescent="0.3">
      <c r="A43" s="32">
        <v>29</v>
      </c>
      <c r="B43" s="2" t="s">
        <v>14</v>
      </c>
      <c r="C43" s="2" t="s">
        <v>1279</v>
      </c>
      <c r="D43" s="2" t="s">
        <v>1088</v>
      </c>
      <c r="E43" s="2" t="s">
        <v>358</v>
      </c>
      <c r="F43" s="45" t="str">
        <f>LEFT(C43,1)</f>
        <v>Г</v>
      </c>
      <c r="G43" s="45" t="str">
        <f>LEFT(D43,1)</f>
        <v>К</v>
      </c>
      <c r="H43" s="45" t="str">
        <f>LEFT(E43,1)</f>
        <v>И</v>
      </c>
      <c r="I43" s="14" t="s">
        <v>1280</v>
      </c>
      <c r="J43" s="46" t="s">
        <v>1257</v>
      </c>
      <c r="K43" s="2">
        <v>4</v>
      </c>
      <c r="L43" s="2" t="s">
        <v>515</v>
      </c>
      <c r="M43" s="33" t="s">
        <v>143</v>
      </c>
      <c r="N43" s="47" t="str">
        <f>CONCATENATE(L43,M43)</f>
        <v>Р0412У</v>
      </c>
      <c r="O43" s="47" t="str">
        <f>CONCATENATE(B43,"-",F43,G43,H43,"-",I43)</f>
        <v>Ж-ГКИ-17092009</v>
      </c>
      <c r="P43" s="48">
        <v>7</v>
      </c>
      <c r="Q43" s="48">
        <v>4</v>
      </c>
      <c r="R43" s="48">
        <v>7</v>
      </c>
      <c r="S43" s="48">
        <v>7</v>
      </c>
      <c r="T43" s="48">
        <v>3</v>
      </c>
      <c r="U43" s="49">
        <f>SUM(P43:T43)</f>
        <v>28</v>
      </c>
      <c r="V43" s="33">
        <v>35</v>
      </c>
      <c r="W43" s="50">
        <f>U43/V43</f>
        <v>0.8</v>
      </c>
      <c r="X43" s="51" t="str">
        <f>IF(U43&gt;75%*V43,"Победитель",IF(U43&gt;50%*V43,"Призёр","Участник"))</f>
        <v>Победитель</v>
      </c>
    </row>
    <row r="44" spans="1:24" x14ac:dyDescent="0.3">
      <c r="A44" s="32">
        <v>30</v>
      </c>
      <c r="B44" s="2" t="s">
        <v>14</v>
      </c>
      <c r="C44" s="2" t="s">
        <v>2204</v>
      </c>
      <c r="D44" s="2" t="s">
        <v>2205</v>
      </c>
      <c r="E44" s="2" t="s">
        <v>34</v>
      </c>
      <c r="F44" s="45" t="str">
        <f>LEFT(C44,1)</f>
        <v>А</v>
      </c>
      <c r="G44" s="45" t="str">
        <f>LEFT(D44,1)</f>
        <v>Т</v>
      </c>
      <c r="H44" s="45" t="str">
        <f>LEFT(E44,1)</f>
        <v>Е</v>
      </c>
      <c r="I44" s="14" t="s">
        <v>2206</v>
      </c>
      <c r="J44" s="46" t="s">
        <v>2207</v>
      </c>
      <c r="K44" s="2">
        <v>4</v>
      </c>
      <c r="L44" s="2" t="s">
        <v>498</v>
      </c>
      <c r="M44" s="9" t="s">
        <v>2230</v>
      </c>
      <c r="N44" s="47" t="str">
        <f>CONCATENATE(L44,M44)</f>
        <v>Р0405Ч</v>
      </c>
      <c r="O44" s="47" t="str">
        <f>CONCATENATE(B44,"-",F44,G44,H44,"-",I44)</f>
        <v>Ж-АТЕ-05082009</v>
      </c>
      <c r="P44" s="53">
        <v>3</v>
      </c>
      <c r="Q44" s="53">
        <v>7</v>
      </c>
      <c r="R44" s="53">
        <v>6</v>
      </c>
      <c r="S44" s="53">
        <v>7</v>
      </c>
      <c r="T44" s="53">
        <v>5</v>
      </c>
      <c r="U44" s="49">
        <f>SUM(P44:T44)</f>
        <v>28</v>
      </c>
      <c r="V44" s="33">
        <v>35</v>
      </c>
      <c r="W44" s="50">
        <f>U44/V44</f>
        <v>0.8</v>
      </c>
      <c r="X44" s="51" t="str">
        <f>IF(U44&gt;75%*V44,"Победитель",IF(U44&gt;50%*V44,"Призёр","Участник"))</f>
        <v>Победитель</v>
      </c>
    </row>
    <row r="45" spans="1:24" x14ac:dyDescent="0.3">
      <c r="A45" s="32">
        <v>31</v>
      </c>
      <c r="B45" s="2" t="s">
        <v>35</v>
      </c>
      <c r="C45" s="2" t="s">
        <v>1821</v>
      </c>
      <c r="D45" s="2" t="s">
        <v>695</v>
      </c>
      <c r="E45" s="2" t="s">
        <v>1822</v>
      </c>
      <c r="F45" s="45" t="str">
        <f>LEFT(C45,1)</f>
        <v>С</v>
      </c>
      <c r="G45" s="45" t="str">
        <f>LEFT(D45,1)</f>
        <v>Н</v>
      </c>
      <c r="H45" s="45" t="str">
        <f>LEFT(E45,1)</f>
        <v>Я</v>
      </c>
      <c r="I45" s="14" t="s">
        <v>1823</v>
      </c>
      <c r="J45" s="46" t="s">
        <v>1791</v>
      </c>
      <c r="K45" s="2">
        <v>4</v>
      </c>
      <c r="L45" s="46" t="s">
        <v>1824</v>
      </c>
      <c r="M45" s="33" t="s">
        <v>46</v>
      </c>
      <c r="N45" s="47" t="str">
        <f>CONCATENATE(L45,M45)</f>
        <v>р0403А</v>
      </c>
      <c r="O45" s="47" t="str">
        <f>CONCATENATE(B45,"-",F45,G45,H45,"-",I45)</f>
        <v>М-СНЯ-22052009</v>
      </c>
      <c r="P45" s="48">
        <v>7</v>
      </c>
      <c r="Q45" s="48">
        <v>4</v>
      </c>
      <c r="R45" s="48">
        <v>6</v>
      </c>
      <c r="S45" s="48">
        <v>7</v>
      </c>
      <c r="T45" s="48">
        <v>3</v>
      </c>
      <c r="U45" s="49">
        <f>SUM(P45:T45)</f>
        <v>27</v>
      </c>
      <c r="V45" s="33">
        <v>35</v>
      </c>
      <c r="W45" s="50">
        <f>U45/V45</f>
        <v>0.77142857142857146</v>
      </c>
      <c r="X45" s="51" t="str">
        <f>IF(U45&gt;75%*V45,"Победитель",IF(U45&gt;50%*V45,"Призёр","Участник"))</f>
        <v>Победитель</v>
      </c>
    </row>
    <row r="46" spans="1:24" x14ac:dyDescent="0.3">
      <c r="A46" s="32">
        <v>32</v>
      </c>
      <c r="B46" s="2" t="s">
        <v>14</v>
      </c>
      <c r="C46" s="2" t="s">
        <v>1271</v>
      </c>
      <c r="D46" s="2" t="s">
        <v>1272</v>
      </c>
      <c r="E46" s="2" t="s">
        <v>195</v>
      </c>
      <c r="F46" s="45" t="str">
        <f>LEFT(C46,1)</f>
        <v>Ш</v>
      </c>
      <c r="G46" s="45" t="str">
        <f>LEFT(D46,1)</f>
        <v>А</v>
      </c>
      <c r="H46" s="45" t="str">
        <f>LEFT(E46,1)</f>
        <v>С</v>
      </c>
      <c r="I46" s="6">
        <v>25122009</v>
      </c>
      <c r="J46" s="2" t="s">
        <v>1257</v>
      </c>
      <c r="K46" s="2">
        <v>4</v>
      </c>
      <c r="L46" s="2" t="s">
        <v>505</v>
      </c>
      <c r="M46" s="33" t="s">
        <v>143</v>
      </c>
      <c r="N46" s="47" t="str">
        <f>CONCATENATE(L46,M46)</f>
        <v>Р0408У</v>
      </c>
      <c r="O46" s="47" t="str">
        <f>CONCATENATE(B46,"-",F46,G46,H46,"-",I46)</f>
        <v>Ж-ШАС-25122009</v>
      </c>
      <c r="P46" s="48">
        <v>7</v>
      </c>
      <c r="Q46" s="48">
        <v>7</v>
      </c>
      <c r="R46" s="48">
        <v>6</v>
      </c>
      <c r="S46" s="48">
        <v>6</v>
      </c>
      <c r="T46" s="48">
        <v>1</v>
      </c>
      <c r="U46" s="49">
        <f>SUM(P46:T46)</f>
        <v>27</v>
      </c>
      <c r="V46" s="33">
        <v>35</v>
      </c>
      <c r="W46" s="50">
        <f>U46/V46</f>
        <v>0.77142857142857146</v>
      </c>
      <c r="X46" s="51" t="str">
        <f>IF(U46&gt;75%*V46,"Победитель",IF(U46&gt;50%*V46,"Призёр","Участник"))</f>
        <v>Победитель</v>
      </c>
    </row>
    <row r="47" spans="1:24" x14ac:dyDescent="0.3">
      <c r="A47" s="32">
        <v>33</v>
      </c>
      <c r="B47" s="2" t="s">
        <v>14</v>
      </c>
      <c r="C47" s="2" t="s">
        <v>1281</v>
      </c>
      <c r="D47" s="2" t="s">
        <v>266</v>
      </c>
      <c r="E47" s="2" t="s">
        <v>247</v>
      </c>
      <c r="F47" s="45" t="str">
        <f>LEFT(C47,1)</f>
        <v>Д</v>
      </c>
      <c r="G47" s="45" t="str">
        <f>LEFT(D47,1)</f>
        <v>Д</v>
      </c>
      <c r="H47" s="45" t="str">
        <f>LEFT(E47,1)</f>
        <v>В</v>
      </c>
      <c r="I47" s="14" t="s">
        <v>37</v>
      </c>
      <c r="J47" s="46" t="s">
        <v>1257</v>
      </c>
      <c r="K47" s="2">
        <v>4</v>
      </c>
      <c r="L47" s="2" t="s">
        <v>1155</v>
      </c>
      <c r="M47" s="33" t="s">
        <v>143</v>
      </c>
      <c r="N47" s="47" t="str">
        <f>CONCATENATE(L47,M47)</f>
        <v>Р0420У</v>
      </c>
      <c r="O47" s="47" t="str">
        <f>CONCATENATE(B47,"-",F47,G47,H47,"-",I47)</f>
        <v>Ж-ДДВ-21082009</v>
      </c>
      <c r="P47" s="48">
        <v>7</v>
      </c>
      <c r="Q47" s="48">
        <v>7</v>
      </c>
      <c r="R47" s="48">
        <v>6</v>
      </c>
      <c r="S47" s="48">
        <v>7</v>
      </c>
      <c r="T47" s="48">
        <v>0</v>
      </c>
      <c r="U47" s="49">
        <f>SUM(P47:T47)</f>
        <v>27</v>
      </c>
      <c r="V47" s="33">
        <v>35</v>
      </c>
      <c r="W47" s="50">
        <f>U47/V47</f>
        <v>0.77142857142857146</v>
      </c>
      <c r="X47" s="51" t="str">
        <f>IF(U47&gt;75%*V47,"Победитель",IF(U47&gt;50%*V47,"Призёр","Участник"))</f>
        <v>Победитель</v>
      </c>
    </row>
    <row r="48" spans="1:24" x14ac:dyDescent="0.3">
      <c r="A48" s="32">
        <v>34</v>
      </c>
      <c r="B48" s="2" t="s">
        <v>14</v>
      </c>
      <c r="C48" s="2" t="s">
        <v>1829</v>
      </c>
      <c r="D48" s="2" t="s">
        <v>73</v>
      </c>
      <c r="E48" s="2" t="s">
        <v>1830</v>
      </c>
      <c r="F48" s="45" t="str">
        <f>LEFT(C48,1)</f>
        <v>А</v>
      </c>
      <c r="G48" s="45" t="str">
        <f>LEFT(D48,1)</f>
        <v>А</v>
      </c>
      <c r="H48" s="45" t="str">
        <f>LEFT(E48,1)</f>
        <v>К</v>
      </c>
      <c r="I48" s="6" t="s">
        <v>1831</v>
      </c>
      <c r="J48" s="46" t="s">
        <v>1791</v>
      </c>
      <c r="K48" s="2">
        <v>4</v>
      </c>
      <c r="L48" s="46" t="s">
        <v>1832</v>
      </c>
      <c r="M48" s="33" t="s">
        <v>46</v>
      </c>
      <c r="N48" s="47" t="str">
        <f>CONCATENATE(L48,M48)</f>
        <v>р0411А</v>
      </c>
      <c r="O48" s="47" t="str">
        <f>CONCATENATE(B48,"-",F48,G48,H48,"-",I48)</f>
        <v>Ж-ААК-19092009</v>
      </c>
      <c r="P48" s="48">
        <v>7</v>
      </c>
      <c r="Q48" s="48">
        <v>7</v>
      </c>
      <c r="R48" s="48">
        <v>4</v>
      </c>
      <c r="S48" s="48">
        <v>7</v>
      </c>
      <c r="T48" s="48">
        <v>1</v>
      </c>
      <c r="U48" s="49">
        <f>SUM(P48:T48)</f>
        <v>26</v>
      </c>
      <c r="V48" s="33">
        <v>35</v>
      </c>
      <c r="W48" s="50">
        <f>U48/V48</f>
        <v>0.74285714285714288</v>
      </c>
      <c r="X48" s="51" t="str">
        <f>IF(U48&gt;75%*V48,"Победитель",IF(U48&gt;50%*V48,"Призёр","Участник"))</f>
        <v>Призёр</v>
      </c>
    </row>
    <row r="49" spans="1:24" x14ac:dyDescent="0.3">
      <c r="A49" s="32">
        <v>35</v>
      </c>
      <c r="B49" s="2" t="s">
        <v>14</v>
      </c>
      <c r="C49" s="2" t="s">
        <v>1842</v>
      </c>
      <c r="D49" s="2" t="s">
        <v>1843</v>
      </c>
      <c r="E49" s="2" t="s">
        <v>119</v>
      </c>
      <c r="F49" s="45" t="str">
        <f>LEFT(C49,1)</f>
        <v>К</v>
      </c>
      <c r="G49" s="45" t="str">
        <f>LEFT(D49,1)</f>
        <v>Я</v>
      </c>
      <c r="H49" s="45" t="str">
        <f>LEFT(E49,1)</f>
        <v>В</v>
      </c>
      <c r="I49" s="6" t="s">
        <v>1844</v>
      </c>
      <c r="J49" s="46" t="s">
        <v>1791</v>
      </c>
      <c r="K49" s="2">
        <v>4</v>
      </c>
      <c r="L49" s="46" t="s">
        <v>1845</v>
      </c>
      <c r="M49" s="33" t="s">
        <v>46</v>
      </c>
      <c r="N49" s="47" t="str">
        <f>CONCATENATE(L49,M49)</f>
        <v>р0412А</v>
      </c>
      <c r="O49" s="47" t="str">
        <f>CONCATENATE(B49,"-",F49,G49,H49,"-",I49)</f>
        <v>Ж-КЯВ-04042009</v>
      </c>
      <c r="P49" s="48">
        <v>7</v>
      </c>
      <c r="Q49" s="48">
        <v>7</v>
      </c>
      <c r="R49" s="48">
        <v>6</v>
      </c>
      <c r="S49" s="48">
        <v>5</v>
      </c>
      <c r="T49" s="48">
        <v>1</v>
      </c>
      <c r="U49" s="49">
        <f>SUM(P49:T49)</f>
        <v>26</v>
      </c>
      <c r="V49" s="33">
        <v>35</v>
      </c>
      <c r="W49" s="50">
        <f>U49/V49</f>
        <v>0.74285714285714288</v>
      </c>
      <c r="X49" s="51" t="str">
        <f>IF(U49&gt;75%*V49,"Победитель",IF(U49&gt;50%*V49,"Призёр","Участник"))</f>
        <v>Призёр</v>
      </c>
    </row>
    <row r="50" spans="1:24" x14ac:dyDescent="0.3">
      <c r="A50" s="32">
        <v>36</v>
      </c>
      <c r="B50" s="2" t="s">
        <v>35</v>
      </c>
      <c r="C50" s="2" t="s">
        <v>1744</v>
      </c>
      <c r="D50" s="2" t="s">
        <v>1133</v>
      </c>
      <c r="E50" s="2" t="s">
        <v>115</v>
      </c>
      <c r="F50" s="45" t="str">
        <f>LEFT(C50,1)</f>
        <v>Д</v>
      </c>
      <c r="G50" s="45" t="str">
        <f>LEFT(D50,1)</f>
        <v>А</v>
      </c>
      <c r="H50" s="45" t="str">
        <f>LEFT(E50,1)</f>
        <v>И</v>
      </c>
      <c r="I50" s="6" t="s">
        <v>1839</v>
      </c>
      <c r="J50" s="46" t="s">
        <v>1791</v>
      </c>
      <c r="K50" s="2">
        <v>4</v>
      </c>
      <c r="L50" s="46" t="s">
        <v>1840</v>
      </c>
      <c r="M50" s="33" t="s">
        <v>46</v>
      </c>
      <c r="N50" s="47" t="str">
        <f>CONCATENATE(L50,M50)</f>
        <v>р0414А</v>
      </c>
      <c r="O50" s="47" t="str">
        <f>CONCATENATE(B50,"-",F50,G50,H50,"-",I50)</f>
        <v>М-ДАИ-22082009</v>
      </c>
      <c r="P50" s="48">
        <v>7</v>
      </c>
      <c r="Q50" s="48">
        <v>4</v>
      </c>
      <c r="R50" s="48">
        <v>3</v>
      </c>
      <c r="S50" s="48">
        <v>7</v>
      </c>
      <c r="T50" s="48">
        <v>5</v>
      </c>
      <c r="U50" s="49">
        <f>SUM(P50:T50)</f>
        <v>26</v>
      </c>
      <c r="V50" s="33">
        <v>35</v>
      </c>
      <c r="W50" s="50">
        <f>U50/V50</f>
        <v>0.74285714285714288</v>
      </c>
      <c r="X50" s="51" t="str">
        <f>IF(U50&gt;75%*V50,"Победитель",IF(U50&gt;50%*V50,"Призёр","Участник"))</f>
        <v>Призёр</v>
      </c>
    </row>
    <row r="51" spans="1:24" x14ac:dyDescent="0.3">
      <c r="A51" s="32">
        <v>37</v>
      </c>
      <c r="B51" s="58" t="s">
        <v>14</v>
      </c>
      <c r="C51" s="55" t="s">
        <v>451</v>
      </c>
      <c r="D51" s="55" t="s">
        <v>221</v>
      </c>
      <c r="E51" s="55" t="s">
        <v>102</v>
      </c>
      <c r="F51" s="45" t="str">
        <f>LEFT(C51,1)</f>
        <v>П</v>
      </c>
      <c r="G51" s="45" t="str">
        <f>LEFT(D51,1)</f>
        <v>В</v>
      </c>
      <c r="H51" s="45" t="str">
        <f>LEFT(E51,1)</f>
        <v>П</v>
      </c>
      <c r="I51" s="11">
        <v>3092009</v>
      </c>
      <c r="J51" s="46" t="s">
        <v>1551</v>
      </c>
      <c r="K51" s="2">
        <v>4</v>
      </c>
      <c r="L51" s="46" t="s">
        <v>1166</v>
      </c>
      <c r="M51" s="33" t="s">
        <v>36</v>
      </c>
      <c r="N51" s="47" t="str">
        <f>CONCATENATE(L51,M51)</f>
        <v>Р0423Л</v>
      </c>
      <c r="O51" s="47" t="str">
        <f>CONCATENATE(B51,"-",F51,G51,H51,"-",I51)</f>
        <v>Ж-ПВП-3092009</v>
      </c>
      <c r="P51" s="48">
        <v>3</v>
      </c>
      <c r="Q51" s="48">
        <v>7</v>
      </c>
      <c r="R51" s="48">
        <v>6</v>
      </c>
      <c r="S51" s="48">
        <v>7</v>
      </c>
      <c r="T51" s="48">
        <v>3</v>
      </c>
      <c r="U51" s="49">
        <f>SUM(P51:T51)</f>
        <v>26</v>
      </c>
      <c r="V51" s="33">
        <v>35</v>
      </c>
      <c r="W51" s="50">
        <f>U51/V51</f>
        <v>0.74285714285714288</v>
      </c>
      <c r="X51" s="51" t="str">
        <f>IF(U51&gt;75%*V51,"Победитель",IF(U51&gt;50%*V51,"Призёр","Участник"))</f>
        <v>Призёр</v>
      </c>
    </row>
    <row r="52" spans="1:24" x14ac:dyDescent="0.3">
      <c r="A52" s="32">
        <v>38</v>
      </c>
      <c r="B52" s="2" t="s">
        <v>14</v>
      </c>
      <c r="C52" s="12" t="s">
        <v>1594</v>
      </c>
      <c r="D52" s="12" t="s">
        <v>200</v>
      </c>
      <c r="E52" s="12" t="s">
        <v>601</v>
      </c>
      <c r="F52" s="45" t="str">
        <f>LEFT(C52,1)</f>
        <v>Т</v>
      </c>
      <c r="G52" s="45" t="str">
        <f>LEFT(D52,1)</f>
        <v>В</v>
      </c>
      <c r="H52" s="45" t="str">
        <f>LEFT(E52,1)</f>
        <v>А</v>
      </c>
      <c r="I52" s="12">
        <v>2112009</v>
      </c>
      <c r="J52" s="46" t="s">
        <v>1587</v>
      </c>
      <c r="K52" s="2">
        <v>4</v>
      </c>
      <c r="L52" s="46" t="s">
        <v>503</v>
      </c>
      <c r="M52" s="33" t="s">
        <v>35</v>
      </c>
      <c r="N52" s="47" t="str">
        <f>CONCATENATE(L52,M52)</f>
        <v>Р0407М</v>
      </c>
      <c r="O52" s="47" t="str">
        <f>CONCATENATE(B52,"-",F52,G52,H52,"-",I52)</f>
        <v>Ж-ТВА-2112009</v>
      </c>
      <c r="P52" s="48">
        <v>7</v>
      </c>
      <c r="Q52" s="48">
        <v>7</v>
      </c>
      <c r="R52" s="48">
        <v>5</v>
      </c>
      <c r="S52" s="48">
        <v>7</v>
      </c>
      <c r="T52" s="48">
        <v>0</v>
      </c>
      <c r="U52" s="49">
        <f>SUM(P52:T52)</f>
        <v>26</v>
      </c>
      <c r="V52" s="33">
        <v>35</v>
      </c>
      <c r="W52" s="50">
        <f>U52/V52</f>
        <v>0.74285714285714288</v>
      </c>
      <c r="X52" s="51" t="str">
        <f>IF(U52&gt;75%*V52,"Победитель",IF(U52&gt;50%*V52,"Призёр","Участник"))</f>
        <v>Призёр</v>
      </c>
    </row>
    <row r="53" spans="1:24" x14ac:dyDescent="0.3">
      <c r="A53" s="32">
        <v>39</v>
      </c>
      <c r="B53" s="2" t="s">
        <v>14</v>
      </c>
      <c r="C53" s="2" t="s">
        <v>1286</v>
      </c>
      <c r="D53" s="2" t="s">
        <v>669</v>
      </c>
      <c r="E53" s="2" t="s">
        <v>1287</v>
      </c>
      <c r="F53" s="45" t="str">
        <f>LEFT(C53,1)</f>
        <v>М</v>
      </c>
      <c r="G53" s="45" t="str">
        <f>LEFT(D53,1)</f>
        <v>Е</v>
      </c>
      <c r="H53" s="45" t="str">
        <f>LEFT(E53,1)</f>
        <v>Е</v>
      </c>
      <c r="I53" s="6" t="s">
        <v>213</v>
      </c>
      <c r="J53" s="2" t="s">
        <v>1257</v>
      </c>
      <c r="K53" s="2">
        <v>4</v>
      </c>
      <c r="L53" s="2" t="s">
        <v>1143</v>
      </c>
      <c r="M53" s="33" t="s">
        <v>143</v>
      </c>
      <c r="N53" s="47" t="str">
        <f>CONCATENATE(L53,M53)</f>
        <v>Р0415У</v>
      </c>
      <c r="O53" s="47" t="str">
        <f>CONCATENATE(B53,"-",F53,G53,H53,"-",I53)</f>
        <v>Ж-МЕЕ-07112009</v>
      </c>
      <c r="P53" s="48">
        <v>7</v>
      </c>
      <c r="Q53" s="48">
        <v>7</v>
      </c>
      <c r="R53" s="48">
        <v>5</v>
      </c>
      <c r="S53" s="48">
        <v>7</v>
      </c>
      <c r="T53" s="48">
        <v>0</v>
      </c>
      <c r="U53" s="49">
        <f>SUM(P53:T53)</f>
        <v>26</v>
      </c>
      <c r="V53" s="33">
        <v>35</v>
      </c>
      <c r="W53" s="50">
        <f>U53/V53</f>
        <v>0.74285714285714288</v>
      </c>
      <c r="X53" s="51" t="str">
        <f>IF(U53&gt;75%*V53,"Победитель",IF(U53&gt;50%*V53,"Призёр","Участник"))</f>
        <v>Призёр</v>
      </c>
    </row>
    <row r="54" spans="1:24" x14ac:dyDescent="0.3">
      <c r="A54" s="32">
        <v>40</v>
      </c>
      <c r="B54" s="2" t="s">
        <v>14</v>
      </c>
      <c r="C54" s="2" t="s">
        <v>1284</v>
      </c>
      <c r="D54" s="2" t="s">
        <v>50</v>
      </c>
      <c r="E54" s="2" t="s">
        <v>138</v>
      </c>
      <c r="F54" s="45" t="str">
        <f>LEFT(C54,1)</f>
        <v>К</v>
      </c>
      <c r="G54" s="45" t="str">
        <f>LEFT(D54,1)</f>
        <v>А</v>
      </c>
      <c r="H54" s="45" t="str">
        <f>LEFT(E54,1)</f>
        <v>В</v>
      </c>
      <c r="I54" s="6">
        <v>14062009</v>
      </c>
      <c r="J54" s="2" t="s">
        <v>1257</v>
      </c>
      <c r="K54" s="2">
        <v>4</v>
      </c>
      <c r="L54" s="2" t="s">
        <v>1150</v>
      </c>
      <c r="M54" s="33" t="s">
        <v>143</v>
      </c>
      <c r="N54" s="47" t="str">
        <f>CONCATENATE(L54,M54)</f>
        <v>Р0418У</v>
      </c>
      <c r="O54" s="47" t="str">
        <f>CONCATENATE(B54,"-",F54,G54,H54,"-",I54)</f>
        <v>Ж-КАВ-14062009</v>
      </c>
      <c r="P54" s="48">
        <v>7</v>
      </c>
      <c r="Q54" s="48">
        <v>7</v>
      </c>
      <c r="R54" s="48">
        <v>5</v>
      </c>
      <c r="S54" s="48">
        <v>7</v>
      </c>
      <c r="T54" s="48">
        <v>0</v>
      </c>
      <c r="U54" s="49">
        <f>SUM(P54:T54)</f>
        <v>26</v>
      </c>
      <c r="V54" s="33">
        <v>35</v>
      </c>
      <c r="W54" s="50">
        <f>U54/V54</f>
        <v>0.74285714285714288</v>
      </c>
      <c r="X54" s="51" t="str">
        <f>IF(U54&gt;75%*V54,"Победитель",IF(U54&gt;50%*V54,"Призёр","Участник"))</f>
        <v>Призёр</v>
      </c>
    </row>
    <row r="55" spans="1:24" x14ac:dyDescent="0.3">
      <c r="A55" s="32">
        <v>41</v>
      </c>
      <c r="B55" s="2" t="s">
        <v>35</v>
      </c>
      <c r="C55" s="2" t="s">
        <v>1111</v>
      </c>
      <c r="D55" s="2" t="s">
        <v>305</v>
      </c>
      <c r="E55" s="2" t="s">
        <v>44</v>
      </c>
      <c r="F55" s="45" t="str">
        <f>LEFT(C55,1)</f>
        <v>А</v>
      </c>
      <c r="G55" s="45" t="str">
        <f>LEFT(D55,1)</f>
        <v>Т</v>
      </c>
      <c r="H55" s="45" t="str">
        <f>LEFT(E55,1)</f>
        <v>А</v>
      </c>
      <c r="I55" s="14" t="s">
        <v>1112</v>
      </c>
      <c r="J55" s="46" t="s">
        <v>930</v>
      </c>
      <c r="K55" s="2">
        <v>4</v>
      </c>
      <c r="L55" s="2" t="s">
        <v>39</v>
      </c>
      <c r="M55" s="33" t="s">
        <v>45</v>
      </c>
      <c r="N55" s="47" t="str">
        <f>CONCATENATE(L55,M55)</f>
        <v>Р0401Г</v>
      </c>
      <c r="O55" s="47" t="str">
        <f>CONCATENATE(B55,"-",F55,G55,H55,"-",I55)</f>
        <v>М-АТА-05042009</v>
      </c>
      <c r="P55" s="48">
        <v>7</v>
      </c>
      <c r="Q55" s="48">
        <v>7</v>
      </c>
      <c r="R55" s="48">
        <v>5</v>
      </c>
      <c r="S55" s="48">
        <v>5</v>
      </c>
      <c r="T55" s="48">
        <v>1</v>
      </c>
      <c r="U55" s="49">
        <f>SUM(P55:T55)</f>
        <v>25</v>
      </c>
      <c r="V55" s="33">
        <v>35</v>
      </c>
      <c r="W55" s="50">
        <f>U55/V55</f>
        <v>0.7142857142857143</v>
      </c>
      <c r="X55" s="51" t="str">
        <f>IF(U55&gt;75%*V55,"Победитель",IF(U55&gt;50%*V55,"Призёр","Участник"))</f>
        <v>Призёр</v>
      </c>
    </row>
    <row r="56" spans="1:24" x14ac:dyDescent="0.3">
      <c r="A56" s="32">
        <v>42</v>
      </c>
      <c r="B56" s="2" t="s">
        <v>14</v>
      </c>
      <c r="C56" s="2" t="s">
        <v>1118</v>
      </c>
      <c r="D56" s="2" t="s">
        <v>40</v>
      </c>
      <c r="E56" s="2" t="s">
        <v>601</v>
      </c>
      <c r="F56" s="45" t="str">
        <f>LEFT(C56,1)</f>
        <v>Г</v>
      </c>
      <c r="G56" s="45" t="str">
        <f>LEFT(D56,1)</f>
        <v>М</v>
      </c>
      <c r="H56" s="45" t="str">
        <f>LEFT(E56,1)</f>
        <v>А</v>
      </c>
      <c r="I56" s="6" t="s">
        <v>1119</v>
      </c>
      <c r="J56" s="2" t="s">
        <v>930</v>
      </c>
      <c r="K56" s="2">
        <v>4</v>
      </c>
      <c r="L56" s="2" t="s">
        <v>498</v>
      </c>
      <c r="M56" s="33" t="s">
        <v>45</v>
      </c>
      <c r="N56" s="47" t="str">
        <f>CONCATENATE(L56,M56)</f>
        <v>Р0405Г</v>
      </c>
      <c r="O56" s="47" t="str">
        <f>CONCATENATE(B56,"-",F56,G56,H56,"-",I56)</f>
        <v>Ж-ГМА-01092009</v>
      </c>
      <c r="P56" s="48">
        <v>5</v>
      </c>
      <c r="Q56" s="48">
        <v>7</v>
      </c>
      <c r="R56" s="48">
        <v>6</v>
      </c>
      <c r="S56" s="48">
        <v>7</v>
      </c>
      <c r="T56" s="48">
        <v>0</v>
      </c>
      <c r="U56" s="49">
        <f>SUM(P56:T56)</f>
        <v>25</v>
      </c>
      <c r="V56" s="33">
        <v>35</v>
      </c>
      <c r="W56" s="50">
        <f>U56/V56</f>
        <v>0.7142857142857143</v>
      </c>
      <c r="X56" s="51" t="str">
        <f>IF(U56&gt;75%*V56,"Победитель",IF(U56&gt;50%*V56,"Призёр","Участник"))</f>
        <v>Призёр</v>
      </c>
    </row>
    <row r="57" spans="1:24" x14ac:dyDescent="0.3">
      <c r="A57" s="32">
        <v>43</v>
      </c>
      <c r="B57" s="2" t="s">
        <v>35</v>
      </c>
      <c r="C57" s="2" t="s">
        <v>1136</v>
      </c>
      <c r="D57" s="2" t="s">
        <v>385</v>
      </c>
      <c r="E57" s="2" t="s">
        <v>1137</v>
      </c>
      <c r="F57" s="45" t="str">
        <f>LEFT(C57,1)</f>
        <v>Т</v>
      </c>
      <c r="G57" s="45" t="str">
        <f>LEFT(D57,1)</f>
        <v>В</v>
      </c>
      <c r="H57" s="45" t="str">
        <f>LEFT(E57,1)</f>
        <v>В</v>
      </c>
      <c r="I57" s="6" t="s">
        <v>37</v>
      </c>
      <c r="J57" s="2" t="s">
        <v>930</v>
      </c>
      <c r="K57" s="2">
        <v>4</v>
      </c>
      <c r="L57" s="2" t="s">
        <v>1138</v>
      </c>
      <c r="M57" s="33" t="s">
        <v>45</v>
      </c>
      <c r="N57" s="47" t="str">
        <f>CONCATENATE(L57,M57)</f>
        <v>Р0413Г</v>
      </c>
      <c r="O57" s="47" t="str">
        <f>CONCATENATE(B57,"-",F57,G57,H57,"-",I57)</f>
        <v>М-ТВВ-21082009</v>
      </c>
      <c r="P57" s="48">
        <v>7</v>
      </c>
      <c r="Q57" s="48">
        <v>4</v>
      </c>
      <c r="R57" s="48">
        <v>7</v>
      </c>
      <c r="S57" s="48">
        <v>7</v>
      </c>
      <c r="T57" s="48">
        <v>0</v>
      </c>
      <c r="U57" s="49">
        <f>SUM(P57:T57)</f>
        <v>25</v>
      </c>
      <c r="V57" s="33">
        <v>35</v>
      </c>
      <c r="W57" s="50">
        <f>U57/V57</f>
        <v>0.7142857142857143</v>
      </c>
      <c r="X57" s="51" t="str">
        <f>IF(U57&gt;75%*V57,"Победитель",IF(U57&gt;50%*V57,"Призёр","Участник"))</f>
        <v>Призёр</v>
      </c>
    </row>
    <row r="58" spans="1:24" x14ac:dyDescent="0.3">
      <c r="A58" s="32">
        <v>44</v>
      </c>
      <c r="B58" s="2" t="s">
        <v>14</v>
      </c>
      <c r="C58" s="55" t="s">
        <v>1553</v>
      </c>
      <c r="D58" s="55" t="s">
        <v>246</v>
      </c>
      <c r="E58" s="55" t="s">
        <v>97</v>
      </c>
      <c r="F58" s="45" t="str">
        <f>LEFT(C58,1)</f>
        <v>Б</v>
      </c>
      <c r="G58" s="45" t="str">
        <f>LEFT(D58,1)</f>
        <v>А</v>
      </c>
      <c r="H58" s="45" t="str">
        <f>LEFT(E58,1)</f>
        <v>А</v>
      </c>
      <c r="I58" s="10">
        <v>16032009</v>
      </c>
      <c r="J58" s="46" t="s">
        <v>1551</v>
      </c>
      <c r="K58" s="2">
        <v>4</v>
      </c>
      <c r="L58" s="46" t="s">
        <v>48</v>
      </c>
      <c r="M58" s="33" t="s">
        <v>36</v>
      </c>
      <c r="N58" s="47" t="str">
        <f>CONCATENATE(L58,M58)</f>
        <v>Р0403Л</v>
      </c>
      <c r="O58" s="47" t="str">
        <f>CONCATENATE(B58,"-",F58,G58,H58,"-",I58)</f>
        <v>Ж-БАА-16032009</v>
      </c>
      <c r="P58" s="48">
        <v>5</v>
      </c>
      <c r="Q58" s="48">
        <v>7</v>
      </c>
      <c r="R58" s="48">
        <v>3</v>
      </c>
      <c r="S58" s="48">
        <v>7</v>
      </c>
      <c r="T58" s="48">
        <v>3</v>
      </c>
      <c r="U58" s="49">
        <f>SUM(P58:T58)</f>
        <v>25</v>
      </c>
      <c r="V58" s="33">
        <v>35</v>
      </c>
      <c r="W58" s="50">
        <f>U58/V58</f>
        <v>0.7142857142857143</v>
      </c>
      <c r="X58" s="51" t="str">
        <f>IF(U58&gt;75%*V58,"Победитель",IF(U58&gt;50%*V58,"Призёр","Участник"))</f>
        <v>Призёр</v>
      </c>
    </row>
    <row r="59" spans="1:24" x14ac:dyDescent="0.3">
      <c r="A59" s="32">
        <v>45</v>
      </c>
      <c r="B59" s="2" t="s">
        <v>35</v>
      </c>
      <c r="C59" s="57" t="s">
        <v>1556</v>
      </c>
      <c r="D59" s="57" t="s">
        <v>417</v>
      </c>
      <c r="E59" s="57" t="s">
        <v>437</v>
      </c>
      <c r="F59" s="45" t="str">
        <f>LEFT(C59,1)</f>
        <v>В</v>
      </c>
      <c r="G59" s="45" t="str">
        <f>LEFT(D59,1)</f>
        <v>А</v>
      </c>
      <c r="H59" s="45" t="str">
        <f>LEFT(E59,1)</f>
        <v>Р</v>
      </c>
      <c r="I59" s="10">
        <v>12082009</v>
      </c>
      <c r="J59" s="46" t="s">
        <v>1551</v>
      </c>
      <c r="K59" s="2">
        <v>4</v>
      </c>
      <c r="L59" s="56" t="s">
        <v>501</v>
      </c>
      <c r="M59" s="33" t="s">
        <v>36</v>
      </c>
      <c r="N59" s="47" t="str">
        <f>CONCATENATE(L59,M59)</f>
        <v>Р0406Л</v>
      </c>
      <c r="O59" s="47" t="str">
        <f>CONCATENATE(B59,"-",F59,G59,H59,"-",I59)</f>
        <v>М-ВАР-12082009</v>
      </c>
      <c r="P59" s="48">
        <v>5</v>
      </c>
      <c r="Q59" s="48">
        <v>4</v>
      </c>
      <c r="R59" s="48">
        <v>4</v>
      </c>
      <c r="S59" s="48">
        <v>7</v>
      </c>
      <c r="T59" s="48">
        <v>5</v>
      </c>
      <c r="U59" s="49">
        <f>SUM(P59:T59)</f>
        <v>25</v>
      </c>
      <c r="V59" s="33">
        <v>35</v>
      </c>
      <c r="W59" s="50">
        <f>U59/V59</f>
        <v>0.7142857142857143</v>
      </c>
      <c r="X59" s="51" t="str">
        <f>IF(U59&gt;75%*V59,"Победитель",IF(U59&gt;50%*V59,"Призёр","Участник"))</f>
        <v>Призёр</v>
      </c>
    </row>
    <row r="60" spans="1:24" x14ac:dyDescent="0.3">
      <c r="A60" s="32">
        <v>46</v>
      </c>
      <c r="B60" s="2" t="s">
        <v>14</v>
      </c>
      <c r="C60" s="57" t="s">
        <v>961</v>
      </c>
      <c r="D60" s="57" t="s">
        <v>40</v>
      </c>
      <c r="E60" s="57" t="s">
        <v>97</v>
      </c>
      <c r="F60" s="45" t="str">
        <f>LEFT(C60,1)</f>
        <v>Г</v>
      </c>
      <c r="G60" s="45" t="str">
        <f>LEFT(D60,1)</f>
        <v>М</v>
      </c>
      <c r="H60" s="45" t="str">
        <f>LEFT(E60,1)</f>
        <v>А</v>
      </c>
      <c r="I60" s="10">
        <v>30052009</v>
      </c>
      <c r="J60" s="46" t="s">
        <v>1551</v>
      </c>
      <c r="K60" s="2">
        <v>4</v>
      </c>
      <c r="L60" s="46" t="s">
        <v>507</v>
      </c>
      <c r="M60" s="33" t="s">
        <v>36</v>
      </c>
      <c r="N60" s="47" t="str">
        <f>CONCATENATE(L60,M60)</f>
        <v>Р0409Л</v>
      </c>
      <c r="O60" s="47" t="str">
        <f>CONCATENATE(B60,"-",F60,G60,H60,"-",I60)</f>
        <v>Ж-ГМА-30052009</v>
      </c>
      <c r="P60" s="48">
        <v>3</v>
      </c>
      <c r="Q60" s="48">
        <v>7</v>
      </c>
      <c r="R60" s="48">
        <v>5</v>
      </c>
      <c r="S60" s="48">
        <v>5</v>
      </c>
      <c r="T60" s="48">
        <v>5</v>
      </c>
      <c r="U60" s="49">
        <f>SUM(P60:T60)</f>
        <v>25</v>
      </c>
      <c r="V60" s="33">
        <v>35</v>
      </c>
      <c r="W60" s="50">
        <f>U60/V60</f>
        <v>0.7142857142857143</v>
      </c>
      <c r="X60" s="51" t="str">
        <f>IF(U60&gt;75%*V60,"Победитель",IF(U60&gt;50%*V60,"Призёр","Участник"))</f>
        <v>Призёр</v>
      </c>
    </row>
    <row r="61" spans="1:24" x14ac:dyDescent="0.3">
      <c r="A61" s="32">
        <v>47</v>
      </c>
      <c r="B61" s="2" t="s">
        <v>14</v>
      </c>
      <c r="C61" s="12" t="s">
        <v>853</v>
      </c>
      <c r="D61" s="12" t="s">
        <v>777</v>
      </c>
      <c r="E61" s="12" t="s">
        <v>1596</v>
      </c>
      <c r="F61" s="45" t="str">
        <f>LEFT(C61,1)</f>
        <v>К</v>
      </c>
      <c r="G61" s="45" t="str">
        <f>LEFT(D61,1)</f>
        <v>У</v>
      </c>
      <c r="H61" s="45" t="str">
        <f>LEFT(E61,1)</f>
        <v>С</v>
      </c>
      <c r="I61" s="12">
        <v>29042009</v>
      </c>
      <c r="J61" s="46" t="s">
        <v>1587</v>
      </c>
      <c r="K61" s="2">
        <v>4</v>
      </c>
      <c r="L61" s="46" t="s">
        <v>509</v>
      </c>
      <c r="M61" s="33" t="s">
        <v>35</v>
      </c>
      <c r="N61" s="47" t="str">
        <f>CONCATENATE(L61,M61)</f>
        <v>Р0410М</v>
      </c>
      <c r="O61" s="47" t="str">
        <f>CONCATENATE(B61,"-",F61,G61,H61,"-",I61)</f>
        <v>Ж-КУС-29042009</v>
      </c>
      <c r="P61" s="48">
        <v>5</v>
      </c>
      <c r="Q61" s="48">
        <v>7</v>
      </c>
      <c r="R61" s="48">
        <v>6</v>
      </c>
      <c r="S61" s="48">
        <v>7</v>
      </c>
      <c r="T61" s="48">
        <v>0</v>
      </c>
      <c r="U61" s="49">
        <f>SUM(P61:T61)</f>
        <v>25</v>
      </c>
      <c r="V61" s="33">
        <v>35</v>
      </c>
      <c r="W61" s="50">
        <f>U61/V61</f>
        <v>0.7142857142857143</v>
      </c>
      <c r="X61" s="51" t="str">
        <f>IF(U61&gt;75%*V61,"Победитель",IF(U61&gt;50%*V61,"Призёр","Участник"))</f>
        <v>Призёр</v>
      </c>
    </row>
    <row r="62" spans="1:24" x14ac:dyDescent="0.3">
      <c r="A62" s="32">
        <v>48</v>
      </c>
      <c r="B62" s="2" t="s">
        <v>2057</v>
      </c>
      <c r="C62" s="2" t="s">
        <v>1285</v>
      </c>
      <c r="D62" s="2" t="s">
        <v>183</v>
      </c>
      <c r="E62" s="2" t="s">
        <v>172</v>
      </c>
      <c r="F62" s="45" t="str">
        <f>LEFT(C62,1)</f>
        <v>К</v>
      </c>
      <c r="G62" s="45" t="str">
        <f>LEFT(D62,1)</f>
        <v>М</v>
      </c>
      <c r="H62" s="45" t="str">
        <f>LEFT(E62,1)</f>
        <v>Д</v>
      </c>
      <c r="I62" s="6">
        <v>28062009</v>
      </c>
      <c r="J62" s="2" t="s">
        <v>1257</v>
      </c>
      <c r="K62" s="2">
        <v>4</v>
      </c>
      <c r="L62" s="2" t="s">
        <v>1147</v>
      </c>
      <c r="M62" s="33" t="s">
        <v>143</v>
      </c>
      <c r="N62" s="47" t="str">
        <f>CONCATENATE(L62,M62)</f>
        <v>Р0417У</v>
      </c>
      <c r="O62" s="47" t="str">
        <f>CONCATENATE(B62,"-",F62,G62,H62,"-",I62)</f>
        <v>М -КМД-28062009</v>
      </c>
      <c r="P62" s="48">
        <v>7</v>
      </c>
      <c r="Q62" s="48">
        <v>7</v>
      </c>
      <c r="R62" s="48">
        <v>6</v>
      </c>
      <c r="S62" s="48">
        <v>5</v>
      </c>
      <c r="T62" s="48">
        <v>0</v>
      </c>
      <c r="U62" s="49">
        <f>SUM(P62:T62)</f>
        <v>25</v>
      </c>
      <c r="V62" s="33">
        <v>35</v>
      </c>
      <c r="W62" s="50">
        <f>U62/V62</f>
        <v>0.7142857142857143</v>
      </c>
      <c r="X62" s="51" t="str">
        <f>IF(U62&gt;75%*V62,"Победитель",IF(U62&gt;50%*V62,"Призёр","Участник"))</f>
        <v>Призёр</v>
      </c>
    </row>
    <row r="63" spans="1:24" x14ac:dyDescent="0.3">
      <c r="A63" s="32">
        <v>49</v>
      </c>
      <c r="B63" s="2" t="s">
        <v>14</v>
      </c>
      <c r="C63" s="2" t="s">
        <v>1805</v>
      </c>
      <c r="D63" s="2" t="s">
        <v>266</v>
      </c>
      <c r="E63" s="2" t="s">
        <v>102</v>
      </c>
      <c r="F63" s="45" t="str">
        <f>LEFT(C63,1)</f>
        <v>Ш</v>
      </c>
      <c r="G63" s="45" t="str">
        <f>LEFT(D63,1)</f>
        <v>Д</v>
      </c>
      <c r="H63" s="45" t="str">
        <f>LEFT(E63,1)</f>
        <v>П</v>
      </c>
      <c r="I63" s="6" t="s">
        <v>586</v>
      </c>
      <c r="J63" s="46" t="s">
        <v>1791</v>
      </c>
      <c r="K63" s="2">
        <v>4</v>
      </c>
      <c r="L63" s="46" t="s">
        <v>1806</v>
      </c>
      <c r="M63" s="33" t="s">
        <v>46</v>
      </c>
      <c r="N63" s="47" t="str">
        <f>CONCATENATE(L63,M63)</f>
        <v>р0459А</v>
      </c>
      <c r="O63" s="47" t="str">
        <f>CONCATENATE(B63,"-",F63,G63,H63,"-",I63)</f>
        <v>Ж-ШДП-25052009</v>
      </c>
      <c r="P63" s="48">
        <v>5</v>
      </c>
      <c r="Q63" s="48">
        <v>7</v>
      </c>
      <c r="R63" s="48">
        <v>4</v>
      </c>
      <c r="S63" s="48">
        <v>7</v>
      </c>
      <c r="T63" s="48">
        <v>1</v>
      </c>
      <c r="U63" s="49">
        <f>SUM(P63:T63)</f>
        <v>24</v>
      </c>
      <c r="V63" s="33">
        <v>35</v>
      </c>
      <c r="W63" s="50">
        <f>U63/V63</f>
        <v>0.68571428571428572</v>
      </c>
      <c r="X63" s="51" t="str">
        <f>IF(U63&gt;75%*V63,"Победитель",IF(U63&gt;50%*V63,"Призёр","Участник"))</f>
        <v>Призёр</v>
      </c>
    </row>
    <row r="64" spans="1:24" x14ac:dyDescent="0.3">
      <c r="A64" s="32">
        <v>50</v>
      </c>
      <c r="B64" s="2" t="s">
        <v>35</v>
      </c>
      <c r="C64" s="2" t="s">
        <v>1130</v>
      </c>
      <c r="D64" s="2" t="s">
        <v>614</v>
      </c>
      <c r="E64" s="2" t="s">
        <v>437</v>
      </c>
      <c r="F64" s="45" t="str">
        <f>LEFT(C64,1)</f>
        <v>С</v>
      </c>
      <c r="G64" s="45" t="str">
        <f>LEFT(D64,1)</f>
        <v>Д</v>
      </c>
      <c r="H64" s="45" t="str">
        <f>LEFT(E64,1)</f>
        <v>Р</v>
      </c>
      <c r="I64" s="6" t="s">
        <v>1131</v>
      </c>
      <c r="J64" s="2" t="s">
        <v>930</v>
      </c>
      <c r="K64" s="2">
        <v>4</v>
      </c>
      <c r="L64" s="2" t="s">
        <v>509</v>
      </c>
      <c r="M64" s="33" t="s">
        <v>45</v>
      </c>
      <c r="N64" s="47" t="str">
        <f>CONCATENATE(L64,M64)</f>
        <v>Р0410Г</v>
      </c>
      <c r="O64" s="47" t="str">
        <f>CONCATENATE(B64,"-",F64,G64,H64,"-",I64)</f>
        <v>М-СДР-07032009</v>
      </c>
      <c r="P64" s="48">
        <v>5</v>
      </c>
      <c r="Q64" s="48">
        <v>7</v>
      </c>
      <c r="R64" s="48">
        <v>4</v>
      </c>
      <c r="S64" s="48">
        <v>7</v>
      </c>
      <c r="T64" s="48">
        <v>1</v>
      </c>
      <c r="U64" s="49">
        <f>SUM(P64:T64)</f>
        <v>24</v>
      </c>
      <c r="V64" s="33">
        <v>35</v>
      </c>
      <c r="W64" s="50">
        <f>U64/V64</f>
        <v>0.68571428571428572</v>
      </c>
      <c r="X64" s="51" t="str">
        <f>IF(U64&gt;75%*V64,"Победитель",IF(U64&gt;50%*V64,"Призёр","Участник"))</f>
        <v>Призёр</v>
      </c>
    </row>
    <row r="65" spans="1:24" x14ac:dyDescent="0.3">
      <c r="A65" s="32">
        <v>51</v>
      </c>
      <c r="B65" s="2" t="s">
        <v>14</v>
      </c>
      <c r="C65" s="12" t="s">
        <v>1586</v>
      </c>
      <c r="D65" s="12" t="s">
        <v>77</v>
      </c>
      <c r="E65" s="12" t="s">
        <v>97</v>
      </c>
      <c r="F65" s="45" t="str">
        <f>LEFT(C65,1)</f>
        <v>С</v>
      </c>
      <c r="G65" s="45" t="str">
        <f>LEFT(D65,1)</f>
        <v>Е</v>
      </c>
      <c r="H65" s="45" t="str">
        <f>LEFT(E65,1)</f>
        <v>А</v>
      </c>
      <c r="I65" s="12">
        <v>3072009</v>
      </c>
      <c r="J65" s="46" t="s">
        <v>1587</v>
      </c>
      <c r="K65" s="2">
        <v>4</v>
      </c>
      <c r="L65" s="46" t="s">
        <v>39</v>
      </c>
      <c r="M65" s="33" t="s">
        <v>35</v>
      </c>
      <c r="N65" s="47" t="str">
        <f>CONCATENATE(L65,M65)</f>
        <v>Р0401М</v>
      </c>
      <c r="O65" s="47" t="str">
        <f>CONCATENATE(B65,"-",F65,G65,H65,"-",I65)</f>
        <v>Ж-СЕА-3072009</v>
      </c>
      <c r="P65" s="48">
        <v>5</v>
      </c>
      <c r="Q65" s="48">
        <v>7</v>
      </c>
      <c r="R65" s="48">
        <v>5</v>
      </c>
      <c r="S65" s="48">
        <v>7</v>
      </c>
      <c r="T65" s="48">
        <v>0</v>
      </c>
      <c r="U65" s="49">
        <f>SUM(P65:T65)</f>
        <v>24</v>
      </c>
      <c r="V65" s="33">
        <v>35</v>
      </c>
      <c r="W65" s="50">
        <f>U65/V65</f>
        <v>0.68571428571428572</v>
      </c>
      <c r="X65" s="51" t="str">
        <f>IF(U65&gt;75%*V65,"Победитель",IF(U65&gt;50%*V65,"Призёр","Участник"))</f>
        <v>Призёр</v>
      </c>
    </row>
    <row r="66" spans="1:24" x14ac:dyDescent="0.3">
      <c r="A66" s="32">
        <v>52</v>
      </c>
      <c r="B66" s="2" t="s">
        <v>35</v>
      </c>
      <c r="C66" s="12" t="s">
        <v>1592</v>
      </c>
      <c r="D66" s="12" t="s">
        <v>256</v>
      </c>
      <c r="E66" s="12" t="s">
        <v>1593</v>
      </c>
      <c r="F66" s="45" t="str">
        <f>LEFT(C66,1)</f>
        <v>М</v>
      </c>
      <c r="G66" s="45" t="str">
        <f>LEFT(D66,1)</f>
        <v>М</v>
      </c>
      <c r="H66" s="45" t="str">
        <f>LEFT(E66,1)</f>
        <v>О</v>
      </c>
      <c r="I66" s="12">
        <v>26082009</v>
      </c>
      <c r="J66" s="46" t="s">
        <v>1587</v>
      </c>
      <c r="K66" s="2">
        <v>4</v>
      </c>
      <c r="L66" s="46" t="s">
        <v>501</v>
      </c>
      <c r="M66" s="33" t="s">
        <v>35</v>
      </c>
      <c r="N66" s="47" t="str">
        <f>CONCATENATE(L66,M66)</f>
        <v>Р0406М</v>
      </c>
      <c r="O66" s="47" t="str">
        <f>CONCATENATE(B66,"-",F66,G66,H66,"-",I66)</f>
        <v>М-ММО-26082009</v>
      </c>
      <c r="P66" s="48">
        <v>5</v>
      </c>
      <c r="Q66" s="48">
        <v>7</v>
      </c>
      <c r="R66" s="48">
        <v>7</v>
      </c>
      <c r="S66" s="48">
        <v>5</v>
      </c>
      <c r="T66" s="48">
        <v>0</v>
      </c>
      <c r="U66" s="49">
        <f>SUM(P66:T66)</f>
        <v>24</v>
      </c>
      <c r="V66" s="33">
        <v>35</v>
      </c>
      <c r="W66" s="50">
        <f>U66/V66</f>
        <v>0.68571428571428572</v>
      </c>
      <c r="X66" s="51" t="str">
        <f>IF(U66&gt;75%*V66,"Победитель",IF(U66&gt;50%*V66,"Призёр","Участник"))</f>
        <v>Призёр</v>
      </c>
    </row>
    <row r="67" spans="1:24" x14ac:dyDescent="0.3">
      <c r="A67" s="32">
        <v>53</v>
      </c>
      <c r="B67" s="2" t="s">
        <v>35</v>
      </c>
      <c r="C67" s="12" t="s">
        <v>1597</v>
      </c>
      <c r="D67" s="12" t="s">
        <v>472</v>
      </c>
      <c r="E67" s="12" t="s">
        <v>172</v>
      </c>
      <c r="F67" s="45" t="str">
        <f>LEFT(C67,1)</f>
        <v>К</v>
      </c>
      <c r="G67" s="45" t="str">
        <f>LEFT(D67,1)</f>
        <v>А</v>
      </c>
      <c r="H67" s="45" t="str">
        <f>LEFT(E67,1)</f>
        <v>Д</v>
      </c>
      <c r="I67" s="12">
        <v>15102009</v>
      </c>
      <c r="J67" s="46" t="s">
        <v>1587</v>
      </c>
      <c r="K67" s="2">
        <v>4</v>
      </c>
      <c r="L67" s="46" t="s">
        <v>513</v>
      </c>
      <c r="M67" s="33" t="s">
        <v>35</v>
      </c>
      <c r="N67" s="47" t="str">
        <f>CONCATENATE(L67,M67)</f>
        <v>Р0411М</v>
      </c>
      <c r="O67" s="47" t="str">
        <f>CONCATENATE(B67,"-",F67,G67,H67,"-",I67)</f>
        <v>М-КАД-15102009</v>
      </c>
      <c r="P67" s="48">
        <v>0</v>
      </c>
      <c r="Q67" s="48">
        <v>7</v>
      </c>
      <c r="R67" s="48">
        <v>7</v>
      </c>
      <c r="S67" s="48">
        <v>7</v>
      </c>
      <c r="T67" s="48">
        <v>3</v>
      </c>
      <c r="U67" s="49">
        <f>SUM(P67:T67)</f>
        <v>24</v>
      </c>
      <c r="V67" s="33">
        <v>35</v>
      </c>
      <c r="W67" s="50">
        <f>U67/V67</f>
        <v>0.68571428571428572</v>
      </c>
      <c r="X67" s="51" t="str">
        <f>IF(U67&gt;75%*V67,"Победитель",IF(U67&gt;50%*V67,"Призёр","Участник"))</f>
        <v>Призёр</v>
      </c>
    </row>
    <row r="68" spans="1:24" x14ac:dyDescent="0.3">
      <c r="A68" s="32">
        <v>54</v>
      </c>
      <c r="B68" s="2" t="s">
        <v>35</v>
      </c>
      <c r="C68" s="2" t="s">
        <v>504</v>
      </c>
      <c r="D68" s="2" t="s">
        <v>239</v>
      </c>
      <c r="E68" s="2" t="s">
        <v>448</v>
      </c>
      <c r="F68" s="45" t="str">
        <f>LEFT(C68,1)</f>
        <v>А</v>
      </c>
      <c r="G68" s="45" t="str">
        <f>LEFT(D68,1)</f>
        <v>Ю</v>
      </c>
      <c r="H68" s="45" t="str">
        <f>LEFT(E68,1)</f>
        <v>П</v>
      </c>
      <c r="I68" s="6" t="s">
        <v>592</v>
      </c>
      <c r="J68" s="46" t="s">
        <v>346</v>
      </c>
      <c r="K68" s="2">
        <v>4</v>
      </c>
      <c r="L68" s="2" t="s">
        <v>505</v>
      </c>
      <c r="M68" s="33" t="s">
        <v>26</v>
      </c>
      <c r="N68" s="47" t="str">
        <f>CONCATENATE(L68,M68)</f>
        <v>Р0408С</v>
      </c>
      <c r="O68" s="47" t="str">
        <f>CONCATENATE(B68,"-",F68,G68,H68,"-",I68)</f>
        <v>М-АЮП-29122009</v>
      </c>
      <c r="P68" s="48">
        <v>0</v>
      </c>
      <c r="Q68" s="48">
        <v>7</v>
      </c>
      <c r="R68" s="48">
        <v>5</v>
      </c>
      <c r="S68" s="48">
        <v>7</v>
      </c>
      <c r="T68" s="48">
        <v>5</v>
      </c>
      <c r="U68" s="49">
        <f>SUM(P68:T68)</f>
        <v>24</v>
      </c>
      <c r="V68" s="33">
        <v>35</v>
      </c>
      <c r="W68" s="50">
        <f>U68/V68</f>
        <v>0.68571428571428572</v>
      </c>
      <c r="X68" s="51" t="str">
        <f>IF(U68&gt;75%*V68,"Победитель",IF(U68&gt;50%*V68,"Призёр","Участник"))</f>
        <v>Призёр</v>
      </c>
    </row>
    <row r="69" spans="1:24" x14ac:dyDescent="0.3">
      <c r="A69" s="32">
        <v>55</v>
      </c>
      <c r="B69" s="2" t="s">
        <v>14</v>
      </c>
      <c r="C69" s="2" t="s">
        <v>1263</v>
      </c>
      <c r="D69" s="2" t="s">
        <v>246</v>
      </c>
      <c r="E69" s="2" t="s">
        <v>262</v>
      </c>
      <c r="F69" s="45" t="str">
        <f>LEFT(C69,1)</f>
        <v>А</v>
      </c>
      <c r="G69" s="45" t="str">
        <f>LEFT(D69,1)</f>
        <v>А</v>
      </c>
      <c r="H69" s="45" t="str">
        <f>LEFT(E69,1)</f>
        <v>Д</v>
      </c>
      <c r="I69" s="14" t="s">
        <v>1264</v>
      </c>
      <c r="J69" s="46" t="s">
        <v>1257</v>
      </c>
      <c r="K69" s="2">
        <v>4</v>
      </c>
      <c r="L69" s="56" t="s">
        <v>501</v>
      </c>
      <c r="M69" s="33" t="s">
        <v>143</v>
      </c>
      <c r="N69" s="47" t="str">
        <f>CONCATENATE(L69,M69)</f>
        <v>Р0406У</v>
      </c>
      <c r="O69" s="47" t="str">
        <f>CONCATENATE(B69,"-",F69,G69,H69,"-",I69)</f>
        <v>Ж-ААД-03012009</v>
      </c>
      <c r="P69" s="48">
        <v>3</v>
      </c>
      <c r="Q69" s="48">
        <v>7</v>
      </c>
      <c r="R69" s="48">
        <v>6</v>
      </c>
      <c r="S69" s="48">
        <v>5</v>
      </c>
      <c r="T69" s="48">
        <v>3</v>
      </c>
      <c r="U69" s="49">
        <f>SUM(P69:T69)</f>
        <v>24</v>
      </c>
      <c r="V69" s="33">
        <v>35</v>
      </c>
      <c r="W69" s="50">
        <f>U69/V69</f>
        <v>0.68571428571428572</v>
      </c>
      <c r="X69" s="51" t="str">
        <f>IF(U69&gt;75%*V69,"Победитель",IF(U69&gt;50%*V69,"Призёр","Участник"))</f>
        <v>Призёр</v>
      </c>
    </row>
    <row r="70" spans="1:24" x14ac:dyDescent="0.3">
      <c r="A70" s="32">
        <v>56</v>
      </c>
      <c r="B70" s="2" t="s">
        <v>14</v>
      </c>
      <c r="C70" s="2" t="s">
        <v>1277</v>
      </c>
      <c r="D70" s="2" t="s">
        <v>50</v>
      </c>
      <c r="E70" s="2" t="s">
        <v>351</v>
      </c>
      <c r="F70" s="45" t="str">
        <f>LEFT(C70,1)</f>
        <v>Б</v>
      </c>
      <c r="G70" s="45" t="str">
        <f>LEFT(D70,1)</f>
        <v>А</v>
      </c>
      <c r="H70" s="45" t="str">
        <f>LEFT(E70,1)</f>
        <v>Ю</v>
      </c>
      <c r="I70" s="14" t="s">
        <v>1278</v>
      </c>
      <c r="J70" s="46" t="s">
        <v>1257</v>
      </c>
      <c r="K70" s="2">
        <v>4</v>
      </c>
      <c r="L70" s="2" t="s">
        <v>1145</v>
      </c>
      <c r="M70" s="33" t="s">
        <v>143</v>
      </c>
      <c r="N70" s="47" t="str">
        <f>CONCATENATE(L70,M70)</f>
        <v>Р0416У</v>
      </c>
      <c r="O70" s="47" t="str">
        <f>CONCATENATE(B70,"-",F70,G70,H70,"-",I70)</f>
        <v>Ж-БАЮ-04012010</v>
      </c>
      <c r="P70" s="48">
        <v>7</v>
      </c>
      <c r="Q70" s="48">
        <v>7</v>
      </c>
      <c r="R70" s="48">
        <v>3</v>
      </c>
      <c r="S70" s="48">
        <v>7</v>
      </c>
      <c r="T70" s="48">
        <v>0</v>
      </c>
      <c r="U70" s="49">
        <f>SUM(P70:T70)</f>
        <v>24</v>
      </c>
      <c r="V70" s="33">
        <v>35</v>
      </c>
      <c r="W70" s="50">
        <f>U70/V70</f>
        <v>0.68571428571428572</v>
      </c>
      <c r="X70" s="51" t="str">
        <f>IF(U70&gt;75%*V70,"Победитель",IF(U70&gt;50%*V70,"Призёр","Участник"))</f>
        <v>Призёр</v>
      </c>
    </row>
    <row r="71" spans="1:24" x14ac:dyDescent="0.3">
      <c r="A71" s="32">
        <v>57</v>
      </c>
      <c r="B71" s="2" t="s">
        <v>14</v>
      </c>
      <c r="C71" s="2" t="s">
        <v>1291</v>
      </c>
      <c r="D71" s="2" t="s">
        <v>211</v>
      </c>
      <c r="E71" s="2" t="s">
        <v>78</v>
      </c>
      <c r="F71" s="45" t="str">
        <f>LEFT(C71,1)</f>
        <v>Ф</v>
      </c>
      <c r="G71" s="45" t="str">
        <f>LEFT(D71,1)</f>
        <v>П</v>
      </c>
      <c r="H71" s="45" t="str">
        <f>LEFT(E71,1)</f>
        <v>А</v>
      </c>
      <c r="I71" s="6">
        <v>11022009</v>
      </c>
      <c r="J71" s="2" t="s">
        <v>1257</v>
      </c>
      <c r="K71" s="2">
        <v>4</v>
      </c>
      <c r="L71" s="2" t="s">
        <v>1153</v>
      </c>
      <c r="M71" s="33" t="s">
        <v>143</v>
      </c>
      <c r="N71" s="47" t="str">
        <f>CONCATENATE(L71,M71)</f>
        <v>Р0419У</v>
      </c>
      <c r="O71" s="47" t="str">
        <f>CONCATENATE(B71,"-",F71,G71,H71,"-",I71)</f>
        <v>Ж-ФПА-11022009</v>
      </c>
      <c r="P71" s="48">
        <v>7</v>
      </c>
      <c r="Q71" s="48">
        <v>7</v>
      </c>
      <c r="R71" s="48">
        <v>5</v>
      </c>
      <c r="S71" s="48">
        <v>5</v>
      </c>
      <c r="T71" s="48">
        <v>0</v>
      </c>
      <c r="U71" s="49">
        <f>SUM(P71:T71)</f>
        <v>24</v>
      </c>
      <c r="V71" s="33">
        <v>35</v>
      </c>
      <c r="W71" s="50">
        <f>U71/V71</f>
        <v>0.68571428571428572</v>
      </c>
      <c r="X71" s="51" t="str">
        <f>IF(U71&gt;75%*V71,"Победитель",IF(U71&gt;50%*V71,"Призёр","Участник"))</f>
        <v>Призёр</v>
      </c>
    </row>
    <row r="72" spans="1:24" x14ac:dyDescent="0.3">
      <c r="A72" s="32">
        <v>58</v>
      </c>
      <c r="B72" s="2" t="s">
        <v>14</v>
      </c>
      <c r="C72" s="2" t="s">
        <v>2321</v>
      </c>
      <c r="D72" s="2" t="s">
        <v>137</v>
      </c>
      <c r="E72" s="2" t="s">
        <v>97</v>
      </c>
      <c r="F72" s="45" t="str">
        <f>LEFT(C72,1)</f>
        <v>П</v>
      </c>
      <c r="G72" s="45" t="str">
        <f>LEFT(D72,1)</f>
        <v>Е</v>
      </c>
      <c r="H72" s="45" t="str">
        <f>LEFT(E72,1)</f>
        <v>А</v>
      </c>
      <c r="I72" s="2" t="s">
        <v>2322</v>
      </c>
      <c r="J72" s="2" t="s">
        <v>2323</v>
      </c>
      <c r="K72" s="1">
        <v>4</v>
      </c>
      <c r="L72" s="2" t="s">
        <v>39</v>
      </c>
      <c r="M72" s="33" t="s">
        <v>2212</v>
      </c>
      <c r="N72" s="47" t="str">
        <f>CONCATENATE(L72,M72)</f>
        <v>Р0401Ф</v>
      </c>
      <c r="O72" s="47" t="str">
        <f>CONCATENATE(B72,"-",F72,G72,H72,"-",I72)</f>
        <v>Ж-ПЕА-13112008</v>
      </c>
      <c r="P72" s="48">
        <v>7</v>
      </c>
      <c r="Q72" s="48">
        <v>7</v>
      </c>
      <c r="R72" s="48">
        <v>5</v>
      </c>
      <c r="S72" s="48">
        <v>5</v>
      </c>
      <c r="T72" s="48">
        <v>0</v>
      </c>
      <c r="U72" s="49">
        <f>SUM(P72:T72)</f>
        <v>24</v>
      </c>
      <c r="V72" s="33">
        <v>35</v>
      </c>
      <c r="W72" s="50">
        <f>U72/V72</f>
        <v>0.68571428571428572</v>
      </c>
      <c r="X72" s="51" t="str">
        <f>IF(U72&gt;75%*V72,"Победитель",IF(U72&gt;50%*V72,"Призёр","Участник"))</f>
        <v>Призёр</v>
      </c>
    </row>
    <row r="73" spans="1:24" x14ac:dyDescent="0.3">
      <c r="A73" s="32">
        <v>59</v>
      </c>
      <c r="B73" s="2" t="s">
        <v>14</v>
      </c>
      <c r="C73" s="2" t="s">
        <v>1009</v>
      </c>
      <c r="D73" s="2" t="s">
        <v>266</v>
      </c>
      <c r="E73" s="2" t="s">
        <v>195</v>
      </c>
      <c r="F73" s="45" t="str">
        <f>LEFT(C73,1)</f>
        <v>И</v>
      </c>
      <c r="G73" s="45" t="str">
        <f>LEFT(D73,1)</f>
        <v>Д</v>
      </c>
      <c r="H73" s="45" t="str">
        <f>LEFT(E73,1)</f>
        <v>С</v>
      </c>
      <c r="I73" s="14" t="s">
        <v>1819</v>
      </c>
      <c r="J73" s="46" t="s">
        <v>1791</v>
      </c>
      <c r="K73" s="2">
        <v>4</v>
      </c>
      <c r="L73" s="46" t="s">
        <v>1820</v>
      </c>
      <c r="M73" s="33" t="s">
        <v>46</v>
      </c>
      <c r="N73" s="47" t="str">
        <f>CONCATENATE(L73,M73)</f>
        <v>р0458А</v>
      </c>
      <c r="O73" s="47" t="str">
        <f>CONCATENATE(B73,"-",F73,G73,H73,"-",I73)</f>
        <v>Ж-ИДС-26122008</v>
      </c>
      <c r="P73" s="48">
        <v>5</v>
      </c>
      <c r="Q73" s="48">
        <v>7</v>
      </c>
      <c r="R73" s="48">
        <v>1</v>
      </c>
      <c r="S73" s="48">
        <v>7</v>
      </c>
      <c r="T73" s="48">
        <v>3</v>
      </c>
      <c r="U73" s="49">
        <f>SUM(P73:T73)</f>
        <v>23</v>
      </c>
      <c r="V73" s="33">
        <v>35</v>
      </c>
      <c r="W73" s="50">
        <f>U73/V73</f>
        <v>0.65714285714285714</v>
      </c>
      <c r="X73" s="51" t="str">
        <f>IF(U73&gt;75%*V73,"Победитель",IF(U73&gt;50%*V73,"Призёр","Участник"))</f>
        <v>Призёр</v>
      </c>
    </row>
    <row r="74" spans="1:24" x14ac:dyDescent="0.3">
      <c r="A74" s="32">
        <v>60</v>
      </c>
      <c r="B74" s="2" t="s">
        <v>14</v>
      </c>
      <c r="C74" s="2" t="s">
        <v>199</v>
      </c>
      <c r="D74" s="2" t="s">
        <v>200</v>
      </c>
      <c r="E74" s="2" t="s">
        <v>67</v>
      </c>
      <c r="F74" s="45" t="str">
        <f>LEFT(C74,1)</f>
        <v>К</v>
      </c>
      <c r="G74" s="45" t="str">
        <f>LEFT(D74,1)</f>
        <v>В</v>
      </c>
      <c r="H74" s="45" t="str">
        <f>LEFT(E74,1)</f>
        <v>М</v>
      </c>
      <c r="I74" s="2" t="s">
        <v>201</v>
      </c>
      <c r="J74" s="2" t="s">
        <v>197</v>
      </c>
      <c r="K74" s="1">
        <v>4</v>
      </c>
      <c r="L74" s="2" t="s">
        <v>202</v>
      </c>
      <c r="M74" s="33" t="s">
        <v>57</v>
      </c>
      <c r="N74" s="47" t="str">
        <f>CONCATENATE(L74,M74)</f>
        <v>Р 04 02В</v>
      </c>
      <c r="O74" s="47" t="str">
        <f>CONCATENATE(B74,"-",F74,G74,H74,"-",I74)</f>
        <v>Ж-КВМ-16052009</v>
      </c>
      <c r="P74" s="48">
        <v>0</v>
      </c>
      <c r="Q74" s="48">
        <v>7</v>
      </c>
      <c r="R74" s="48">
        <v>6</v>
      </c>
      <c r="S74" s="48">
        <v>5</v>
      </c>
      <c r="T74" s="48">
        <v>5</v>
      </c>
      <c r="U74" s="49">
        <f>SUM(P74:T74)</f>
        <v>23</v>
      </c>
      <c r="V74" s="33">
        <v>35</v>
      </c>
      <c r="W74" s="50">
        <f>U74/V74</f>
        <v>0.65714285714285714</v>
      </c>
      <c r="X74" s="51" t="str">
        <f>IF(U74&gt;75%*V74,"Победитель",IF(U74&gt;50%*V74,"Призёр","Участник"))</f>
        <v>Призёр</v>
      </c>
    </row>
    <row r="75" spans="1:24" x14ac:dyDescent="0.3">
      <c r="A75" s="32">
        <v>61</v>
      </c>
      <c r="B75" s="2" t="s">
        <v>14</v>
      </c>
      <c r="C75" s="57" t="s">
        <v>1555</v>
      </c>
      <c r="D75" s="57" t="s">
        <v>680</v>
      </c>
      <c r="E75" s="57" t="s">
        <v>848</v>
      </c>
      <c r="F75" s="45" t="str">
        <f>LEFT(C75,1)</f>
        <v>В</v>
      </c>
      <c r="G75" s="45" t="str">
        <f>LEFT(D75,1)</f>
        <v>В</v>
      </c>
      <c r="H75" s="45" t="str">
        <f>LEFT(E75,1)</f>
        <v>В</v>
      </c>
      <c r="I75" s="10">
        <v>30062009</v>
      </c>
      <c r="J75" s="46" t="s">
        <v>1551</v>
      </c>
      <c r="K75" s="2">
        <v>4</v>
      </c>
      <c r="L75" s="46" t="s">
        <v>498</v>
      </c>
      <c r="M75" s="33" t="s">
        <v>36</v>
      </c>
      <c r="N75" s="47" t="str">
        <f>CONCATENATE(L75,M75)</f>
        <v>Р0405Л</v>
      </c>
      <c r="O75" s="47" t="str">
        <f>CONCATENATE(B75,"-",F75,G75,H75,"-",I75)</f>
        <v>Ж-ВВВ-30062009</v>
      </c>
      <c r="P75" s="48">
        <v>0</v>
      </c>
      <c r="Q75" s="48">
        <v>7</v>
      </c>
      <c r="R75" s="48">
        <v>4</v>
      </c>
      <c r="S75" s="48">
        <v>7</v>
      </c>
      <c r="T75" s="48">
        <v>5</v>
      </c>
      <c r="U75" s="49">
        <f>SUM(P75:T75)</f>
        <v>23</v>
      </c>
      <c r="V75" s="33">
        <v>35</v>
      </c>
      <c r="W75" s="50">
        <f>U75/V75</f>
        <v>0.65714285714285714</v>
      </c>
      <c r="X75" s="51" t="str">
        <f>IF(U75&gt;75%*V75,"Победитель",IF(U75&gt;50%*V75,"Призёр","Участник"))</f>
        <v>Призёр</v>
      </c>
    </row>
    <row r="76" spans="1:24" x14ac:dyDescent="0.3">
      <c r="A76" s="32">
        <v>62</v>
      </c>
      <c r="B76" s="2" t="s">
        <v>35</v>
      </c>
      <c r="C76" s="2" t="s">
        <v>1568</v>
      </c>
      <c r="D76" s="2" t="s">
        <v>385</v>
      </c>
      <c r="E76" s="2" t="s">
        <v>62</v>
      </c>
      <c r="F76" s="45" t="str">
        <f>LEFT(C76,1)</f>
        <v>К</v>
      </c>
      <c r="G76" s="45" t="str">
        <f>LEFT(D76,1)</f>
        <v>В</v>
      </c>
      <c r="H76" s="45" t="str">
        <f>LEFT(E76,1)</f>
        <v>Е</v>
      </c>
      <c r="I76" s="10">
        <v>21022009</v>
      </c>
      <c r="J76" s="46" t="s">
        <v>1551</v>
      </c>
      <c r="K76" s="2">
        <v>4</v>
      </c>
      <c r="L76" s="56" t="s">
        <v>1147</v>
      </c>
      <c r="M76" s="33" t="s">
        <v>36</v>
      </c>
      <c r="N76" s="47" t="str">
        <f>CONCATENATE(L76,M76)</f>
        <v>Р0417Л</v>
      </c>
      <c r="O76" s="47" t="str">
        <f>CONCATENATE(B76,"-",F76,G76,H76,"-",I76)</f>
        <v>М-КВЕ-21022009</v>
      </c>
      <c r="P76" s="48">
        <v>0</v>
      </c>
      <c r="Q76" s="48">
        <v>7</v>
      </c>
      <c r="R76" s="48">
        <v>4</v>
      </c>
      <c r="S76" s="48">
        <v>7</v>
      </c>
      <c r="T76" s="48">
        <v>5</v>
      </c>
      <c r="U76" s="49">
        <f>SUM(P76:T76)</f>
        <v>23</v>
      </c>
      <c r="V76" s="33">
        <v>35</v>
      </c>
      <c r="W76" s="50">
        <f>U76/V76</f>
        <v>0.65714285714285714</v>
      </c>
      <c r="X76" s="51" t="str">
        <f>IF(U76&gt;75%*V76,"Победитель",IF(U76&gt;50%*V76,"Призёр","Участник"))</f>
        <v>Призёр</v>
      </c>
    </row>
    <row r="77" spans="1:24" x14ac:dyDescent="0.3">
      <c r="A77" s="32">
        <v>63</v>
      </c>
      <c r="B77" s="3" t="s">
        <v>14</v>
      </c>
      <c r="C77" s="3" t="s">
        <v>629</v>
      </c>
      <c r="D77" s="3" t="s">
        <v>630</v>
      </c>
      <c r="E77" s="3" t="s">
        <v>247</v>
      </c>
      <c r="F77" s="45" t="str">
        <f>LEFT(C77,1)</f>
        <v>С</v>
      </c>
      <c r="G77" s="45" t="str">
        <f>LEFT(D77,1)</f>
        <v>С</v>
      </c>
      <c r="H77" s="45" t="str">
        <f>LEFT(E77,1)</f>
        <v>В</v>
      </c>
      <c r="I77" s="13" t="s">
        <v>631</v>
      </c>
      <c r="J77" s="59" t="s">
        <v>925</v>
      </c>
      <c r="K77" s="3">
        <v>4</v>
      </c>
      <c r="L77" s="3" t="s">
        <v>503</v>
      </c>
      <c r="M77" s="33" t="s">
        <v>534</v>
      </c>
      <c r="N77" s="47" t="str">
        <f>CONCATENATE(L77,M77)</f>
        <v>Р0407О</v>
      </c>
      <c r="O77" s="47" t="str">
        <f>CONCATENATE(B77,"-",F77,G77,H77,"-",I77)</f>
        <v>Ж-ССВ-18102009</v>
      </c>
      <c r="P77" s="48">
        <v>3</v>
      </c>
      <c r="Q77" s="48">
        <v>7</v>
      </c>
      <c r="R77" s="48">
        <v>6</v>
      </c>
      <c r="S77" s="48">
        <v>7</v>
      </c>
      <c r="T77" s="48">
        <v>0</v>
      </c>
      <c r="U77" s="49">
        <f>SUM(P77:T77)</f>
        <v>23</v>
      </c>
      <c r="V77" s="33">
        <v>35</v>
      </c>
      <c r="W77" s="50">
        <f>U77/V77</f>
        <v>0.65714285714285714</v>
      </c>
      <c r="X77" s="51" t="str">
        <f>IF(U77&gt;75%*V77,"Победитель",IF(U77&gt;50%*V77,"Призёр","Участник"))</f>
        <v>Призёр</v>
      </c>
    </row>
    <row r="78" spans="1:24" x14ac:dyDescent="0.3">
      <c r="A78" s="32">
        <v>64</v>
      </c>
      <c r="B78" s="2" t="s">
        <v>14</v>
      </c>
      <c r="C78" s="2" t="s">
        <v>1270</v>
      </c>
      <c r="D78" s="2" t="s">
        <v>414</v>
      </c>
      <c r="E78" s="2" t="s">
        <v>247</v>
      </c>
      <c r="F78" s="45" t="str">
        <f>LEFT(C78,1)</f>
        <v>Ш</v>
      </c>
      <c r="G78" s="45" t="str">
        <f>LEFT(D78,1)</f>
        <v>Ю</v>
      </c>
      <c r="H78" s="45" t="str">
        <f>LEFT(E78,1)</f>
        <v>В</v>
      </c>
      <c r="I78" s="6">
        <v>30052009</v>
      </c>
      <c r="J78" s="2" t="s">
        <v>1257</v>
      </c>
      <c r="K78" s="2">
        <v>4</v>
      </c>
      <c r="L78" s="2" t="s">
        <v>39</v>
      </c>
      <c r="M78" s="33" t="s">
        <v>143</v>
      </c>
      <c r="N78" s="47" t="str">
        <f>CONCATENATE(L78,M78)</f>
        <v>Р0401У</v>
      </c>
      <c r="O78" s="47" t="str">
        <f>CONCATENATE(B78,"-",F78,G78,H78,"-",I78)</f>
        <v>Ж-ШЮВ-30052009</v>
      </c>
      <c r="P78" s="48">
        <v>3</v>
      </c>
      <c r="Q78" s="48">
        <v>7</v>
      </c>
      <c r="R78" s="48">
        <v>6</v>
      </c>
      <c r="S78" s="48">
        <v>7</v>
      </c>
      <c r="T78" s="48">
        <v>0</v>
      </c>
      <c r="U78" s="49">
        <f>SUM(P78:T78)</f>
        <v>23</v>
      </c>
      <c r="V78" s="33">
        <v>35</v>
      </c>
      <c r="W78" s="50">
        <f>U78/V78</f>
        <v>0.65714285714285714</v>
      </c>
      <c r="X78" s="51" t="str">
        <f>IF(U78&gt;75%*V78,"Победитель",IF(U78&gt;50%*V78,"Призёр","Участник"))</f>
        <v>Призёр</v>
      </c>
    </row>
    <row r="79" spans="1:24" x14ac:dyDescent="0.3">
      <c r="A79" s="32">
        <v>65</v>
      </c>
      <c r="B79" s="2" t="s">
        <v>14</v>
      </c>
      <c r="C79" s="2" t="s">
        <v>2211</v>
      </c>
      <c r="D79" s="2" t="s">
        <v>1843</v>
      </c>
      <c r="E79" s="2" t="s">
        <v>217</v>
      </c>
      <c r="F79" s="45" t="str">
        <f>LEFT(C79,1)</f>
        <v>Ф</v>
      </c>
      <c r="G79" s="45" t="str">
        <f>LEFT(D79,1)</f>
        <v>Я</v>
      </c>
      <c r="H79" s="45" t="str">
        <f>LEFT(E79,1)</f>
        <v>Д</v>
      </c>
      <c r="I79" s="6" t="s">
        <v>519</v>
      </c>
      <c r="J79" s="46" t="s">
        <v>2207</v>
      </c>
      <c r="K79" s="2">
        <v>4</v>
      </c>
      <c r="L79" s="2" t="s">
        <v>496</v>
      </c>
      <c r="M79" s="9" t="s">
        <v>2230</v>
      </c>
      <c r="N79" s="47" t="str">
        <f>CONCATENATE(L79,M79)</f>
        <v>Р0404Ч</v>
      </c>
      <c r="O79" s="47" t="str">
        <f>CONCATENATE(B79,"-",F79,G79,H79,"-",I79)</f>
        <v>Ж-ФЯД-25022009</v>
      </c>
      <c r="P79" s="48">
        <v>7</v>
      </c>
      <c r="Q79" s="48">
        <v>4</v>
      </c>
      <c r="R79" s="48">
        <v>3</v>
      </c>
      <c r="S79" s="48">
        <v>7</v>
      </c>
      <c r="T79" s="48">
        <v>2</v>
      </c>
      <c r="U79" s="49">
        <f>SUM(P79:T79)</f>
        <v>23</v>
      </c>
      <c r="V79" s="33">
        <v>35</v>
      </c>
      <c r="W79" s="50">
        <f>U79/V79</f>
        <v>0.65714285714285714</v>
      </c>
      <c r="X79" s="51" t="str">
        <f>IF(U79&gt;75%*V79,"Победитель",IF(U79&gt;50%*V79,"Призёр","Участник"))</f>
        <v>Призёр</v>
      </c>
    </row>
    <row r="80" spans="1:24" x14ac:dyDescent="0.3">
      <c r="A80" s="32">
        <v>66</v>
      </c>
      <c r="B80" s="2" t="s">
        <v>35</v>
      </c>
      <c r="C80" s="37" t="s">
        <v>1557</v>
      </c>
      <c r="D80" s="57" t="s">
        <v>1558</v>
      </c>
      <c r="E80" s="2" t="s">
        <v>1559</v>
      </c>
      <c r="F80" s="45" t="str">
        <f>LEFT(C80,1)</f>
        <v>Г</v>
      </c>
      <c r="G80" s="45" t="str">
        <f>LEFT(D80,1)</f>
        <v>Э</v>
      </c>
      <c r="H80" s="45" t="str">
        <f>LEFT(E80,1)</f>
        <v>Н</v>
      </c>
      <c r="I80" s="10">
        <v>16022009</v>
      </c>
      <c r="J80" s="46" t="s">
        <v>1551</v>
      </c>
      <c r="K80" s="2">
        <v>4</v>
      </c>
      <c r="L80" s="46" t="s">
        <v>503</v>
      </c>
      <c r="M80" s="33" t="s">
        <v>36</v>
      </c>
      <c r="N80" s="47" t="str">
        <f>CONCATENATE(L80,M80)</f>
        <v>Р0407Л</v>
      </c>
      <c r="O80" s="47" t="str">
        <f>CONCATENATE(B80,"-",F80,G80,H80,"-",I80)</f>
        <v>М-ГЭН-16022009</v>
      </c>
      <c r="P80" s="48">
        <v>0</v>
      </c>
      <c r="Q80" s="48">
        <v>7</v>
      </c>
      <c r="R80" s="48">
        <v>5</v>
      </c>
      <c r="S80" s="48">
        <v>7</v>
      </c>
      <c r="T80" s="48">
        <v>3</v>
      </c>
      <c r="U80" s="49">
        <f>SUM(P80:T80)</f>
        <v>22</v>
      </c>
      <c r="V80" s="33">
        <v>35</v>
      </c>
      <c r="W80" s="50">
        <f>U80/V80</f>
        <v>0.62857142857142856</v>
      </c>
      <c r="X80" s="51" t="str">
        <f>IF(U80&gt;75%*V80,"Победитель",IF(U80&gt;50%*V80,"Призёр","Участник"))</f>
        <v>Призёр</v>
      </c>
    </row>
    <row r="81" spans="1:24" x14ac:dyDescent="0.3">
      <c r="A81" s="32">
        <v>67</v>
      </c>
      <c r="B81" s="2" t="s">
        <v>35</v>
      </c>
      <c r="C81" s="57" t="s">
        <v>275</v>
      </c>
      <c r="D81" s="57" t="s">
        <v>1573</v>
      </c>
      <c r="E81" s="57" t="s">
        <v>1574</v>
      </c>
      <c r="F81" s="45" t="str">
        <f>LEFT(C81,1)</f>
        <v>С</v>
      </c>
      <c r="G81" s="45" t="str">
        <f>LEFT(D81,1)</f>
        <v>В</v>
      </c>
      <c r="H81" s="45" t="str">
        <f>LEFT(E81,1)</f>
        <v>С</v>
      </c>
      <c r="I81" s="10">
        <v>4072009</v>
      </c>
      <c r="J81" s="46" t="s">
        <v>1551</v>
      </c>
      <c r="K81" s="2">
        <v>4</v>
      </c>
      <c r="L81" s="56" t="s">
        <v>1575</v>
      </c>
      <c r="M81" s="33" t="s">
        <v>36</v>
      </c>
      <c r="N81" s="47" t="str">
        <f>CONCATENATE(L81,M81)</f>
        <v>Р0424Л</v>
      </c>
      <c r="O81" s="47" t="str">
        <f>CONCATENATE(B81,"-",F81,G81,H81,"-",I81)</f>
        <v>М-СВС-4072009</v>
      </c>
      <c r="P81" s="48">
        <v>3</v>
      </c>
      <c r="Q81" s="48">
        <v>7</v>
      </c>
      <c r="R81" s="48">
        <v>4</v>
      </c>
      <c r="S81" s="48">
        <v>7</v>
      </c>
      <c r="T81" s="48">
        <v>1</v>
      </c>
      <c r="U81" s="49">
        <f>SUM(P81:T81)</f>
        <v>22</v>
      </c>
      <c r="V81" s="33">
        <v>35</v>
      </c>
      <c r="W81" s="50">
        <f>U81/V81</f>
        <v>0.62857142857142856</v>
      </c>
      <c r="X81" s="51" t="str">
        <f>IF(U81&gt;75%*V81,"Победитель",IF(U81&gt;50%*V81,"Призёр","Участник"))</f>
        <v>Призёр</v>
      </c>
    </row>
    <row r="82" spans="1:24" x14ac:dyDescent="0.3">
      <c r="A82" s="32">
        <v>68</v>
      </c>
      <c r="B82" s="2" t="s">
        <v>35</v>
      </c>
      <c r="C82" s="12" t="s">
        <v>1600</v>
      </c>
      <c r="D82" s="12" t="s">
        <v>1601</v>
      </c>
      <c r="E82" s="12" t="s">
        <v>188</v>
      </c>
      <c r="F82" s="45" t="str">
        <f>LEFT(C82,1)</f>
        <v>Ш</v>
      </c>
      <c r="G82" s="45" t="str">
        <f>LEFT(D82,1)</f>
        <v>В</v>
      </c>
      <c r="H82" s="45" t="str">
        <f>LEFT(E82,1)</f>
        <v>Ю</v>
      </c>
      <c r="I82" s="12">
        <v>20092009</v>
      </c>
      <c r="J82" s="46" t="s">
        <v>1587</v>
      </c>
      <c r="K82" s="2">
        <v>4</v>
      </c>
      <c r="L82" s="46" t="s">
        <v>1141</v>
      </c>
      <c r="M82" s="33" t="s">
        <v>35</v>
      </c>
      <c r="N82" s="47" t="str">
        <f>CONCATENATE(L82,M82)</f>
        <v>Р0414М</v>
      </c>
      <c r="O82" s="47" t="str">
        <f>CONCATENATE(B82,"-",F82,G82,H82,"-",I82)</f>
        <v>М-ШВЮ-20092009</v>
      </c>
      <c r="P82" s="48">
        <v>0</v>
      </c>
      <c r="Q82" s="48">
        <v>7</v>
      </c>
      <c r="R82" s="48">
        <v>3</v>
      </c>
      <c r="S82" s="48">
        <v>7</v>
      </c>
      <c r="T82" s="48">
        <v>5</v>
      </c>
      <c r="U82" s="49">
        <f>SUM(P82:T82)</f>
        <v>22</v>
      </c>
      <c r="V82" s="33">
        <v>35</v>
      </c>
      <c r="W82" s="50">
        <f>U82/V82</f>
        <v>0.62857142857142856</v>
      </c>
      <c r="X82" s="51" t="str">
        <f>IF(U82&gt;75%*V82,"Победитель",IF(U82&gt;50%*V82,"Призёр","Участник"))</f>
        <v>Призёр</v>
      </c>
    </row>
    <row r="83" spans="1:24" x14ac:dyDescent="0.3">
      <c r="A83" s="32">
        <v>69</v>
      </c>
      <c r="B83" s="2" t="s">
        <v>2057</v>
      </c>
      <c r="C83" s="2" t="s">
        <v>1258</v>
      </c>
      <c r="D83" s="2" t="s">
        <v>1030</v>
      </c>
      <c r="E83" s="2" t="s">
        <v>62</v>
      </c>
      <c r="F83" s="45" t="str">
        <f>LEFT(C83,1)</f>
        <v>Б</v>
      </c>
      <c r="G83" s="45" t="str">
        <f>LEFT(D83,1)</f>
        <v>В</v>
      </c>
      <c r="H83" s="45" t="str">
        <f>LEFT(E83,1)</f>
        <v>Е</v>
      </c>
      <c r="I83" s="14" t="s">
        <v>1259</v>
      </c>
      <c r="J83" s="46" t="s">
        <v>1257</v>
      </c>
      <c r="K83" s="2">
        <v>4</v>
      </c>
      <c r="L83" s="46" t="s">
        <v>41</v>
      </c>
      <c r="M83" s="33" t="s">
        <v>143</v>
      </c>
      <c r="N83" s="47" t="str">
        <f>CONCATENATE(L83,M83)</f>
        <v>Р0402У</v>
      </c>
      <c r="O83" s="47" t="str">
        <f>CONCATENATE(B83,"-",F83,G83,H83,"-",I83)</f>
        <v>М -БВЕ-02112009</v>
      </c>
      <c r="P83" s="48">
        <v>5</v>
      </c>
      <c r="Q83" s="48">
        <v>7</v>
      </c>
      <c r="R83" s="48">
        <v>0</v>
      </c>
      <c r="S83" s="48">
        <v>7</v>
      </c>
      <c r="T83" s="48">
        <v>3</v>
      </c>
      <c r="U83" s="49">
        <f>SUM(P83:T83)</f>
        <v>22</v>
      </c>
      <c r="V83" s="33">
        <v>35</v>
      </c>
      <c r="W83" s="50">
        <f>U83/V83</f>
        <v>0.62857142857142856</v>
      </c>
      <c r="X83" s="51" t="str">
        <f>IF(U83&gt;75%*V83,"Победитель",IF(U83&gt;50%*V83,"Призёр","Участник"))</f>
        <v>Призёр</v>
      </c>
    </row>
    <row r="84" spans="1:24" x14ac:dyDescent="0.3">
      <c r="A84" s="32">
        <v>70</v>
      </c>
      <c r="B84" s="2" t="s">
        <v>14</v>
      </c>
      <c r="C84" s="2" t="s">
        <v>1793</v>
      </c>
      <c r="D84" s="2" t="s">
        <v>1794</v>
      </c>
      <c r="E84" s="2" t="s">
        <v>217</v>
      </c>
      <c r="F84" s="45" t="str">
        <f>LEFT(C84,1)</f>
        <v>Ж</v>
      </c>
      <c r="G84" s="45" t="str">
        <f>LEFT(D84,1)</f>
        <v>М</v>
      </c>
      <c r="H84" s="45" t="str">
        <f>LEFT(E84,1)</f>
        <v>Д</v>
      </c>
      <c r="I84" s="14" t="s">
        <v>1795</v>
      </c>
      <c r="J84" s="46" t="s">
        <v>1791</v>
      </c>
      <c r="K84" s="2">
        <v>4</v>
      </c>
      <c r="L84" s="46" t="s">
        <v>1796</v>
      </c>
      <c r="M84" s="33" t="s">
        <v>46</v>
      </c>
      <c r="N84" s="47" t="str">
        <f>CONCATENATE(L84,M84)</f>
        <v>р0401А</v>
      </c>
      <c r="O84" s="47" t="str">
        <f>CONCATENATE(B84,"-",F84,G84,H84,"-",I84)</f>
        <v>Ж-ЖМД-04022009</v>
      </c>
      <c r="P84" s="48">
        <v>0</v>
      </c>
      <c r="Q84" s="48">
        <v>7</v>
      </c>
      <c r="R84" s="48">
        <v>4</v>
      </c>
      <c r="S84" s="48">
        <v>7</v>
      </c>
      <c r="T84" s="48">
        <v>3</v>
      </c>
      <c r="U84" s="49">
        <f>SUM(P84:T84)</f>
        <v>21</v>
      </c>
      <c r="V84" s="33">
        <v>35</v>
      </c>
      <c r="W84" s="50">
        <f>U84/V84</f>
        <v>0.6</v>
      </c>
      <c r="X84" s="51" t="str">
        <f>IF(U84&gt;75%*V84,"Победитель",IF(U84&gt;50%*V84,"Призёр","Участник"))</f>
        <v>Призёр</v>
      </c>
    </row>
    <row r="85" spans="1:24" x14ac:dyDescent="0.3">
      <c r="A85" s="32">
        <v>71</v>
      </c>
      <c r="B85" s="2" t="s">
        <v>35</v>
      </c>
      <c r="C85" s="2" t="s">
        <v>1815</v>
      </c>
      <c r="D85" s="2" t="s">
        <v>938</v>
      </c>
      <c r="E85" s="2" t="s">
        <v>1816</v>
      </c>
      <c r="F85" s="45" t="str">
        <f>LEFT(C85,1)</f>
        <v>С</v>
      </c>
      <c r="G85" s="45" t="str">
        <f>LEFT(D85,1)</f>
        <v>Г</v>
      </c>
      <c r="H85" s="45" t="str">
        <f>LEFT(E85,1)</f>
        <v>Д</v>
      </c>
      <c r="I85" s="14" t="s">
        <v>1817</v>
      </c>
      <c r="J85" s="46" t="s">
        <v>1791</v>
      </c>
      <c r="K85" s="2">
        <v>4</v>
      </c>
      <c r="L85" s="46" t="s">
        <v>1818</v>
      </c>
      <c r="M85" s="33" t="s">
        <v>46</v>
      </c>
      <c r="N85" s="47" t="str">
        <f>CONCATENATE(L85,M85)</f>
        <v>р0404А</v>
      </c>
      <c r="O85" s="47" t="str">
        <f>CONCATENATE(B85,"-",F85,G85,H85,"-",I85)</f>
        <v>М-СГД-06122009</v>
      </c>
      <c r="P85" s="48">
        <v>0</v>
      </c>
      <c r="Q85" s="48">
        <v>7</v>
      </c>
      <c r="R85" s="48">
        <v>4</v>
      </c>
      <c r="S85" s="48">
        <v>5</v>
      </c>
      <c r="T85" s="48">
        <v>5</v>
      </c>
      <c r="U85" s="49">
        <f>SUM(P85:T85)</f>
        <v>21</v>
      </c>
      <c r="V85" s="33">
        <v>35</v>
      </c>
      <c r="W85" s="50">
        <f>U85/V85</f>
        <v>0.6</v>
      </c>
      <c r="X85" s="51" t="str">
        <f>IF(U85&gt;75%*V85,"Победитель",IF(U85&gt;50%*V85,"Призёр","Участник"))</f>
        <v>Призёр</v>
      </c>
    </row>
    <row r="86" spans="1:24" x14ac:dyDescent="0.3">
      <c r="A86" s="32">
        <v>72</v>
      </c>
      <c r="B86" s="2" t="s">
        <v>14</v>
      </c>
      <c r="C86" s="2" t="s">
        <v>1836</v>
      </c>
      <c r="D86" s="2" t="s">
        <v>494</v>
      </c>
      <c r="E86" s="2" t="s">
        <v>217</v>
      </c>
      <c r="F86" s="45" t="str">
        <f>LEFT(C86,1)</f>
        <v>Д</v>
      </c>
      <c r="G86" s="45" t="str">
        <f>LEFT(D86,1)</f>
        <v>Е</v>
      </c>
      <c r="H86" s="45" t="str">
        <f>LEFT(E86,1)</f>
        <v>Д</v>
      </c>
      <c r="I86" s="6" t="s">
        <v>1837</v>
      </c>
      <c r="J86" s="46" t="s">
        <v>1791</v>
      </c>
      <c r="K86" s="2">
        <v>4</v>
      </c>
      <c r="L86" s="46" t="s">
        <v>1838</v>
      </c>
      <c r="M86" s="33" t="s">
        <v>46</v>
      </c>
      <c r="N86" s="47" t="str">
        <f>CONCATENATE(L86,M86)</f>
        <v>р0409А</v>
      </c>
      <c r="O86" s="47" t="str">
        <f>CONCATENATE(B86,"-",F86,G86,H86,"-",I86)</f>
        <v>Ж-ДЕД-03092009</v>
      </c>
      <c r="P86" s="48">
        <v>0</v>
      </c>
      <c r="Q86" s="48">
        <v>7</v>
      </c>
      <c r="R86" s="48">
        <v>6</v>
      </c>
      <c r="S86" s="48">
        <v>7</v>
      </c>
      <c r="T86" s="48">
        <v>1</v>
      </c>
      <c r="U86" s="49">
        <f>SUM(P86:T86)</f>
        <v>21</v>
      </c>
      <c r="V86" s="33">
        <v>35</v>
      </c>
      <c r="W86" s="50">
        <f>U86/V86</f>
        <v>0.6</v>
      </c>
      <c r="X86" s="51" t="str">
        <f>IF(U86&gt;75%*V86,"Победитель",IF(U86&gt;50%*V86,"Призёр","Участник"))</f>
        <v>Призёр</v>
      </c>
    </row>
    <row r="87" spans="1:24" x14ac:dyDescent="0.3">
      <c r="A87" s="32">
        <v>73</v>
      </c>
      <c r="B87" s="2" t="s">
        <v>14</v>
      </c>
      <c r="C87" s="2" t="s">
        <v>206</v>
      </c>
      <c r="D87" s="2" t="s">
        <v>207</v>
      </c>
      <c r="E87" s="2" t="s">
        <v>102</v>
      </c>
      <c r="F87" s="45" t="str">
        <f>LEFT(C87,1)</f>
        <v>Г</v>
      </c>
      <c r="G87" s="45" t="str">
        <f>LEFT(D87,1)</f>
        <v>Т</v>
      </c>
      <c r="H87" s="45" t="str">
        <f>LEFT(E87,1)</f>
        <v>П</v>
      </c>
      <c r="I87" s="2" t="s">
        <v>208</v>
      </c>
      <c r="J87" s="2" t="s">
        <v>197</v>
      </c>
      <c r="K87" s="1">
        <v>4</v>
      </c>
      <c r="L87" s="2" t="s">
        <v>209</v>
      </c>
      <c r="M87" s="33" t="s">
        <v>57</v>
      </c>
      <c r="N87" s="47" t="str">
        <f>CONCATENATE(L87,M87)</f>
        <v>Р 04 04В</v>
      </c>
      <c r="O87" s="47" t="str">
        <f>CONCATENATE(B87,"-",F87,G87,H87,"-",I87)</f>
        <v>Ж-ГТП-13062009</v>
      </c>
      <c r="P87" s="48">
        <v>0</v>
      </c>
      <c r="Q87" s="48">
        <v>7</v>
      </c>
      <c r="R87" s="48">
        <v>6</v>
      </c>
      <c r="S87" s="48">
        <v>5</v>
      </c>
      <c r="T87" s="48">
        <v>3</v>
      </c>
      <c r="U87" s="49">
        <f>SUM(P87:T87)</f>
        <v>21</v>
      </c>
      <c r="V87" s="33">
        <v>35</v>
      </c>
      <c r="W87" s="50">
        <f>U87/V87</f>
        <v>0.6</v>
      </c>
      <c r="X87" s="51" t="str">
        <f>IF(U87&gt;75%*V87,"Победитель",IF(U87&gt;50%*V87,"Призёр","Участник"))</f>
        <v>Призёр</v>
      </c>
    </row>
    <row r="88" spans="1:24" x14ac:dyDescent="0.3">
      <c r="A88" s="32">
        <v>74</v>
      </c>
      <c r="B88" s="2" t="s">
        <v>14</v>
      </c>
      <c r="C88" s="2" t="s">
        <v>1569</v>
      </c>
      <c r="D88" s="2" t="s">
        <v>40</v>
      </c>
      <c r="E88" s="2" t="s">
        <v>67</v>
      </c>
      <c r="F88" s="45" t="str">
        <f>LEFT(C88,1)</f>
        <v>К</v>
      </c>
      <c r="G88" s="45" t="str">
        <f>LEFT(D88,1)</f>
        <v>М</v>
      </c>
      <c r="H88" s="45" t="str">
        <f>LEFT(E88,1)</f>
        <v>М</v>
      </c>
      <c r="I88" s="10">
        <v>7092009</v>
      </c>
      <c r="J88" s="46" t="s">
        <v>1551</v>
      </c>
      <c r="K88" s="2">
        <v>4</v>
      </c>
      <c r="L88" s="56" t="s">
        <v>1150</v>
      </c>
      <c r="M88" s="33" t="s">
        <v>36</v>
      </c>
      <c r="N88" s="47" t="str">
        <f>CONCATENATE(L88,M88)</f>
        <v>Р0418Л</v>
      </c>
      <c r="O88" s="47" t="str">
        <f>CONCATENATE(B88,"-",F88,G88,H88,"-",I88)</f>
        <v>Ж-КММ-7092009</v>
      </c>
      <c r="P88" s="48">
        <v>0</v>
      </c>
      <c r="Q88" s="48">
        <v>7</v>
      </c>
      <c r="R88" s="48">
        <v>4</v>
      </c>
      <c r="S88" s="48">
        <v>7</v>
      </c>
      <c r="T88" s="48">
        <v>3</v>
      </c>
      <c r="U88" s="49">
        <f>SUM(P88:T88)</f>
        <v>21</v>
      </c>
      <c r="V88" s="33">
        <v>35</v>
      </c>
      <c r="W88" s="50">
        <f>U88/V88</f>
        <v>0.6</v>
      </c>
      <c r="X88" s="51" t="str">
        <f>IF(U88&gt;75%*V88,"Победитель",IF(U88&gt;50%*V88,"Призёр","Участник"))</f>
        <v>Призёр</v>
      </c>
    </row>
    <row r="89" spans="1:24" x14ac:dyDescent="0.3">
      <c r="A89" s="32">
        <v>75</v>
      </c>
      <c r="B89" s="2" t="s">
        <v>35</v>
      </c>
      <c r="C89" s="10" t="s">
        <v>1012</v>
      </c>
      <c r="D89" s="10" t="s">
        <v>309</v>
      </c>
      <c r="E89" s="10" t="s">
        <v>172</v>
      </c>
      <c r="F89" s="45" t="str">
        <f>LEFT(C89,1)</f>
        <v>М</v>
      </c>
      <c r="G89" s="45" t="str">
        <f>LEFT(D89,1)</f>
        <v>Н</v>
      </c>
      <c r="H89" s="45" t="str">
        <f>LEFT(E89,1)</f>
        <v>Д</v>
      </c>
      <c r="I89" s="10">
        <v>21052009</v>
      </c>
      <c r="J89" s="46" t="s">
        <v>1551</v>
      </c>
      <c r="K89" s="2">
        <v>4</v>
      </c>
      <c r="L89" s="46" t="s">
        <v>1153</v>
      </c>
      <c r="M89" s="33" t="s">
        <v>36</v>
      </c>
      <c r="N89" s="47" t="str">
        <f>CONCATENATE(L89,M89)</f>
        <v>Р0419Л</v>
      </c>
      <c r="O89" s="47" t="str">
        <f>CONCATENATE(B89,"-",F89,G89,H89,"-",I89)</f>
        <v>М-МНД-21052009</v>
      </c>
      <c r="P89" s="48">
        <v>0</v>
      </c>
      <c r="Q89" s="48">
        <v>7</v>
      </c>
      <c r="R89" s="48">
        <v>5</v>
      </c>
      <c r="S89" s="48">
        <v>7</v>
      </c>
      <c r="T89" s="48">
        <v>2</v>
      </c>
      <c r="U89" s="49">
        <f>SUM(P89:T89)</f>
        <v>21</v>
      </c>
      <c r="V89" s="33">
        <v>35</v>
      </c>
      <c r="W89" s="50">
        <f>U89/V89</f>
        <v>0.6</v>
      </c>
      <c r="X89" s="51" t="str">
        <f>IF(U89&gt;75%*V89,"Победитель",IF(U89&gt;50%*V89,"Призёр","Участник"))</f>
        <v>Призёр</v>
      </c>
    </row>
    <row r="90" spans="1:24" x14ac:dyDescent="0.3">
      <c r="A90" s="32">
        <v>76</v>
      </c>
      <c r="B90" s="2" t="s">
        <v>35</v>
      </c>
      <c r="C90" s="12" t="s">
        <v>1589</v>
      </c>
      <c r="D90" s="12" t="s">
        <v>1123</v>
      </c>
      <c r="E90" s="12" t="s">
        <v>172</v>
      </c>
      <c r="F90" s="45" t="str">
        <f>LEFT(C90,1)</f>
        <v>М</v>
      </c>
      <c r="G90" s="45" t="str">
        <f>LEFT(D90,1)</f>
        <v>Е</v>
      </c>
      <c r="H90" s="45" t="str">
        <f>LEFT(E90,1)</f>
        <v>Д</v>
      </c>
      <c r="I90" s="12">
        <v>13022009</v>
      </c>
      <c r="J90" s="46" t="s">
        <v>1587</v>
      </c>
      <c r="K90" s="2">
        <v>4</v>
      </c>
      <c r="L90" s="46" t="s">
        <v>48</v>
      </c>
      <c r="M90" s="33" t="s">
        <v>35</v>
      </c>
      <c r="N90" s="47" t="str">
        <f>CONCATENATE(L90,M90)</f>
        <v>Р0403М</v>
      </c>
      <c r="O90" s="47" t="str">
        <f>CONCATENATE(B90,"-",F90,G90,H90,"-",I90)</f>
        <v>М-МЕД-13022009</v>
      </c>
      <c r="P90" s="48">
        <v>5</v>
      </c>
      <c r="Q90" s="48">
        <v>7</v>
      </c>
      <c r="R90" s="48">
        <v>4</v>
      </c>
      <c r="S90" s="48">
        <v>5</v>
      </c>
      <c r="T90" s="48">
        <v>0</v>
      </c>
      <c r="U90" s="49">
        <f>SUM(P90:T90)</f>
        <v>21</v>
      </c>
      <c r="V90" s="33">
        <v>35</v>
      </c>
      <c r="W90" s="50">
        <f>U90/V90</f>
        <v>0.6</v>
      </c>
      <c r="X90" s="51" t="str">
        <f>IF(U90&gt;75%*V90,"Победитель",IF(U90&gt;50%*V90,"Призёр","Участник"))</f>
        <v>Призёр</v>
      </c>
    </row>
    <row r="91" spans="1:24" x14ac:dyDescent="0.3">
      <c r="A91" s="32">
        <v>77</v>
      </c>
      <c r="B91" s="2" t="s">
        <v>35</v>
      </c>
      <c r="C91" s="12" t="s">
        <v>1591</v>
      </c>
      <c r="D91" s="12" t="s">
        <v>183</v>
      </c>
      <c r="E91" s="12" t="s">
        <v>44</v>
      </c>
      <c r="F91" s="45" t="str">
        <f>LEFT(C91,1)</f>
        <v>Б</v>
      </c>
      <c r="G91" s="45" t="str">
        <f>LEFT(D91,1)</f>
        <v>М</v>
      </c>
      <c r="H91" s="45" t="str">
        <f>LEFT(E91,1)</f>
        <v>А</v>
      </c>
      <c r="I91" s="12">
        <v>14032009</v>
      </c>
      <c r="J91" s="46" t="s">
        <v>1587</v>
      </c>
      <c r="K91" s="2">
        <v>4</v>
      </c>
      <c r="L91" s="46" t="s">
        <v>498</v>
      </c>
      <c r="M91" s="33" t="s">
        <v>35</v>
      </c>
      <c r="N91" s="47" t="str">
        <f>CONCATENATE(L91,M91)</f>
        <v>Р0405М</v>
      </c>
      <c r="O91" s="47" t="str">
        <f>CONCATENATE(B91,"-",F91,G91,H91,"-",I91)</f>
        <v>М-БМА-14032009</v>
      </c>
      <c r="P91" s="48">
        <v>3</v>
      </c>
      <c r="Q91" s="48">
        <v>7</v>
      </c>
      <c r="R91" s="48">
        <v>6</v>
      </c>
      <c r="S91" s="48">
        <v>5</v>
      </c>
      <c r="T91" s="48">
        <v>0</v>
      </c>
      <c r="U91" s="49">
        <f>SUM(P91:T91)</f>
        <v>21</v>
      </c>
      <c r="V91" s="33">
        <v>35</v>
      </c>
      <c r="W91" s="50">
        <f>U91/V91</f>
        <v>0.6</v>
      </c>
      <c r="X91" s="51" t="str">
        <f>IF(U91&gt;75%*V91,"Победитель",IF(U91&gt;50%*V91,"Призёр","Участник"))</f>
        <v>Призёр</v>
      </c>
    </row>
    <row r="92" spans="1:24" x14ac:dyDescent="0.3">
      <c r="A92" s="32">
        <v>78</v>
      </c>
      <c r="B92" s="2" t="s">
        <v>14</v>
      </c>
      <c r="C92" s="2" t="s">
        <v>493</v>
      </c>
      <c r="D92" s="2" t="s">
        <v>494</v>
      </c>
      <c r="E92" s="2" t="s">
        <v>78</v>
      </c>
      <c r="F92" s="45" t="str">
        <f>LEFT(C92,1)</f>
        <v>С</v>
      </c>
      <c r="G92" s="45" t="str">
        <f>LEFT(D92,1)</f>
        <v>Е</v>
      </c>
      <c r="H92" s="45" t="str">
        <f>LEFT(E92,1)</f>
        <v>А</v>
      </c>
      <c r="I92" s="6" t="s">
        <v>587</v>
      </c>
      <c r="J92" s="46" t="s">
        <v>346</v>
      </c>
      <c r="K92" s="2">
        <v>4</v>
      </c>
      <c r="L92" s="2" t="s">
        <v>48</v>
      </c>
      <c r="M92" s="33" t="s">
        <v>26</v>
      </c>
      <c r="N92" s="47" t="str">
        <f>CONCATENATE(L92,M92)</f>
        <v>Р0403С</v>
      </c>
      <c r="O92" s="47" t="str">
        <f>CONCATENATE(B92,"-",F92,G92,H92,"-",I92)</f>
        <v>Ж-СЕА-27092009</v>
      </c>
      <c r="P92" s="48">
        <v>5</v>
      </c>
      <c r="Q92" s="48">
        <v>7</v>
      </c>
      <c r="R92" s="48">
        <v>4</v>
      </c>
      <c r="S92" s="48">
        <v>5</v>
      </c>
      <c r="T92" s="48">
        <v>0</v>
      </c>
      <c r="U92" s="49">
        <f>SUM(P92:T92)</f>
        <v>21</v>
      </c>
      <c r="V92" s="33">
        <v>35</v>
      </c>
      <c r="W92" s="50">
        <f>U92/V92</f>
        <v>0.6</v>
      </c>
      <c r="X92" s="51" t="str">
        <f>IF(U92&gt;75%*V92,"Победитель",IF(U92&gt;50%*V92,"Призёр","Участник"))</f>
        <v>Призёр</v>
      </c>
    </row>
    <row r="93" spans="1:24" x14ac:dyDescent="0.3">
      <c r="A93" s="32">
        <v>79</v>
      </c>
      <c r="B93" s="2" t="s">
        <v>2057</v>
      </c>
      <c r="C93" s="2" t="s">
        <v>1254</v>
      </c>
      <c r="D93" s="2" t="s">
        <v>1015</v>
      </c>
      <c r="E93" s="2" t="s">
        <v>1255</v>
      </c>
      <c r="F93" s="45" t="str">
        <f>LEFT(C93,1)</f>
        <v>Б</v>
      </c>
      <c r="G93" s="45" t="str">
        <f>LEFT(D93,1)</f>
        <v>Т</v>
      </c>
      <c r="H93" s="45" t="str">
        <f>LEFT(E93,1)</f>
        <v xml:space="preserve"> </v>
      </c>
      <c r="I93" s="14" t="s">
        <v>1256</v>
      </c>
      <c r="J93" s="46" t="s">
        <v>1257</v>
      </c>
      <c r="K93" s="2">
        <v>4</v>
      </c>
      <c r="L93" s="46" t="s">
        <v>498</v>
      </c>
      <c r="M93" s="33" t="s">
        <v>143</v>
      </c>
      <c r="N93" s="47" t="str">
        <f>CONCATENATE(L93,M93)</f>
        <v>Р0405У</v>
      </c>
      <c r="O93" s="47" t="str">
        <f>CONCATENATE(B93,"-",F93,G93,H93,"-",I93)</f>
        <v>М -БТ -17082009</v>
      </c>
      <c r="P93" s="48">
        <v>0</v>
      </c>
      <c r="Q93" s="48">
        <v>4</v>
      </c>
      <c r="R93" s="48">
        <v>5</v>
      </c>
      <c r="S93" s="48">
        <v>7</v>
      </c>
      <c r="T93" s="48">
        <v>5</v>
      </c>
      <c r="U93" s="49">
        <f>SUM(P93:T93)</f>
        <v>21</v>
      </c>
      <c r="V93" s="33">
        <v>35</v>
      </c>
      <c r="W93" s="50">
        <f>U93/V93</f>
        <v>0.6</v>
      </c>
      <c r="X93" s="51" t="str">
        <f>IF(U93&gt;75%*V93,"Победитель",IF(U93&gt;50%*V93,"Призёр","Участник"))</f>
        <v>Призёр</v>
      </c>
    </row>
    <row r="94" spans="1:24" x14ac:dyDescent="0.3">
      <c r="A94" s="32">
        <v>80</v>
      </c>
      <c r="B94" s="2" t="s">
        <v>35</v>
      </c>
      <c r="C94" s="2" t="s">
        <v>1846</v>
      </c>
      <c r="D94" s="2" t="s">
        <v>1847</v>
      </c>
      <c r="E94" s="2" t="s">
        <v>696</v>
      </c>
      <c r="F94" s="45" t="str">
        <f>LEFT(C94,1)</f>
        <v>С</v>
      </c>
      <c r="G94" s="45" t="str">
        <f>LEFT(D94,1)</f>
        <v>А</v>
      </c>
      <c r="H94" s="45" t="str">
        <f>LEFT(E94,1)</f>
        <v>Н</v>
      </c>
      <c r="I94" s="6" t="s">
        <v>1116</v>
      </c>
      <c r="J94" s="46" t="s">
        <v>1791</v>
      </c>
      <c r="K94" s="2">
        <v>4</v>
      </c>
      <c r="L94" s="46" t="s">
        <v>1848</v>
      </c>
      <c r="M94" s="33" t="s">
        <v>46</v>
      </c>
      <c r="N94" s="47" t="str">
        <f>CONCATENATE(L94,M94)</f>
        <v>р0413А</v>
      </c>
      <c r="O94" s="47" t="str">
        <f>CONCATENATE(B94,"-",F94,G94,H94,"-",I94)</f>
        <v>М-САН-21052009</v>
      </c>
      <c r="P94" s="48">
        <v>0</v>
      </c>
      <c r="Q94" s="48">
        <v>7</v>
      </c>
      <c r="R94" s="48">
        <v>5</v>
      </c>
      <c r="S94" s="48">
        <v>7</v>
      </c>
      <c r="T94" s="48">
        <v>1</v>
      </c>
      <c r="U94" s="49">
        <f>SUM(P94:T94)</f>
        <v>20</v>
      </c>
      <c r="V94" s="33">
        <v>35</v>
      </c>
      <c r="W94" s="50">
        <f>U94/V94</f>
        <v>0.5714285714285714</v>
      </c>
      <c r="X94" s="51" t="str">
        <f>IF(U94&gt;75%*V94,"Победитель",IF(U94&gt;50%*V94,"Призёр","Участник"))</f>
        <v>Призёр</v>
      </c>
    </row>
    <row r="95" spans="1:24" x14ac:dyDescent="0.3">
      <c r="A95" s="32">
        <v>81</v>
      </c>
      <c r="B95" s="2" t="s">
        <v>35</v>
      </c>
      <c r="C95" s="2" t="s">
        <v>1833</v>
      </c>
      <c r="D95" s="2" t="s">
        <v>168</v>
      </c>
      <c r="E95" s="2" t="s">
        <v>56</v>
      </c>
      <c r="F95" s="45" t="str">
        <f>LEFT(C95,1)</f>
        <v>Г</v>
      </c>
      <c r="G95" s="45" t="str">
        <f>LEFT(D95,1)</f>
        <v>С</v>
      </c>
      <c r="H95" s="45" t="str">
        <f>LEFT(E95,1)</f>
        <v>А</v>
      </c>
      <c r="I95" s="6" t="s">
        <v>1834</v>
      </c>
      <c r="J95" s="46" t="s">
        <v>1791</v>
      </c>
      <c r="K95" s="2">
        <v>4</v>
      </c>
      <c r="L95" s="46" t="s">
        <v>1835</v>
      </c>
      <c r="M95" s="33" t="s">
        <v>46</v>
      </c>
      <c r="N95" s="47" t="str">
        <f>CONCATENATE(L95,M95)</f>
        <v>р0416А</v>
      </c>
      <c r="O95" s="47" t="str">
        <f>CONCATENATE(B95,"-",F95,G95,H95,"-",I95)</f>
        <v>М-ГСА-07092009</v>
      </c>
      <c r="P95" s="48">
        <v>0</v>
      </c>
      <c r="Q95" s="48">
        <v>7</v>
      </c>
      <c r="R95" s="48">
        <v>5</v>
      </c>
      <c r="S95" s="48">
        <v>7</v>
      </c>
      <c r="T95" s="48">
        <v>1</v>
      </c>
      <c r="U95" s="49">
        <f>SUM(P95:T95)</f>
        <v>20</v>
      </c>
      <c r="V95" s="33">
        <v>35</v>
      </c>
      <c r="W95" s="50">
        <f>U95/V95</f>
        <v>0.5714285714285714</v>
      </c>
      <c r="X95" s="51" t="str">
        <f>IF(U95&gt;75%*V95,"Победитель",IF(U95&gt;50%*V95,"Призёр","Участник"))</f>
        <v>Призёр</v>
      </c>
    </row>
    <row r="96" spans="1:24" x14ac:dyDescent="0.3">
      <c r="A96" s="32">
        <v>82</v>
      </c>
      <c r="B96" s="2" t="s">
        <v>35</v>
      </c>
      <c r="C96" s="2" t="s">
        <v>1142</v>
      </c>
      <c r="D96" s="2" t="s">
        <v>348</v>
      </c>
      <c r="E96" s="2" t="s">
        <v>1005</v>
      </c>
      <c r="F96" s="45" t="str">
        <f>LEFT(C96,1)</f>
        <v>Е</v>
      </c>
      <c r="G96" s="45" t="str">
        <f>LEFT(D96,1)</f>
        <v>К</v>
      </c>
      <c r="H96" s="45" t="str">
        <f>LEFT(E96,1)</f>
        <v>М</v>
      </c>
      <c r="I96" s="6" t="s">
        <v>241</v>
      </c>
      <c r="J96" s="2" t="s">
        <v>930</v>
      </c>
      <c r="K96" s="2">
        <v>4</v>
      </c>
      <c r="L96" s="2" t="s">
        <v>1143</v>
      </c>
      <c r="M96" s="33" t="s">
        <v>45</v>
      </c>
      <c r="N96" s="47" t="str">
        <f>CONCATENATE(L96,M96)</f>
        <v>Р0415Г</v>
      </c>
      <c r="O96" s="47" t="str">
        <f>CONCATENATE(B96,"-",F96,G96,H96,"-",I96)</f>
        <v>М-ЕКМ-20042009</v>
      </c>
      <c r="P96" s="48">
        <v>0</v>
      </c>
      <c r="Q96" s="48">
        <v>7</v>
      </c>
      <c r="R96" s="48">
        <v>3</v>
      </c>
      <c r="S96" s="48">
        <v>5</v>
      </c>
      <c r="T96" s="48">
        <v>5</v>
      </c>
      <c r="U96" s="49">
        <f>SUM(P96:T96)</f>
        <v>20</v>
      </c>
      <c r="V96" s="33">
        <v>35</v>
      </c>
      <c r="W96" s="50">
        <f>U96/V96</f>
        <v>0.5714285714285714</v>
      </c>
      <c r="X96" s="51" t="str">
        <f>IF(U96&gt;75%*V96,"Победитель",IF(U96&gt;50%*V96,"Призёр","Участник"))</f>
        <v>Призёр</v>
      </c>
    </row>
    <row r="97" spans="1:24" x14ac:dyDescent="0.3">
      <c r="A97" s="32">
        <v>83</v>
      </c>
      <c r="B97" s="2" t="s">
        <v>14</v>
      </c>
      <c r="C97" s="2" t="s">
        <v>1162</v>
      </c>
      <c r="D97" s="2" t="s">
        <v>1163</v>
      </c>
      <c r="E97" s="2" t="s">
        <v>1164</v>
      </c>
      <c r="F97" s="45" t="str">
        <f>LEFT(C97,1)</f>
        <v>Х</v>
      </c>
      <c r="G97" s="45" t="str">
        <f>LEFT(D97,1)</f>
        <v>Р</v>
      </c>
      <c r="H97" s="45" t="str">
        <f>LEFT(E97,1)</f>
        <v>И</v>
      </c>
      <c r="I97" s="6" t="s">
        <v>1165</v>
      </c>
      <c r="J97" s="2" t="s">
        <v>930</v>
      </c>
      <c r="K97" s="2">
        <v>4</v>
      </c>
      <c r="L97" s="2" t="s">
        <v>1166</v>
      </c>
      <c r="M97" s="33" t="s">
        <v>45</v>
      </c>
      <c r="N97" s="47" t="str">
        <f>CONCATENATE(L97,M97)</f>
        <v>Р0423Г</v>
      </c>
      <c r="O97" s="47" t="str">
        <f>CONCATENATE(B97,"-",F97,G97,H97,"-",I97)</f>
        <v>Ж-ХРИ-29072009</v>
      </c>
      <c r="P97" s="48">
        <v>5</v>
      </c>
      <c r="Q97" s="48">
        <v>4</v>
      </c>
      <c r="R97" s="48">
        <v>0</v>
      </c>
      <c r="S97" s="48">
        <v>4</v>
      </c>
      <c r="T97" s="48">
        <v>7</v>
      </c>
      <c r="U97" s="49">
        <f>SUM(P97:T97)</f>
        <v>20</v>
      </c>
      <c r="V97" s="33">
        <v>35</v>
      </c>
      <c r="W97" s="50">
        <f>U97/V97</f>
        <v>0.5714285714285714</v>
      </c>
      <c r="X97" s="51" t="str">
        <f>IF(U97&gt;75%*V97,"Победитель",IF(U97&gt;50%*V97,"Призёр","Участник"))</f>
        <v>Призёр</v>
      </c>
    </row>
    <row r="98" spans="1:24" x14ac:dyDescent="0.3">
      <c r="A98" s="32">
        <v>84</v>
      </c>
      <c r="B98" s="2" t="s">
        <v>14</v>
      </c>
      <c r="C98" s="10" t="s">
        <v>1550</v>
      </c>
      <c r="D98" s="10" t="s">
        <v>326</v>
      </c>
      <c r="E98" s="10" t="s">
        <v>195</v>
      </c>
      <c r="F98" s="45" t="str">
        <f>LEFT(C98,1)</f>
        <v>Б</v>
      </c>
      <c r="G98" s="45" t="str">
        <f>LEFT(D98,1)</f>
        <v>К</v>
      </c>
      <c r="H98" s="45" t="str">
        <f>LEFT(E98,1)</f>
        <v>С</v>
      </c>
      <c r="I98" s="10">
        <v>25122009</v>
      </c>
      <c r="J98" s="46" t="s">
        <v>1551</v>
      </c>
      <c r="K98" s="2">
        <v>4</v>
      </c>
      <c r="L98" s="46" t="s">
        <v>39</v>
      </c>
      <c r="M98" s="33" t="s">
        <v>36</v>
      </c>
      <c r="N98" s="47" t="str">
        <f>CONCATENATE(L98,M98)</f>
        <v>Р0401Л</v>
      </c>
      <c r="O98" s="47" t="str">
        <f>CONCATENATE(B98,"-",F98,G98,H98,"-",I98)</f>
        <v>Ж-БКС-25122009</v>
      </c>
      <c r="P98" s="48">
        <v>0</v>
      </c>
      <c r="Q98" s="48">
        <v>7</v>
      </c>
      <c r="R98" s="48">
        <v>5</v>
      </c>
      <c r="S98" s="48">
        <v>7</v>
      </c>
      <c r="T98" s="48">
        <v>1</v>
      </c>
      <c r="U98" s="49">
        <f>SUM(P98:T98)</f>
        <v>20</v>
      </c>
      <c r="V98" s="33">
        <v>35</v>
      </c>
      <c r="W98" s="50">
        <f>U98/V98</f>
        <v>0.5714285714285714</v>
      </c>
      <c r="X98" s="51" t="str">
        <f>IF(U98&gt;75%*V98,"Победитель",IF(U98&gt;50%*V98,"Призёр","Участник"))</f>
        <v>Призёр</v>
      </c>
    </row>
    <row r="99" spans="1:24" x14ac:dyDescent="0.3">
      <c r="A99" s="32">
        <v>85</v>
      </c>
      <c r="B99" s="2" t="s">
        <v>35</v>
      </c>
      <c r="C99" s="12" t="s">
        <v>1588</v>
      </c>
      <c r="D99" s="12" t="s">
        <v>348</v>
      </c>
      <c r="E99" s="12" t="s">
        <v>44</v>
      </c>
      <c r="F99" s="45" t="str">
        <f>LEFT(C99,1)</f>
        <v>К</v>
      </c>
      <c r="G99" s="45" t="str">
        <f>LEFT(D99,1)</f>
        <v>К</v>
      </c>
      <c r="H99" s="45" t="str">
        <f>LEFT(E99,1)</f>
        <v>А</v>
      </c>
      <c r="I99" s="12">
        <v>21102009</v>
      </c>
      <c r="J99" s="46" t="s">
        <v>1587</v>
      </c>
      <c r="K99" s="2">
        <v>4</v>
      </c>
      <c r="L99" s="46" t="s">
        <v>41</v>
      </c>
      <c r="M99" s="33" t="s">
        <v>35</v>
      </c>
      <c r="N99" s="47" t="str">
        <f>CONCATENATE(L99,M99)</f>
        <v>Р0402М</v>
      </c>
      <c r="O99" s="47" t="str">
        <f>CONCATENATE(B99,"-",F99,G99,H99,"-",I99)</f>
        <v>М-ККА-21102009</v>
      </c>
      <c r="P99" s="48">
        <v>0</v>
      </c>
      <c r="Q99" s="48">
        <v>7</v>
      </c>
      <c r="R99" s="48">
        <v>6</v>
      </c>
      <c r="S99" s="48">
        <v>7</v>
      </c>
      <c r="T99" s="48">
        <v>0</v>
      </c>
      <c r="U99" s="49">
        <f>SUM(P99:T99)</f>
        <v>20</v>
      </c>
      <c r="V99" s="33">
        <v>35</v>
      </c>
      <c r="W99" s="50">
        <f>U99/V99</f>
        <v>0.5714285714285714</v>
      </c>
      <c r="X99" s="51" t="str">
        <f>IF(U99&gt;75%*V99,"Победитель",IF(U99&gt;50%*V99,"Призёр","Участник"))</f>
        <v>Призёр</v>
      </c>
    </row>
    <row r="100" spans="1:24" x14ac:dyDescent="0.3">
      <c r="A100" s="32">
        <v>86</v>
      </c>
      <c r="B100" s="2" t="s">
        <v>14</v>
      </c>
      <c r="C100" s="2" t="s">
        <v>1273</v>
      </c>
      <c r="D100" s="2" t="s">
        <v>40</v>
      </c>
      <c r="E100" s="2" t="s">
        <v>88</v>
      </c>
      <c r="F100" s="45" t="str">
        <f>LEFT(C100,1)</f>
        <v>Р</v>
      </c>
      <c r="G100" s="45" t="str">
        <f>LEFT(D100,1)</f>
        <v>М</v>
      </c>
      <c r="H100" s="45" t="str">
        <f>LEFT(E100,1)</f>
        <v>А</v>
      </c>
      <c r="I100" s="14" t="s">
        <v>1274</v>
      </c>
      <c r="J100" s="46" t="s">
        <v>1257</v>
      </c>
      <c r="K100" s="2">
        <v>4</v>
      </c>
      <c r="L100" s="2" t="s">
        <v>496</v>
      </c>
      <c r="M100" s="33" t="s">
        <v>143</v>
      </c>
      <c r="N100" s="47" t="str">
        <f>CONCATENATE(L100,M100)</f>
        <v>Р0404У</v>
      </c>
      <c r="O100" s="47" t="str">
        <f>CONCATENATE(B100,"-",F100,G100,H100,"-",I100)</f>
        <v>Ж-РМА-22112009</v>
      </c>
      <c r="P100" s="48">
        <v>0</v>
      </c>
      <c r="Q100" s="48">
        <v>7</v>
      </c>
      <c r="R100" s="48">
        <v>5</v>
      </c>
      <c r="S100" s="48">
        <v>5</v>
      </c>
      <c r="T100" s="48">
        <v>3</v>
      </c>
      <c r="U100" s="49">
        <f>SUM(P100:T100)</f>
        <v>20</v>
      </c>
      <c r="V100" s="33">
        <v>35</v>
      </c>
      <c r="W100" s="50">
        <f>U100/V100</f>
        <v>0.5714285714285714</v>
      </c>
      <c r="X100" s="51" t="str">
        <f>IF(U100&gt;75%*V100,"Победитель",IF(U100&gt;50%*V100,"Призёр","Участник"))</f>
        <v>Призёр</v>
      </c>
    </row>
    <row r="101" spans="1:24" x14ac:dyDescent="0.3">
      <c r="A101" s="32">
        <v>87</v>
      </c>
      <c r="B101" s="2" t="s">
        <v>35</v>
      </c>
      <c r="C101" s="2" t="s">
        <v>611</v>
      </c>
      <c r="D101" s="2" t="s">
        <v>614</v>
      </c>
      <c r="E101" s="2" t="s">
        <v>127</v>
      </c>
      <c r="F101" s="45" t="str">
        <f>LEFT(C101,1)</f>
        <v>В</v>
      </c>
      <c r="G101" s="45" t="str">
        <f>LEFT(D101,1)</f>
        <v>Д</v>
      </c>
      <c r="H101" s="45" t="str">
        <f>LEFT(E101,1)</f>
        <v>В</v>
      </c>
      <c r="I101" s="6" t="s">
        <v>1117</v>
      </c>
      <c r="J101" s="2" t="s">
        <v>930</v>
      </c>
      <c r="K101" s="2">
        <v>4</v>
      </c>
      <c r="L101" s="2" t="s">
        <v>496</v>
      </c>
      <c r="M101" s="33" t="s">
        <v>45</v>
      </c>
      <c r="N101" s="47" t="str">
        <f>CONCATENATE(L101,M101)</f>
        <v>Р0404Г</v>
      </c>
      <c r="O101" s="47" t="str">
        <f>CONCATENATE(B101,"-",F101,G101,H101,"-",I101)</f>
        <v>М-ВДВ-12092009</v>
      </c>
      <c r="P101" s="48">
        <v>6</v>
      </c>
      <c r="Q101" s="48">
        <v>4</v>
      </c>
      <c r="R101" s="48">
        <v>6</v>
      </c>
      <c r="S101" s="48">
        <v>3</v>
      </c>
      <c r="T101" s="48">
        <v>0</v>
      </c>
      <c r="U101" s="49">
        <f>SUM(P101:T101)</f>
        <v>19</v>
      </c>
      <c r="V101" s="33">
        <v>35</v>
      </c>
      <c r="W101" s="50">
        <f>U101/V101</f>
        <v>0.54285714285714282</v>
      </c>
      <c r="X101" s="51" t="str">
        <f>IF(U101&gt;75%*V101,"Победитель",IF(U101&gt;50%*V101,"Призёр","Участник"))</f>
        <v>Призёр</v>
      </c>
    </row>
    <row r="102" spans="1:24" x14ac:dyDescent="0.3">
      <c r="A102" s="32">
        <v>88</v>
      </c>
      <c r="B102" s="2" t="s">
        <v>14</v>
      </c>
      <c r="C102" s="2" t="s">
        <v>1126</v>
      </c>
      <c r="D102" s="2" t="s">
        <v>326</v>
      </c>
      <c r="E102" s="2" t="s">
        <v>97</v>
      </c>
      <c r="F102" s="45" t="str">
        <f>LEFT(C102,1)</f>
        <v>М</v>
      </c>
      <c r="G102" s="45" t="str">
        <f>LEFT(D102,1)</f>
        <v>К</v>
      </c>
      <c r="H102" s="45" t="str">
        <f>LEFT(E102,1)</f>
        <v>А</v>
      </c>
      <c r="I102" s="6" t="s">
        <v>1127</v>
      </c>
      <c r="J102" s="2" t="s">
        <v>930</v>
      </c>
      <c r="K102" s="2">
        <v>4</v>
      </c>
      <c r="L102" s="2" t="s">
        <v>505</v>
      </c>
      <c r="M102" s="33" t="s">
        <v>45</v>
      </c>
      <c r="N102" s="47" t="str">
        <f>CONCATENATE(L102,M102)</f>
        <v>Р0408Г</v>
      </c>
      <c r="O102" s="47" t="str">
        <f>CONCATENATE(B102,"-",F102,G102,H102,"-",I102)</f>
        <v>Ж-МКА-01022009</v>
      </c>
      <c r="P102" s="48">
        <v>5</v>
      </c>
      <c r="Q102" s="48">
        <v>4</v>
      </c>
      <c r="R102" s="48">
        <v>6</v>
      </c>
      <c r="S102" s="48">
        <v>3</v>
      </c>
      <c r="T102" s="48">
        <v>1</v>
      </c>
      <c r="U102" s="49">
        <f>SUM(P102:T102)</f>
        <v>19</v>
      </c>
      <c r="V102" s="33">
        <v>35</v>
      </c>
      <c r="W102" s="50">
        <f>U102/V102</f>
        <v>0.54285714285714282</v>
      </c>
      <c r="X102" s="51" t="str">
        <f>IF(U102&gt;75%*V102,"Победитель",IF(U102&gt;50%*V102,"Призёр","Участник"))</f>
        <v>Призёр</v>
      </c>
    </row>
    <row r="103" spans="1:24" x14ac:dyDescent="0.3">
      <c r="A103" s="32">
        <v>89</v>
      </c>
      <c r="B103" s="2" t="s">
        <v>35</v>
      </c>
      <c r="C103" s="2" t="s">
        <v>1128</v>
      </c>
      <c r="D103" s="2" t="s">
        <v>345</v>
      </c>
      <c r="E103" s="2" t="s">
        <v>56</v>
      </c>
      <c r="F103" s="45" t="str">
        <f>LEFT(C103,1)</f>
        <v>П</v>
      </c>
      <c r="G103" s="45" t="str">
        <f>LEFT(D103,1)</f>
        <v>Т</v>
      </c>
      <c r="H103" s="45" t="str">
        <f>LEFT(E103,1)</f>
        <v>А</v>
      </c>
      <c r="I103" s="6" t="s">
        <v>1129</v>
      </c>
      <c r="J103" s="2" t="s">
        <v>930</v>
      </c>
      <c r="K103" s="2">
        <v>4</v>
      </c>
      <c r="L103" s="2" t="s">
        <v>507</v>
      </c>
      <c r="M103" s="33" t="s">
        <v>45</v>
      </c>
      <c r="N103" s="47" t="str">
        <f>CONCATENATE(L103,M103)</f>
        <v>Р0409Г</v>
      </c>
      <c r="O103" s="47" t="str">
        <f>CONCATENATE(B103,"-",F103,G103,H103,"-",I103)</f>
        <v>М-ПТА-21122009</v>
      </c>
      <c r="P103" s="48">
        <v>3</v>
      </c>
      <c r="Q103" s="48">
        <v>7</v>
      </c>
      <c r="R103" s="48">
        <v>5</v>
      </c>
      <c r="S103" s="48">
        <v>4</v>
      </c>
      <c r="T103" s="48">
        <v>0</v>
      </c>
      <c r="U103" s="49">
        <f>SUM(P103:T103)</f>
        <v>19</v>
      </c>
      <c r="V103" s="33">
        <v>35</v>
      </c>
      <c r="W103" s="50">
        <f>U103/V103</f>
        <v>0.54285714285714282</v>
      </c>
      <c r="X103" s="51" t="str">
        <f>IF(U103&gt;75%*V103,"Победитель",IF(U103&gt;50%*V103,"Призёр","Участник"))</f>
        <v>Призёр</v>
      </c>
    </row>
    <row r="104" spans="1:24" x14ac:dyDescent="0.3">
      <c r="A104" s="32">
        <v>90</v>
      </c>
      <c r="B104" s="2" t="s">
        <v>35</v>
      </c>
      <c r="C104" s="57" t="s">
        <v>1182</v>
      </c>
      <c r="D104" s="57" t="s">
        <v>276</v>
      </c>
      <c r="E104" s="57" t="s">
        <v>489</v>
      </c>
      <c r="F104" s="45" t="str">
        <f>LEFT(C104,1)</f>
        <v>М</v>
      </c>
      <c r="G104" s="45" t="str">
        <f>LEFT(D104,1)</f>
        <v>И</v>
      </c>
      <c r="H104" s="45" t="str">
        <f>LEFT(E104,1)</f>
        <v>О</v>
      </c>
      <c r="I104" s="10">
        <v>4112009</v>
      </c>
      <c r="J104" s="46" t="s">
        <v>1551</v>
      </c>
      <c r="K104" s="2">
        <v>4</v>
      </c>
      <c r="L104" s="56" t="s">
        <v>1155</v>
      </c>
      <c r="M104" s="33" t="s">
        <v>36</v>
      </c>
      <c r="N104" s="47" t="str">
        <f>CONCATENATE(L104,M104)</f>
        <v>Р0420Л</v>
      </c>
      <c r="O104" s="47" t="str">
        <f>CONCATENATE(B104,"-",F104,G104,H104,"-",I104)</f>
        <v>М-МИО-4112009</v>
      </c>
      <c r="P104" s="48">
        <v>0</v>
      </c>
      <c r="Q104" s="48">
        <v>7</v>
      </c>
      <c r="R104" s="48">
        <v>4</v>
      </c>
      <c r="S104" s="48">
        <v>7</v>
      </c>
      <c r="T104" s="48">
        <v>1</v>
      </c>
      <c r="U104" s="49">
        <f>SUM(P104:T104)</f>
        <v>19</v>
      </c>
      <c r="V104" s="33">
        <v>35</v>
      </c>
      <c r="W104" s="50">
        <f>U104/V104</f>
        <v>0.54285714285714282</v>
      </c>
      <c r="X104" s="51" t="str">
        <f>IF(U104&gt;75%*V104,"Победитель",IF(U104&gt;50%*V104,"Призёр","Участник"))</f>
        <v>Призёр</v>
      </c>
    </row>
    <row r="105" spans="1:24" x14ac:dyDescent="0.3">
      <c r="A105" s="32">
        <v>91</v>
      </c>
      <c r="B105" s="2" t="s">
        <v>14</v>
      </c>
      <c r="C105" s="12" t="s">
        <v>1579</v>
      </c>
      <c r="D105" s="12" t="s">
        <v>261</v>
      </c>
      <c r="E105" s="12" t="s">
        <v>212</v>
      </c>
      <c r="F105" s="45" t="str">
        <f>LEFT(C105,1)</f>
        <v>Х</v>
      </c>
      <c r="G105" s="45" t="str">
        <f>LEFT(D105,1)</f>
        <v>М</v>
      </c>
      <c r="H105" s="45" t="str">
        <f>LEFT(E105,1)</f>
        <v>И</v>
      </c>
      <c r="I105" s="2">
        <v>24012009</v>
      </c>
      <c r="J105" s="46" t="s">
        <v>1551</v>
      </c>
      <c r="K105" s="2">
        <v>4</v>
      </c>
      <c r="L105" s="46" t="s">
        <v>1580</v>
      </c>
      <c r="M105" s="33" t="s">
        <v>36</v>
      </c>
      <c r="N105" s="47" t="str">
        <f>CONCATENATE(L105,M105)</f>
        <v>Р0427Л</v>
      </c>
      <c r="O105" s="47" t="str">
        <f>CONCATENATE(B105,"-",F105,G105,H105,"-",I105)</f>
        <v>Ж-ХМИ-24012009</v>
      </c>
      <c r="P105" s="48">
        <v>0</v>
      </c>
      <c r="Q105" s="48">
        <v>7</v>
      </c>
      <c r="R105" s="48">
        <v>5</v>
      </c>
      <c r="S105" s="48">
        <v>7</v>
      </c>
      <c r="T105" s="48">
        <v>0</v>
      </c>
      <c r="U105" s="49">
        <f>SUM(P105:T105)</f>
        <v>19</v>
      </c>
      <c r="V105" s="33">
        <v>35</v>
      </c>
      <c r="W105" s="50">
        <f>U105/V105</f>
        <v>0.54285714285714282</v>
      </c>
      <c r="X105" s="51" t="str">
        <f>IF(U105&gt;75%*V105,"Победитель",IF(U105&gt;50%*V105,"Призёр","Участник"))</f>
        <v>Призёр</v>
      </c>
    </row>
    <row r="106" spans="1:24" x14ac:dyDescent="0.3">
      <c r="A106" s="32">
        <v>92</v>
      </c>
      <c r="B106" s="2" t="s">
        <v>35</v>
      </c>
      <c r="C106" s="12" t="s">
        <v>1491</v>
      </c>
      <c r="D106" s="12" t="s">
        <v>385</v>
      </c>
      <c r="E106" s="12" t="s">
        <v>56</v>
      </c>
      <c r="F106" s="45" t="str">
        <f>LEFT(C106,1)</f>
        <v>В</v>
      </c>
      <c r="G106" s="45" t="str">
        <f>LEFT(D106,1)</f>
        <v>В</v>
      </c>
      <c r="H106" s="45" t="str">
        <f>LEFT(E106,1)</f>
        <v>А</v>
      </c>
      <c r="I106" s="12">
        <v>21102009</v>
      </c>
      <c r="J106" s="46" t="s">
        <v>1587</v>
      </c>
      <c r="K106" s="2">
        <v>4</v>
      </c>
      <c r="L106" s="46" t="s">
        <v>505</v>
      </c>
      <c r="M106" s="33" t="s">
        <v>35</v>
      </c>
      <c r="N106" s="47" t="str">
        <f>CONCATENATE(L106,M106)</f>
        <v>Р0408М</v>
      </c>
      <c r="O106" s="47" t="str">
        <f>CONCATENATE(B106,"-",F106,G106,H106,"-",I106)</f>
        <v>М-ВВА-21102009</v>
      </c>
      <c r="P106" s="48">
        <v>0</v>
      </c>
      <c r="Q106" s="48">
        <v>7</v>
      </c>
      <c r="R106" s="48">
        <v>4</v>
      </c>
      <c r="S106" s="48">
        <v>5</v>
      </c>
      <c r="T106" s="48">
        <v>3</v>
      </c>
      <c r="U106" s="49">
        <f>SUM(P106:T106)</f>
        <v>19</v>
      </c>
      <c r="V106" s="33">
        <v>35</v>
      </c>
      <c r="W106" s="50">
        <f>U106/V106</f>
        <v>0.54285714285714282</v>
      </c>
      <c r="X106" s="51" t="str">
        <f>IF(U106&gt;75%*V106,"Победитель",IF(U106&gt;50%*V106,"Призёр","Участник"))</f>
        <v>Призёр</v>
      </c>
    </row>
    <row r="107" spans="1:24" x14ac:dyDescent="0.3">
      <c r="A107" s="32">
        <v>93</v>
      </c>
      <c r="B107" s="2" t="s">
        <v>14</v>
      </c>
      <c r="C107" s="12" t="s">
        <v>1595</v>
      </c>
      <c r="D107" s="12" t="s">
        <v>147</v>
      </c>
      <c r="E107" s="12" t="s">
        <v>262</v>
      </c>
      <c r="F107" s="45" t="str">
        <f>LEFT(C107,1)</f>
        <v>И</v>
      </c>
      <c r="G107" s="45" t="str">
        <f>LEFT(D107,1)</f>
        <v>К</v>
      </c>
      <c r="H107" s="45" t="str">
        <f>LEFT(E107,1)</f>
        <v>Д</v>
      </c>
      <c r="I107" s="12">
        <v>29032009</v>
      </c>
      <c r="J107" s="46" t="s">
        <v>1587</v>
      </c>
      <c r="K107" s="2">
        <v>4</v>
      </c>
      <c r="L107" s="46" t="s">
        <v>507</v>
      </c>
      <c r="M107" s="33" t="s">
        <v>35</v>
      </c>
      <c r="N107" s="47" t="str">
        <f>CONCATENATE(L107,M107)</f>
        <v>Р0409М</v>
      </c>
      <c r="O107" s="47" t="str">
        <f>CONCATENATE(B107,"-",F107,G107,H107,"-",I107)</f>
        <v>Ж-ИКД-29032009</v>
      </c>
      <c r="P107" s="48">
        <v>0</v>
      </c>
      <c r="Q107" s="48">
        <v>7</v>
      </c>
      <c r="R107" s="48">
        <v>5</v>
      </c>
      <c r="S107" s="48">
        <v>4</v>
      </c>
      <c r="T107" s="48">
        <v>3</v>
      </c>
      <c r="U107" s="49">
        <f>SUM(P107:T107)</f>
        <v>19</v>
      </c>
      <c r="V107" s="33">
        <v>35</v>
      </c>
      <c r="W107" s="50">
        <f>U107/V107</f>
        <v>0.54285714285714282</v>
      </c>
      <c r="X107" s="51" t="str">
        <f>IF(U107&gt;75%*V107,"Победитель",IF(U107&gt;50%*V107,"Призёр","Участник"))</f>
        <v>Призёр</v>
      </c>
    </row>
    <row r="108" spans="1:24" x14ac:dyDescent="0.3">
      <c r="A108" s="32">
        <v>94</v>
      </c>
      <c r="B108" s="2" t="s">
        <v>14</v>
      </c>
      <c r="C108" s="2" t="s">
        <v>495</v>
      </c>
      <c r="D108" s="2" t="s">
        <v>326</v>
      </c>
      <c r="E108" s="2" t="s">
        <v>160</v>
      </c>
      <c r="F108" s="45" t="str">
        <f>LEFT(C108,1)</f>
        <v>А</v>
      </c>
      <c r="G108" s="45" t="str">
        <f>LEFT(D108,1)</f>
        <v>К</v>
      </c>
      <c r="H108" s="45" t="str">
        <f>LEFT(E108,1)</f>
        <v>И</v>
      </c>
      <c r="I108" s="6" t="s">
        <v>588</v>
      </c>
      <c r="J108" s="46" t="s">
        <v>346</v>
      </c>
      <c r="K108" s="2">
        <v>4</v>
      </c>
      <c r="L108" s="2" t="s">
        <v>496</v>
      </c>
      <c r="M108" s="33" t="s">
        <v>26</v>
      </c>
      <c r="N108" s="47" t="str">
        <f>CONCATENATE(L108,M108)</f>
        <v>Р0404С</v>
      </c>
      <c r="O108" s="47" t="str">
        <f>CONCATENATE(B108,"-",F108,G108,H108,"-",I108)</f>
        <v>Ж-АКИ-09032009</v>
      </c>
      <c r="P108" s="48">
        <v>0</v>
      </c>
      <c r="Q108" s="48">
        <v>7</v>
      </c>
      <c r="R108" s="48">
        <v>5</v>
      </c>
      <c r="S108" s="48">
        <v>7</v>
      </c>
      <c r="T108" s="48">
        <v>0</v>
      </c>
      <c r="U108" s="49">
        <f>SUM(P108:T108)</f>
        <v>19</v>
      </c>
      <c r="V108" s="33">
        <v>35</v>
      </c>
      <c r="W108" s="50">
        <f>U108/V108</f>
        <v>0.54285714285714282</v>
      </c>
      <c r="X108" s="51" t="str">
        <f>IF(U108&gt;75%*V108,"Победитель",IF(U108&gt;50%*V108,"Призёр","Участник"))</f>
        <v>Призёр</v>
      </c>
    </row>
    <row r="109" spans="1:24" x14ac:dyDescent="0.3">
      <c r="A109" s="32">
        <v>95</v>
      </c>
      <c r="B109" s="2" t="s">
        <v>14</v>
      </c>
      <c r="C109" s="2" t="s">
        <v>2213</v>
      </c>
      <c r="D109" s="2" t="s">
        <v>77</v>
      </c>
      <c r="E109" s="2" t="s">
        <v>2214</v>
      </c>
      <c r="F109" s="45" t="str">
        <f>LEFT(C109,1)</f>
        <v>К</v>
      </c>
      <c r="G109" s="45" t="str">
        <f>LEFT(D109,1)</f>
        <v>Е</v>
      </c>
      <c r="H109" s="45" t="str">
        <f>LEFT(E109,1)</f>
        <v>д</v>
      </c>
      <c r="I109" s="6" t="s">
        <v>1837</v>
      </c>
      <c r="J109" s="46" t="s">
        <v>2207</v>
      </c>
      <c r="K109" s="2">
        <v>4</v>
      </c>
      <c r="L109" s="2" t="s">
        <v>501</v>
      </c>
      <c r="M109" s="9" t="s">
        <v>2230</v>
      </c>
      <c r="N109" s="47" t="str">
        <f>CONCATENATE(L109,M109)</f>
        <v>Р0406Ч</v>
      </c>
      <c r="O109" s="47" t="str">
        <f>CONCATENATE(B109,"-",F109,G109,H109,"-",I109)</f>
        <v>Ж-КЕд-03092009</v>
      </c>
      <c r="P109" s="48">
        <v>5</v>
      </c>
      <c r="Q109" s="48">
        <v>7</v>
      </c>
      <c r="R109" s="48">
        <v>0</v>
      </c>
      <c r="S109" s="48">
        <v>7</v>
      </c>
      <c r="T109" s="48">
        <v>0</v>
      </c>
      <c r="U109" s="49">
        <f>SUM(P109:T109)</f>
        <v>19</v>
      </c>
      <c r="V109" s="33">
        <v>35</v>
      </c>
      <c r="W109" s="50">
        <f>U109/V109</f>
        <v>0.54285714285714282</v>
      </c>
      <c r="X109" s="51" t="str">
        <f>IF(U109&gt;75%*V109,"Победитель",IF(U109&gt;50%*V109,"Призёр","Участник"))</f>
        <v>Призёр</v>
      </c>
    </row>
    <row r="110" spans="1:24" x14ac:dyDescent="0.3">
      <c r="A110" s="32">
        <v>96</v>
      </c>
      <c r="B110" s="2" t="s">
        <v>14</v>
      </c>
      <c r="C110" s="2" t="s">
        <v>2208</v>
      </c>
      <c r="D110" s="2" t="s">
        <v>66</v>
      </c>
      <c r="E110" s="2" t="s">
        <v>195</v>
      </c>
      <c r="F110" s="45" t="str">
        <f>LEFT(C110,1)</f>
        <v>Ш</v>
      </c>
      <c r="G110" s="45" t="str">
        <f>LEFT(D110,1)</f>
        <v>А</v>
      </c>
      <c r="H110" s="45" t="str">
        <f>LEFT(E110,1)</f>
        <v>С</v>
      </c>
      <c r="I110" s="6" t="s">
        <v>615</v>
      </c>
      <c r="J110" s="46" t="s">
        <v>2207</v>
      </c>
      <c r="K110" s="2">
        <v>4</v>
      </c>
      <c r="L110" s="2" t="s">
        <v>505</v>
      </c>
      <c r="M110" s="9" t="s">
        <v>2230</v>
      </c>
      <c r="N110" s="47" t="str">
        <f>CONCATENATE(L110,M110)</f>
        <v>Р0408Ч</v>
      </c>
      <c r="O110" s="47" t="str">
        <f>CONCATENATE(B110,"-",F110,G110,H110,"-",I110)</f>
        <v>Ж-ШАС-24092009</v>
      </c>
      <c r="P110" s="48">
        <v>0</v>
      </c>
      <c r="Q110" s="48">
        <v>6</v>
      </c>
      <c r="R110" s="48">
        <v>7</v>
      </c>
      <c r="S110" s="48">
        <v>6</v>
      </c>
      <c r="T110" s="48">
        <v>0</v>
      </c>
      <c r="U110" s="49">
        <f>SUM(P110:T110)</f>
        <v>19</v>
      </c>
      <c r="V110" s="33">
        <v>35</v>
      </c>
      <c r="W110" s="50">
        <f>U110/V110</f>
        <v>0.54285714285714282</v>
      </c>
      <c r="X110" s="51" t="str">
        <f>IF(U110&gt;75%*V110,"Победитель",IF(U110&gt;50%*V110,"Призёр","Участник"))</f>
        <v>Призёр</v>
      </c>
    </row>
    <row r="111" spans="1:24" x14ac:dyDescent="0.3">
      <c r="A111" s="32">
        <v>97</v>
      </c>
      <c r="B111" s="2" t="s">
        <v>14</v>
      </c>
      <c r="C111" s="2" t="s">
        <v>2324</v>
      </c>
      <c r="D111" s="2" t="s">
        <v>429</v>
      </c>
      <c r="E111" s="2" t="s">
        <v>262</v>
      </c>
      <c r="F111" s="45" t="str">
        <f>LEFT(C111,1)</f>
        <v>Н</v>
      </c>
      <c r="G111" s="45" t="str">
        <f>LEFT(D111,1)</f>
        <v>В</v>
      </c>
      <c r="H111" s="45" t="str">
        <f>LEFT(E111,1)</f>
        <v>Д</v>
      </c>
      <c r="I111" s="2" t="s">
        <v>47</v>
      </c>
      <c r="J111" s="2" t="s">
        <v>2323</v>
      </c>
      <c r="K111" s="1">
        <v>4</v>
      </c>
      <c r="L111" s="2" t="s">
        <v>41</v>
      </c>
      <c r="M111" s="33" t="s">
        <v>2212</v>
      </c>
      <c r="N111" s="47" t="str">
        <f>CONCATENATE(L111,M111)</f>
        <v>Р0402Ф</v>
      </c>
      <c r="O111" s="47" t="str">
        <f>CONCATENATE(B111,"-",F111,G111,H111,"-",I111)</f>
        <v>Ж-НВД-15022010</v>
      </c>
      <c r="P111" s="48">
        <v>7</v>
      </c>
      <c r="Q111" s="48">
        <v>4</v>
      </c>
      <c r="R111" s="48">
        <v>7</v>
      </c>
      <c r="S111" s="48">
        <v>0</v>
      </c>
      <c r="T111" s="48">
        <v>0</v>
      </c>
      <c r="U111" s="49">
        <f>SUM(P111:T111)</f>
        <v>18</v>
      </c>
      <c r="V111" s="33">
        <v>35</v>
      </c>
      <c r="W111" s="50">
        <f>U111/V111</f>
        <v>0.51428571428571423</v>
      </c>
      <c r="X111" s="51" t="str">
        <f>IF(U111&gt;75%*V111,"Победитель",IF(U111&gt;50%*V111,"Призёр","Участник"))</f>
        <v>Призёр</v>
      </c>
    </row>
    <row r="112" spans="1:24" x14ac:dyDescent="0.3">
      <c r="A112" s="32">
        <v>98</v>
      </c>
      <c r="B112" s="2" t="s">
        <v>14</v>
      </c>
      <c r="C112" s="2" t="s">
        <v>2372</v>
      </c>
      <c r="D112" s="2" t="s">
        <v>266</v>
      </c>
      <c r="E112" s="2" t="s">
        <v>88</v>
      </c>
      <c r="F112" s="45" t="str">
        <f>LEFT(C112,1)</f>
        <v>К</v>
      </c>
      <c r="G112" s="45" t="str">
        <f>LEFT(D112,1)</f>
        <v>Д</v>
      </c>
      <c r="H112" s="45" t="str">
        <f>LEFT(E112,1)</f>
        <v>А</v>
      </c>
      <c r="I112" s="2">
        <v>12022009</v>
      </c>
      <c r="J112" s="2" t="s">
        <v>2370</v>
      </c>
      <c r="K112" s="1">
        <v>4</v>
      </c>
      <c r="L112" s="2" t="s">
        <v>1141</v>
      </c>
      <c r="M112" s="33" t="s">
        <v>2138</v>
      </c>
      <c r="N112" s="47" t="str">
        <f>CONCATENATE(L112,M112)</f>
        <v>Р0414Х</v>
      </c>
      <c r="O112" s="47" t="str">
        <f>CONCATENATE(B112,"-",F112,G112,H112,"-",I112)</f>
        <v>Ж-КДА-12022009</v>
      </c>
      <c r="P112" s="48">
        <v>0</v>
      </c>
      <c r="Q112" s="48">
        <v>0</v>
      </c>
      <c r="R112" s="48">
        <v>7</v>
      </c>
      <c r="S112" s="48">
        <v>4</v>
      </c>
      <c r="T112" s="48">
        <v>7</v>
      </c>
      <c r="U112" s="49">
        <f>SUM(P112:T112)</f>
        <v>18</v>
      </c>
      <c r="V112" s="33">
        <v>35</v>
      </c>
      <c r="W112" s="50">
        <f>U112/V112</f>
        <v>0.51428571428571423</v>
      </c>
      <c r="X112" s="51" t="str">
        <f>IF(U112&gt;75%*V112,"Победитель",IF(U112&gt;50%*V112,"Призёр","Участник"))</f>
        <v>Призёр</v>
      </c>
    </row>
    <row r="113" spans="1:24" x14ac:dyDescent="0.3">
      <c r="A113" s="32">
        <v>99</v>
      </c>
      <c r="B113" s="2" t="s">
        <v>35</v>
      </c>
      <c r="C113" s="2" t="s">
        <v>1860</v>
      </c>
      <c r="D113" s="2" t="s">
        <v>309</v>
      </c>
      <c r="E113" s="2" t="s">
        <v>56</v>
      </c>
      <c r="F113" s="45" t="str">
        <f>LEFT(C113,1)</f>
        <v>Д</v>
      </c>
      <c r="G113" s="45" t="str">
        <f>LEFT(D113,1)</f>
        <v>Н</v>
      </c>
      <c r="H113" s="45" t="str">
        <f>LEFT(E113,1)</f>
        <v>А</v>
      </c>
      <c r="I113" s="6" t="s">
        <v>595</v>
      </c>
      <c r="J113" s="46" t="s">
        <v>1791</v>
      </c>
      <c r="K113" s="2">
        <v>4</v>
      </c>
      <c r="L113" s="2" t="s">
        <v>1861</v>
      </c>
      <c r="M113" s="33" t="s">
        <v>46</v>
      </c>
      <c r="N113" s="47" t="str">
        <f>CONCATENATE(L113,M113)</f>
        <v>р0460А</v>
      </c>
      <c r="O113" s="47" t="str">
        <f>CONCATENATE(B113,"-",F113,G113,H113,"-",I113)</f>
        <v>М-ДНА-13102009</v>
      </c>
      <c r="P113" s="48">
        <v>5</v>
      </c>
      <c r="Q113" s="48">
        <v>4</v>
      </c>
      <c r="R113" s="48">
        <v>5</v>
      </c>
      <c r="S113" s="48">
        <v>7</v>
      </c>
      <c r="T113" s="48">
        <v>3</v>
      </c>
      <c r="U113" s="49">
        <f>SUM(P113:T113)</f>
        <v>24</v>
      </c>
      <c r="V113" s="33">
        <v>50</v>
      </c>
      <c r="W113" s="50">
        <f>U113/V113</f>
        <v>0.48</v>
      </c>
      <c r="X113" s="51" t="str">
        <f>IF(U113&gt;75%*V113,"Победитель",IF(U113&gt;50%*V113,"Призёр","Участник"))</f>
        <v>Участник</v>
      </c>
    </row>
    <row r="114" spans="1:24" x14ac:dyDescent="0.3">
      <c r="A114" s="32">
        <v>100</v>
      </c>
      <c r="B114" s="2" t="s">
        <v>35</v>
      </c>
      <c r="C114" s="2" t="s">
        <v>1797</v>
      </c>
      <c r="D114" s="2" t="s">
        <v>70</v>
      </c>
      <c r="E114" s="2" t="s">
        <v>292</v>
      </c>
      <c r="F114" s="45" t="str">
        <f>LEFT(C114,1)</f>
        <v>Х</v>
      </c>
      <c r="G114" s="45" t="str">
        <f>LEFT(D114,1)</f>
        <v>Д</v>
      </c>
      <c r="H114" s="45" t="str">
        <f>LEFT(E114,1)</f>
        <v>А</v>
      </c>
      <c r="I114" s="14" t="s">
        <v>587</v>
      </c>
      <c r="J114" s="46" t="s">
        <v>1791</v>
      </c>
      <c r="K114" s="2">
        <v>4</v>
      </c>
      <c r="L114" s="46" t="s">
        <v>1798</v>
      </c>
      <c r="M114" s="33" t="s">
        <v>46</v>
      </c>
      <c r="N114" s="47" t="str">
        <f>CONCATENATE(L114,M114)</f>
        <v>р0406А</v>
      </c>
      <c r="O114" s="47" t="str">
        <f>CONCATENATE(B114,"-",F114,G114,H114,"-",I114)</f>
        <v>М-ХДА-27092009</v>
      </c>
      <c r="P114" s="48">
        <v>0</v>
      </c>
      <c r="Q114" s="48">
        <v>4</v>
      </c>
      <c r="R114" s="48">
        <v>6</v>
      </c>
      <c r="S114" s="48">
        <v>7</v>
      </c>
      <c r="T114" s="48">
        <v>0</v>
      </c>
      <c r="U114" s="49">
        <f>SUM(P114:T114)</f>
        <v>17</v>
      </c>
      <c r="V114" s="33">
        <v>35</v>
      </c>
      <c r="W114" s="50">
        <f>U114/V114</f>
        <v>0.48571428571428571</v>
      </c>
      <c r="X114" s="51" t="str">
        <f>IF(U114&gt;75%*V114,"Победитель",IF(U114&gt;50%*V114,"Призёр","Участник"))</f>
        <v>Участник</v>
      </c>
    </row>
    <row r="115" spans="1:24" x14ac:dyDescent="0.3">
      <c r="A115" s="32">
        <v>101</v>
      </c>
      <c r="B115" s="2" t="s">
        <v>35</v>
      </c>
      <c r="C115" s="2" t="s">
        <v>1807</v>
      </c>
      <c r="D115" s="2" t="s">
        <v>614</v>
      </c>
      <c r="E115" s="2" t="s">
        <v>56</v>
      </c>
      <c r="F115" s="45" t="str">
        <f>LEFT(C115,1)</f>
        <v>Г</v>
      </c>
      <c r="G115" s="45" t="str">
        <f>LEFT(D115,1)</f>
        <v>Д</v>
      </c>
      <c r="H115" s="45" t="str">
        <f>LEFT(E115,1)</f>
        <v>А</v>
      </c>
      <c r="I115" s="6" t="s">
        <v>201</v>
      </c>
      <c r="J115" s="46" t="s">
        <v>1791</v>
      </c>
      <c r="K115" s="2">
        <v>4</v>
      </c>
      <c r="L115" s="46" t="s">
        <v>1808</v>
      </c>
      <c r="M115" s="33" t="s">
        <v>46</v>
      </c>
      <c r="N115" s="47" t="str">
        <f>CONCATENATE(L115,M115)</f>
        <v>р0462А</v>
      </c>
      <c r="O115" s="47" t="str">
        <f>CONCATENATE(B115,"-",F115,G115,H115,"-",I115)</f>
        <v>М-ГДА-16052009</v>
      </c>
      <c r="P115" s="48">
        <v>0</v>
      </c>
      <c r="Q115" s="48">
        <v>4</v>
      </c>
      <c r="R115" s="48">
        <v>3</v>
      </c>
      <c r="S115" s="48">
        <v>7</v>
      </c>
      <c r="T115" s="48">
        <v>3</v>
      </c>
      <c r="U115" s="49">
        <f>SUM(P115:T115)</f>
        <v>17</v>
      </c>
      <c r="V115" s="33">
        <v>35</v>
      </c>
      <c r="W115" s="50">
        <f>U115/V115</f>
        <v>0.48571428571428571</v>
      </c>
      <c r="X115" s="51" t="str">
        <f>IF(U115&gt;75%*V115,"Победитель",IF(U115&gt;50%*V115,"Призёр","Участник"))</f>
        <v>Участник</v>
      </c>
    </row>
    <row r="116" spans="1:24" x14ac:dyDescent="0.3">
      <c r="A116" s="32">
        <v>102</v>
      </c>
      <c r="B116" s="2" t="s">
        <v>14</v>
      </c>
      <c r="C116" s="2" t="s">
        <v>451</v>
      </c>
      <c r="D116" s="2" t="s">
        <v>156</v>
      </c>
      <c r="E116" s="2" t="s">
        <v>78</v>
      </c>
      <c r="F116" s="45" t="str">
        <f>LEFT(C116,1)</f>
        <v>П</v>
      </c>
      <c r="G116" s="45" t="str">
        <f>LEFT(D116,1)</f>
        <v>С</v>
      </c>
      <c r="H116" s="45" t="str">
        <f>LEFT(E116,1)</f>
        <v>А</v>
      </c>
      <c r="I116" s="6" t="s">
        <v>1146</v>
      </c>
      <c r="J116" s="2" t="s">
        <v>930</v>
      </c>
      <c r="K116" s="2">
        <v>4</v>
      </c>
      <c r="L116" s="2" t="s">
        <v>1147</v>
      </c>
      <c r="M116" s="33" t="s">
        <v>45</v>
      </c>
      <c r="N116" s="47" t="str">
        <f>CONCATENATE(L116,M116)</f>
        <v>Р0417Г</v>
      </c>
      <c r="O116" s="47" t="str">
        <f>CONCATENATE(B116,"-",F116,G116,H116,"-",I116)</f>
        <v>Ж-ПСА-04072009</v>
      </c>
      <c r="P116" s="48">
        <v>0</v>
      </c>
      <c r="Q116" s="48">
        <v>4</v>
      </c>
      <c r="R116" s="48">
        <v>6</v>
      </c>
      <c r="S116" s="48">
        <v>7</v>
      </c>
      <c r="T116" s="48">
        <v>0</v>
      </c>
      <c r="U116" s="49">
        <f>SUM(P116:T116)</f>
        <v>17</v>
      </c>
      <c r="V116" s="33">
        <v>35</v>
      </c>
      <c r="W116" s="50">
        <f>U116/V116</f>
        <v>0.48571428571428571</v>
      </c>
      <c r="X116" s="51" t="str">
        <f>IF(U116&gt;75%*V116,"Победитель",IF(U116&gt;50%*V116,"Призёр","Участник"))</f>
        <v>Участник</v>
      </c>
    </row>
    <row r="117" spans="1:24" x14ac:dyDescent="0.3">
      <c r="A117" s="32">
        <v>103</v>
      </c>
      <c r="B117" s="3" t="s">
        <v>35</v>
      </c>
      <c r="C117" s="3" t="s">
        <v>616</v>
      </c>
      <c r="D117" s="3" t="s">
        <v>183</v>
      </c>
      <c r="E117" s="3" t="s">
        <v>56</v>
      </c>
      <c r="F117" s="45" t="str">
        <f>LEFT(C117,1)</f>
        <v>М</v>
      </c>
      <c r="G117" s="45" t="str">
        <f>LEFT(D117,1)</f>
        <v>М</v>
      </c>
      <c r="H117" s="45" t="str">
        <f>LEFT(E117,1)</f>
        <v>А</v>
      </c>
      <c r="I117" s="14" t="s">
        <v>617</v>
      </c>
      <c r="J117" s="59" t="s">
        <v>925</v>
      </c>
      <c r="K117" s="3">
        <v>4</v>
      </c>
      <c r="L117" s="59" t="s">
        <v>41</v>
      </c>
      <c r="M117" s="33" t="s">
        <v>534</v>
      </c>
      <c r="N117" s="47" t="str">
        <f>CONCATENATE(L117,M117)</f>
        <v>Р0402О</v>
      </c>
      <c r="O117" s="47" t="str">
        <f>CONCATENATE(B117,"-",F117,G117,H117,"-",I117)</f>
        <v>М-ММА-25092009</v>
      </c>
      <c r="P117" s="48">
        <v>0</v>
      </c>
      <c r="Q117" s="48">
        <v>7</v>
      </c>
      <c r="R117" s="48">
        <v>3</v>
      </c>
      <c r="S117" s="48">
        <v>7</v>
      </c>
      <c r="T117" s="48">
        <v>0</v>
      </c>
      <c r="U117" s="49">
        <f>SUM(P117:T117)</f>
        <v>17</v>
      </c>
      <c r="V117" s="33">
        <v>35</v>
      </c>
      <c r="W117" s="50">
        <f>U117/V117</f>
        <v>0.48571428571428571</v>
      </c>
      <c r="X117" s="51" t="str">
        <f>IF(U117&gt;75%*V117,"Победитель",IF(U117&gt;50%*V117,"Призёр","Участник"))</f>
        <v>Участник</v>
      </c>
    </row>
    <row r="118" spans="1:24" x14ac:dyDescent="0.3">
      <c r="A118" s="32">
        <v>104</v>
      </c>
      <c r="B118" s="3" t="s">
        <v>14</v>
      </c>
      <c r="C118" s="3" t="s">
        <v>622</v>
      </c>
      <c r="D118" s="3" t="s">
        <v>623</v>
      </c>
      <c r="E118" s="3" t="s">
        <v>624</v>
      </c>
      <c r="F118" s="45" t="str">
        <f>LEFT(C118,1)</f>
        <v>Б</v>
      </c>
      <c r="G118" s="45" t="str">
        <f>LEFT(D118,1)</f>
        <v>М</v>
      </c>
      <c r="H118" s="45" t="str">
        <f>LEFT(E118,1)</f>
        <v>Р</v>
      </c>
      <c r="I118" s="14" t="s">
        <v>625</v>
      </c>
      <c r="J118" s="59" t="s">
        <v>925</v>
      </c>
      <c r="K118" s="3">
        <v>4</v>
      </c>
      <c r="L118" s="60" t="s">
        <v>498</v>
      </c>
      <c r="M118" s="33" t="s">
        <v>534</v>
      </c>
      <c r="N118" s="47" t="str">
        <f>CONCATENATE(L118,M118)</f>
        <v>Р0405О</v>
      </c>
      <c r="O118" s="47" t="str">
        <f>CONCATENATE(B118,"-",F118,G118,H118,"-",I118)</f>
        <v>Ж-БМР-13072009</v>
      </c>
      <c r="P118" s="48">
        <v>0</v>
      </c>
      <c r="Q118" s="48">
        <v>4</v>
      </c>
      <c r="R118" s="48">
        <v>6</v>
      </c>
      <c r="S118" s="48">
        <v>7</v>
      </c>
      <c r="T118" s="48">
        <v>0</v>
      </c>
      <c r="U118" s="49">
        <f>SUM(P118:T118)</f>
        <v>17</v>
      </c>
      <c r="V118" s="33">
        <v>35</v>
      </c>
      <c r="W118" s="50">
        <f>U118/V118</f>
        <v>0.48571428571428571</v>
      </c>
      <c r="X118" s="51" t="str">
        <f>IF(U118&gt;75%*V118,"Победитель",IF(U118&gt;50%*V118,"Призёр","Участник"))</f>
        <v>Участник</v>
      </c>
    </row>
    <row r="119" spans="1:24" x14ac:dyDescent="0.3">
      <c r="A119" s="32">
        <v>105</v>
      </c>
      <c r="B119" s="2" t="s">
        <v>14</v>
      </c>
      <c r="C119" s="2" t="s">
        <v>508</v>
      </c>
      <c r="D119" s="2" t="s">
        <v>73</v>
      </c>
      <c r="E119" s="2" t="s">
        <v>88</v>
      </c>
      <c r="F119" s="45" t="str">
        <f>LEFT(C119,1)</f>
        <v>К</v>
      </c>
      <c r="G119" s="45" t="str">
        <f>LEFT(D119,1)</f>
        <v>А</v>
      </c>
      <c r="H119" s="45" t="str">
        <f>LEFT(E119,1)</f>
        <v>А</v>
      </c>
      <c r="I119" s="6" t="s">
        <v>594</v>
      </c>
      <c r="J119" s="46" t="s">
        <v>346</v>
      </c>
      <c r="K119" s="2">
        <v>4</v>
      </c>
      <c r="L119" s="2" t="s">
        <v>509</v>
      </c>
      <c r="M119" s="33" t="s">
        <v>26</v>
      </c>
      <c r="N119" s="47" t="str">
        <f>CONCATENATE(L119,M119)</f>
        <v>Р0410С</v>
      </c>
      <c r="O119" s="47" t="str">
        <f>CONCATENATE(B119,"-",F119,G119,H119,"-",I119)</f>
        <v>Ж-КАА-05112009</v>
      </c>
      <c r="P119" s="48">
        <v>0</v>
      </c>
      <c r="Q119" s="48">
        <v>4</v>
      </c>
      <c r="R119" s="48">
        <v>6</v>
      </c>
      <c r="S119" s="48">
        <v>7</v>
      </c>
      <c r="T119" s="48">
        <v>0</v>
      </c>
      <c r="U119" s="49">
        <f>SUM(P119:T119)</f>
        <v>17</v>
      </c>
      <c r="V119" s="33">
        <v>35</v>
      </c>
      <c r="W119" s="50">
        <f>U119/V119</f>
        <v>0.48571428571428571</v>
      </c>
      <c r="X119" s="51" t="str">
        <f>IF(U119&gt;75%*V119,"Победитель",IF(U119&gt;50%*V119,"Призёр","Участник"))</f>
        <v>Участник</v>
      </c>
    </row>
    <row r="120" spans="1:24" x14ac:dyDescent="0.3">
      <c r="A120" s="32">
        <v>106</v>
      </c>
      <c r="B120" s="2" t="s">
        <v>14</v>
      </c>
      <c r="C120" s="2" t="s">
        <v>1275</v>
      </c>
      <c r="D120" s="2" t="s">
        <v>211</v>
      </c>
      <c r="E120" s="2" t="s">
        <v>512</v>
      </c>
      <c r="F120" s="45" t="str">
        <f>LEFT(C120,1)</f>
        <v>И</v>
      </c>
      <c r="G120" s="45" t="str">
        <f>LEFT(D120,1)</f>
        <v>П</v>
      </c>
      <c r="H120" s="45" t="str">
        <f>LEFT(E120,1)</f>
        <v>В</v>
      </c>
      <c r="I120" s="14" t="s">
        <v>1276</v>
      </c>
      <c r="J120" s="46" t="s">
        <v>1257</v>
      </c>
      <c r="K120" s="2">
        <v>4</v>
      </c>
      <c r="L120" s="2" t="s">
        <v>507</v>
      </c>
      <c r="M120" s="33" t="s">
        <v>143</v>
      </c>
      <c r="N120" s="47" t="str">
        <f>CONCATENATE(L120,M120)</f>
        <v>Р0409У</v>
      </c>
      <c r="O120" s="47" t="str">
        <f>CONCATENATE(B120,"-",F120,G120,H120,"-",I120)</f>
        <v>Ж-ИПВ-12062009</v>
      </c>
      <c r="P120" s="48">
        <v>0</v>
      </c>
      <c r="Q120" s="48">
        <v>7</v>
      </c>
      <c r="R120" s="48">
        <v>4</v>
      </c>
      <c r="S120" s="48">
        <v>3</v>
      </c>
      <c r="T120" s="48">
        <v>3</v>
      </c>
      <c r="U120" s="49">
        <f>SUM(P120:T120)</f>
        <v>17</v>
      </c>
      <c r="V120" s="33">
        <v>35</v>
      </c>
      <c r="W120" s="50">
        <f>U120/V120</f>
        <v>0.48571428571428571</v>
      </c>
      <c r="X120" s="51" t="str">
        <f>IF(U120&gt;75%*V120,"Победитель",IF(U120&gt;50%*V120,"Призёр","Участник"))</f>
        <v>Участник</v>
      </c>
    </row>
    <row r="121" spans="1:24" x14ac:dyDescent="0.3">
      <c r="A121" s="32">
        <v>107</v>
      </c>
      <c r="B121" s="2" t="s">
        <v>35</v>
      </c>
      <c r="C121" s="2" t="s">
        <v>2325</v>
      </c>
      <c r="D121" s="2" t="s">
        <v>305</v>
      </c>
      <c r="E121" s="2" t="s">
        <v>44</v>
      </c>
      <c r="F121" s="45" t="str">
        <f>LEFT(C121,1)</f>
        <v>Т</v>
      </c>
      <c r="G121" s="45" t="str">
        <f>LEFT(D121,1)</f>
        <v>Т</v>
      </c>
      <c r="H121" s="45" t="str">
        <f>LEFT(E121,1)</f>
        <v>А</v>
      </c>
      <c r="I121" s="2" t="s">
        <v>2326</v>
      </c>
      <c r="J121" s="2" t="s">
        <v>2323</v>
      </c>
      <c r="K121" s="1">
        <v>4</v>
      </c>
      <c r="L121" s="2" t="s">
        <v>48</v>
      </c>
      <c r="M121" s="33" t="s">
        <v>2212</v>
      </c>
      <c r="N121" s="47" t="str">
        <f>CONCATENATE(L121,M121)</f>
        <v>Р0403Ф</v>
      </c>
      <c r="O121" s="47" t="str">
        <f>CONCATENATE(B121,"-",F121,G121,H121,"-",I121)</f>
        <v>М-ТТА-12032009</v>
      </c>
      <c r="P121" s="48">
        <v>0</v>
      </c>
      <c r="Q121" s="48">
        <v>7</v>
      </c>
      <c r="R121" s="48">
        <v>2</v>
      </c>
      <c r="S121" s="48">
        <v>7</v>
      </c>
      <c r="T121" s="48">
        <v>1</v>
      </c>
      <c r="U121" s="49">
        <f>SUM(P121:T121)</f>
        <v>17</v>
      </c>
      <c r="V121" s="33">
        <v>35</v>
      </c>
      <c r="W121" s="50">
        <f>U121/V121</f>
        <v>0.48571428571428571</v>
      </c>
      <c r="X121" s="51" t="str">
        <f>IF(U121&gt;75%*V121,"Победитель",IF(U121&gt;50%*V121,"Призёр","Участник"))</f>
        <v>Участник</v>
      </c>
    </row>
    <row r="122" spans="1:24" x14ac:dyDescent="0.3">
      <c r="A122" s="32">
        <v>108</v>
      </c>
      <c r="B122" s="2" t="s">
        <v>35</v>
      </c>
      <c r="C122" s="2" t="s">
        <v>1809</v>
      </c>
      <c r="D122" s="2" t="s">
        <v>301</v>
      </c>
      <c r="E122" s="2" t="s">
        <v>1574</v>
      </c>
      <c r="F122" s="45" t="str">
        <f>LEFT(C122,1)</f>
        <v>С</v>
      </c>
      <c r="G122" s="45" t="str">
        <f>LEFT(D122,1)</f>
        <v>И</v>
      </c>
      <c r="H122" s="45" t="str">
        <f>LEFT(E122,1)</f>
        <v>С</v>
      </c>
      <c r="I122" s="14" t="s">
        <v>1810</v>
      </c>
      <c r="J122" s="46" t="s">
        <v>1791</v>
      </c>
      <c r="K122" s="2">
        <v>4</v>
      </c>
      <c r="L122" s="46" t="s">
        <v>1811</v>
      </c>
      <c r="M122" s="33" t="s">
        <v>46</v>
      </c>
      <c r="N122" s="47" t="str">
        <f>CONCATENATE(L122,M122)</f>
        <v>р0461А</v>
      </c>
      <c r="O122" s="47" t="str">
        <f>CONCATENATE(B122,"-",F122,G122,H122,"-",I122)</f>
        <v>М-СИС-23042009</v>
      </c>
      <c r="P122" s="48">
        <v>0</v>
      </c>
      <c r="Q122" s="48">
        <v>7</v>
      </c>
      <c r="R122" s="48">
        <v>2</v>
      </c>
      <c r="S122" s="48">
        <v>7</v>
      </c>
      <c r="T122" s="48">
        <v>0</v>
      </c>
      <c r="U122" s="49">
        <f>SUM(P122:T122)</f>
        <v>16</v>
      </c>
      <c r="V122" s="33">
        <v>35</v>
      </c>
      <c r="W122" s="50">
        <f>U122/V122</f>
        <v>0.45714285714285713</v>
      </c>
      <c r="X122" s="51" t="str">
        <f>IF(U122&gt;75%*V122,"Победитель",IF(U122&gt;50%*V122,"Призёр","Участник"))</f>
        <v>Участник</v>
      </c>
    </row>
    <row r="123" spans="1:24" x14ac:dyDescent="0.3">
      <c r="A123" s="32">
        <v>109</v>
      </c>
      <c r="B123" s="2" t="s">
        <v>14</v>
      </c>
      <c r="C123" s="2" t="s">
        <v>1144</v>
      </c>
      <c r="D123" s="2" t="s">
        <v>73</v>
      </c>
      <c r="E123" s="2" t="s">
        <v>601</v>
      </c>
      <c r="F123" s="45" t="str">
        <f>LEFT(C123,1)</f>
        <v>С</v>
      </c>
      <c r="G123" s="45" t="str">
        <f>LEFT(D123,1)</f>
        <v>А</v>
      </c>
      <c r="H123" s="45" t="str">
        <f>LEFT(E123,1)</f>
        <v>А</v>
      </c>
      <c r="I123" s="6" t="s">
        <v>519</v>
      </c>
      <c r="J123" s="2" t="s">
        <v>930</v>
      </c>
      <c r="K123" s="2">
        <v>4</v>
      </c>
      <c r="L123" s="2" t="s">
        <v>1145</v>
      </c>
      <c r="M123" s="33" t="s">
        <v>45</v>
      </c>
      <c r="N123" s="47" t="str">
        <f>CONCATENATE(L123,M123)</f>
        <v>Р0416Г</v>
      </c>
      <c r="O123" s="47" t="str">
        <f>CONCATENATE(B123,"-",F123,G123,H123,"-",I123)</f>
        <v>Ж-САА-25022009</v>
      </c>
      <c r="P123" s="48">
        <v>0</v>
      </c>
      <c r="Q123" s="48">
        <v>4</v>
      </c>
      <c r="R123" s="48">
        <v>4</v>
      </c>
      <c r="S123" s="48">
        <v>5</v>
      </c>
      <c r="T123" s="48">
        <v>3</v>
      </c>
      <c r="U123" s="49">
        <f>SUM(P123:T123)</f>
        <v>16</v>
      </c>
      <c r="V123" s="33">
        <v>35</v>
      </c>
      <c r="W123" s="50">
        <f>U123/V123</f>
        <v>0.45714285714285713</v>
      </c>
      <c r="X123" s="51" t="str">
        <f>IF(U123&gt;75%*V123,"Победитель",IF(U123&gt;50%*V123,"Призёр","Участник"))</f>
        <v>Участник</v>
      </c>
    </row>
    <row r="124" spans="1:24" x14ac:dyDescent="0.3">
      <c r="A124" s="32">
        <v>110</v>
      </c>
      <c r="B124" s="2" t="s">
        <v>14</v>
      </c>
      <c r="C124" s="2" t="s">
        <v>1563</v>
      </c>
      <c r="D124" s="2" t="s">
        <v>132</v>
      </c>
      <c r="E124" s="2" t="s">
        <v>88</v>
      </c>
      <c r="F124" s="45" t="str">
        <f>LEFT(C124,1)</f>
        <v>К</v>
      </c>
      <c r="G124" s="45" t="str">
        <f>LEFT(D124,1)</f>
        <v>С</v>
      </c>
      <c r="H124" s="45" t="str">
        <f>LEFT(E124,1)</f>
        <v>А</v>
      </c>
      <c r="I124" s="10">
        <v>29062009</v>
      </c>
      <c r="J124" s="46" t="s">
        <v>1551</v>
      </c>
      <c r="K124" s="2">
        <v>4</v>
      </c>
      <c r="L124" s="56" t="s">
        <v>1141</v>
      </c>
      <c r="M124" s="33" t="s">
        <v>36</v>
      </c>
      <c r="N124" s="47" t="str">
        <f>CONCATENATE(L124,M124)</f>
        <v>Р0414Л</v>
      </c>
      <c r="O124" s="47" t="str">
        <f>CONCATENATE(B124,"-",F124,G124,H124,"-",I124)</f>
        <v>Ж-КСА-29062009</v>
      </c>
      <c r="P124" s="48">
        <v>0</v>
      </c>
      <c r="Q124" s="48">
        <v>7</v>
      </c>
      <c r="R124" s="48">
        <v>1</v>
      </c>
      <c r="S124" s="48">
        <v>5</v>
      </c>
      <c r="T124" s="48">
        <v>3</v>
      </c>
      <c r="U124" s="49">
        <f>SUM(P124:T124)</f>
        <v>16</v>
      </c>
      <c r="V124" s="33">
        <v>35</v>
      </c>
      <c r="W124" s="50">
        <f>U124/V124</f>
        <v>0.45714285714285713</v>
      </c>
      <c r="X124" s="51" t="str">
        <f>IF(U124&gt;75%*V124,"Победитель",IF(U124&gt;50%*V124,"Призёр","Участник"))</f>
        <v>Участник</v>
      </c>
    </row>
    <row r="125" spans="1:24" x14ac:dyDescent="0.3">
      <c r="A125" s="32">
        <v>111</v>
      </c>
      <c r="B125" s="2" t="s">
        <v>14</v>
      </c>
      <c r="C125" s="2" t="s">
        <v>100</v>
      </c>
      <c r="D125" s="2" t="s">
        <v>414</v>
      </c>
      <c r="E125" s="2" t="s">
        <v>78</v>
      </c>
      <c r="F125" s="45" t="str">
        <f>LEFT(C125,1)</f>
        <v>М</v>
      </c>
      <c r="G125" s="45" t="str">
        <f>LEFT(D125,1)</f>
        <v>Ю</v>
      </c>
      <c r="H125" s="45" t="str">
        <f>LEFT(E125,1)</f>
        <v>А</v>
      </c>
      <c r="I125" s="6" t="s">
        <v>586</v>
      </c>
      <c r="J125" s="46" t="s">
        <v>346</v>
      </c>
      <c r="K125" s="2">
        <v>4</v>
      </c>
      <c r="L125" s="2" t="s">
        <v>41</v>
      </c>
      <c r="M125" s="33" t="s">
        <v>26</v>
      </c>
      <c r="N125" s="47" t="str">
        <f>CONCATENATE(L125,M125)</f>
        <v>Р0402С</v>
      </c>
      <c r="O125" s="47" t="str">
        <f>CONCATENATE(B125,"-",F125,G125,H125,"-",I125)</f>
        <v>Ж-МЮА-25052009</v>
      </c>
      <c r="P125" s="48">
        <v>0</v>
      </c>
      <c r="Q125" s="48">
        <v>7</v>
      </c>
      <c r="R125" s="48">
        <v>4</v>
      </c>
      <c r="S125" s="48">
        <v>5</v>
      </c>
      <c r="T125" s="48">
        <v>0</v>
      </c>
      <c r="U125" s="49">
        <f>SUM(P125:T125)</f>
        <v>16</v>
      </c>
      <c r="V125" s="33">
        <v>35</v>
      </c>
      <c r="W125" s="50">
        <f>U125/V125</f>
        <v>0.45714285714285713</v>
      </c>
      <c r="X125" s="51" t="str">
        <f>IF(U125&gt;75%*V125,"Победитель",IF(U125&gt;50%*V125,"Призёр","Участник"))</f>
        <v>Участник</v>
      </c>
    </row>
    <row r="126" spans="1:24" x14ac:dyDescent="0.3">
      <c r="A126" s="32">
        <v>112</v>
      </c>
      <c r="B126" s="2" t="s">
        <v>35</v>
      </c>
      <c r="C126" s="2" t="s">
        <v>2327</v>
      </c>
      <c r="D126" s="2" t="s">
        <v>276</v>
      </c>
      <c r="E126" s="2" t="s">
        <v>306</v>
      </c>
      <c r="F126" s="45" t="str">
        <f>LEFT(C126,1)</f>
        <v>А</v>
      </c>
      <c r="G126" s="45" t="str">
        <f>LEFT(D126,1)</f>
        <v>И</v>
      </c>
      <c r="H126" s="45" t="str">
        <f>LEFT(E126,1)</f>
        <v>С</v>
      </c>
      <c r="I126" s="2" t="s">
        <v>2322</v>
      </c>
      <c r="J126" s="2" t="s">
        <v>2323</v>
      </c>
      <c r="K126" s="1">
        <v>4</v>
      </c>
      <c r="L126" s="2" t="s">
        <v>496</v>
      </c>
      <c r="M126" s="33" t="s">
        <v>2212</v>
      </c>
      <c r="N126" s="47" t="str">
        <f>CONCATENATE(L126,M126)</f>
        <v>Р0404Ф</v>
      </c>
      <c r="O126" s="47" t="str">
        <f>CONCATENATE(B126,"-",F126,G126,H126,"-",I126)</f>
        <v>М-АИС-13112008</v>
      </c>
      <c r="P126" s="48">
        <v>0</v>
      </c>
      <c r="Q126" s="48">
        <v>7</v>
      </c>
      <c r="R126" s="48">
        <v>2</v>
      </c>
      <c r="S126" s="48">
        <v>7</v>
      </c>
      <c r="T126" s="48">
        <v>0</v>
      </c>
      <c r="U126" s="49">
        <f>SUM(P126:T126)</f>
        <v>16</v>
      </c>
      <c r="V126" s="33">
        <v>35</v>
      </c>
      <c r="W126" s="50">
        <f>U126/V126</f>
        <v>0.45714285714285713</v>
      </c>
      <c r="X126" s="51" t="str">
        <f>IF(U126&gt;75%*V126,"Победитель",IF(U126&gt;50%*V126,"Призёр","Участник"))</f>
        <v>Участник</v>
      </c>
    </row>
    <row r="127" spans="1:24" x14ac:dyDescent="0.3">
      <c r="A127" s="32">
        <v>113</v>
      </c>
      <c r="B127" s="2" t="s">
        <v>35</v>
      </c>
      <c r="C127" s="2" t="s">
        <v>2369</v>
      </c>
      <c r="D127" s="2" t="s">
        <v>345</v>
      </c>
      <c r="E127" s="2" t="s">
        <v>306</v>
      </c>
      <c r="F127" s="45" t="str">
        <f>LEFT(C127,1)</f>
        <v>В</v>
      </c>
      <c r="G127" s="45" t="str">
        <f>LEFT(D127,1)</f>
        <v>Т</v>
      </c>
      <c r="H127" s="45" t="str">
        <f>LEFT(E127,1)</f>
        <v>С</v>
      </c>
      <c r="I127" s="2">
        <v>19022010</v>
      </c>
      <c r="J127" s="2" t="s">
        <v>2370</v>
      </c>
      <c r="K127" s="1">
        <v>4</v>
      </c>
      <c r="L127" s="2" t="s">
        <v>39</v>
      </c>
      <c r="M127" s="33" t="s">
        <v>2138</v>
      </c>
      <c r="N127" s="47" t="str">
        <f>CONCATENATE(L127,M127)</f>
        <v>Р0401Х</v>
      </c>
      <c r="O127" s="47" t="str">
        <f>CONCATENATE(B127,"-",F127,G127,H127,"-",I127)</f>
        <v>М-ВТС-19022010</v>
      </c>
      <c r="P127" s="48">
        <v>0</v>
      </c>
      <c r="Q127" s="48">
        <v>0</v>
      </c>
      <c r="R127" s="48">
        <v>4</v>
      </c>
      <c r="S127" s="48">
        <v>5</v>
      </c>
      <c r="T127" s="48">
        <v>7</v>
      </c>
      <c r="U127" s="49">
        <f>SUM(P127:T127)</f>
        <v>16</v>
      </c>
      <c r="V127" s="33">
        <v>35</v>
      </c>
      <c r="W127" s="50">
        <f>U127/V127</f>
        <v>0.45714285714285713</v>
      </c>
      <c r="X127" s="51" t="str">
        <f>IF(U127&gt;75%*V127,"Победитель",IF(U127&gt;50%*V127,"Призёр","Участник"))</f>
        <v>Участник</v>
      </c>
    </row>
    <row r="128" spans="1:24" x14ac:dyDescent="0.3">
      <c r="A128" s="32">
        <v>114</v>
      </c>
      <c r="B128" s="2" t="s">
        <v>14</v>
      </c>
      <c r="C128" s="2" t="s">
        <v>598</v>
      </c>
      <c r="D128" s="2" t="s">
        <v>429</v>
      </c>
      <c r="E128" s="2" t="s">
        <v>195</v>
      </c>
      <c r="F128" s="45" t="str">
        <f>LEFT(C128,1)</f>
        <v>П</v>
      </c>
      <c r="G128" s="45" t="str">
        <f>LEFT(D128,1)</f>
        <v>В</v>
      </c>
      <c r="H128" s="45" t="str">
        <f>LEFT(E128,1)</f>
        <v>С</v>
      </c>
      <c r="I128" s="6" t="s">
        <v>599</v>
      </c>
      <c r="J128" s="2" t="s">
        <v>600</v>
      </c>
      <c r="K128" s="2">
        <v>4</v>
      </c>
      <c r="L128" s="2" t="s">
        <v>39</v>
      </c>
      <c r="M128" s="33" t="s">
        <v>128</v>
      </c>
      <c r="N128" s="47" t="str">
        <f>CONCATENATE(L128,M128)</f>
        <v>Р0401Б</v>
      </c>
      <c r="O128" s="47" t="str">
        <f>CONCATENATE(B128,"-",F128,G128,H128,"-",I128)</f>
        <v>Ж-ПВС-23072010</v>
      </c>
      <c r="P128" s="48">
        <v>15</v>
      </c>
      <c r="Q128" s="48"/>
      <c r="R128" s="48"/>
      <c r="S128" s="48"/>
      <c r="T128" s="48"/>
      <c r="U128" s="49">
        <f>SUM(P128:T128)</f>
        <v>15</v>
      </c>
      <c r="V128" s="33">
        <v>35</v>
      </c>
      <c r="W128" s="50">
        <f>U128/V128</f>
        <v>0.42857142857142855</v>
      </c>
      <c r="X128" s="51" t="str">
        <f>IF(U128&gt;75%*V128,"Победитель",IF(U128&gt;50%*V128,"Призёр","Участник"))</f>
        <v>Участник</v>
      </c>
    </row>
    <row r="129" spans="1:24" x14ac:dyDescent="0.3">
      <c r="A129" s="32">
        <v>115</v>
      </c>
      <c r="B129" s="2" t="s">
        <v>14</v>
      </c>
      <c r="C129" s="2" t="s">
        <v>449</v>
      </c>
      <c r="D129" s="2" t="s">
        <v>66</v>
      </c>
      <c r="E129" s="2" t="s">
        <v>601</v>
      </c>
      <c r="F129" s="45" t="str">
        <f>LEFT(C129,1)</f>
        <v>Е</v>
      </c>
      <c r="G129" s="45" t="str">
        <f>LEFT(D129,1)</f>
        <v>А</v>
      </c>
      <c r="H129" s="45" t="str">
        <f>LEFT(E129,1)</f>
        <v>А</v>
      </c>
      <c r="I129" s="6" t="s">
        <v>602</v>
      </c>
      <c r="J129" s="52" t="s">
        <v>600</v>
      </c>
      <c r="K129" s="2">
        <v>4</v>
      </c>
      <c r="L129" s="2" t="s">
        <v>41</v>
      </c>
      <c r="M129" s="33" t="s">
        <v>128</v>
      </c>
      <c r="N129" s="47" t="str">
        <f>CONCATENATE(L129,M129)</f>
        <v>Р0402Б</v>
      </c>
      <c r="O129" s="47" t="str">
        <f>CONCATENATE(B129,"-",F129,G129,H129,"-",I129)</f>
        <v>Ж-ЕАА-23082009</v>
      </c>
      <c r="P129" s="48">
        <v>15</v>
      </c>
      <c r="Q129" s="48"/>
      <c r="R129" s="48"/>
      <c r="S129" s="48"/>
      <c r="T129" s="48"/>
      <c r="U129" s="49">
        <f>SUM(P129:T129)</f>
        <v>15</v>
      </c>
      <c r="V129" s="33">
        <v>35</v>
      </c>
      <c r="W129" s="50">
        <f>U129/V129</f>
        <v>0.42857142857142855</v>
      </c>
      <c r="X129" s="51" t="str">
        <f>IF(U129&gt;75%*V129,"Победитель",IF(U129&gt;50%*V129,"Призёр","Участник"))</f>
        <v>Участник</v>
      </c>
    </row>
    <row r="130" spans="1:24" x14ac:dyDescent="0.3">
      <c r="A130" s="32">
        <v>116</v>
      </c>
      <c r="B130" s="2" t="s">
        <v>35</v>
      </c>
      <c r="C130" s="2" t="s">
        <v>1134</v>
      </c>
      <c r="D130" s="2" t="s">
        <v>276</v>
      </c>
      <c r="E130" s="2" t="s">
        <v>1033</v>
      </c>
      <c r="F130" s="45" t="str">
        <f>LEFT(C130,1)</f>
        <v>Б</v>
      </c>
      <c r="G130" s="45" t="str">
        <f>LEFT(D130,1)</f>
        <v>И</v>
      </c>
      <c r="H130" s="45" t="str">
        <f>LEFT(E130,1)</f>
        <v>В</v>
      </c>
      <c r="I130" s="6" t="s">
        <v>1135</v>
      </c>
      <c r="J130" s="2" t="s">
        <v>930</v>
      </c>
      <c r="K130" s="2">
        <v>4</v>
      </c>
      <c r="L130" s="2" t="s">
        <v>515</v>
      </c>
      <c r="M130" s="33" t="s">
        <v>45</v>
      </c>
      <c r="N130" s="47" t="str">
        <f>CONCATENATE(L130,M130)</f>
        <v>Р0412Г</v>
      </c>
      <c r="O130" s="47" t="str">
        <f>CONCATENATE(B130,"-",F130,G130,H130,"-",I130)</f>
        <v>М-БИВ-150110</v>
      </c>
      <c r="P130" s="48">
        <v>0</v>
      </c>
      <c r="Q130" s="48">
        <v>7</v>
      </c>
      <c r="R130" s="48">
        <v>5</v>
      </c>
      <c r="S130" s="48">
        <v>2</v>
      </c>
      <c r="T130" s="48">
        <v>1</v>
      </c>
      <c r="U130" s="49">
        <f>SUM(P130:T130)</f>
        <v>15</v>
      </c>
      <c r="V130" s="33">
        <v>35</v>
      </c>
      <c r="W130" s="50">
        <f>U130/V130</f>
        <v>0.42857142857142855</v>
      </c>
      <c r="X130" s="51" t="str">
        <f>IF(U130&gt;75%*V130,"Победитель",IF(U130&gt;50%*V130,"Призёр","Участник"))</f>
        <v>Участник</v>
      </c>
    </row>
    <row r="131" spans="1:24" x14ac:dyDescent="0.3">
      <c r="A131" s="32">
        <v>117</v>
      </c>
      <c r="B131" s="2" t="s">
        <v>35</v>
      </c>
      <c r="C131" s="10" t="s">
        <v>1554</v>
      </c>
      <c r="D131" s="10" t="s">
        <v>256</v>
      </c>
      <c r="E131" s="2" t="s">
        <v>44</v>
      </c>
      <c r="F131" s="45" t="str">
        <f>LEFT(C131,1)</f>
        <v>В</v>
      </c>
      <c r="G131" s="45" t="str">
        <f>LEFT(D131,1)</f>
        <v>М</v>
      </c>
      <c r="H131" s="45" t="str">
        <f>LEFT(E131,1)</f>
        <v>А</v>
      </c>
      <c r="I131" s="10">
        <v>30122008</v>
      </c>
      <c r="J131" s="46" t="s">
        <v>1551</v>
      </c>
      <c r="K131" s="2">
        <v>4</v>
      </c>
      <c r="L131" s="46" t="s">
        <v>496</v>
      </c>
      <c r="M131" s="33" t="s">
        <v>36</v>
      </c>
      <c r="N131" s="47" t="str">
        <f>CONCATENATE(L131,M131)</f>
        <v>Р0404Л</v>
      </c>
      <c r="O131" s="47" t="str">
        <f>CONCATENATE(B131,"-",F131,G131,H131,"-",I131)</f>
        <v>М-ВМА-30122008</v>
      </c>
      <c r="P131" s="48">
        <v>0</v>
      </c>
      <c r="Q131" s="48">
        <v>7</v>
      </c>
      <c r="R131" s="48">
        <v>1</v>
      </c>
      <c r="S131" s="48">
        <v>6</v>
      </c>
      <c r="T131" s="48">
        <v>1</v>
      </c>
      <c r="U131" s="49">
        <f>SUM(P131:T131)</f>
        <v>15</v>
      </c>
      <c r="V131" s="33">
        <v>35</v>
      </c>
      <c r="W131" s="50">
        <f>U131/V131</f>
        <v>0.42857142857142855</v>
      </c>
      <c r="X131" s="51" t="str">
        <f>IF(U131&gt;75%*V131,"Победитель",IF(U131&gt;50%*V131,"Призёр","Участник"))</f>
        <v>Участник</v>
      </c>
    </row>
    <row r="132" spans="1:24" x14ac:dyDescent="0.3">
      <c r="A132" s="32">
        <v>118</v>
      </c>
      <c r="B132" s="2" t="s">
        <v>35</v>
      </c>
      <c r="C132" s="2" t="s">
        <v>658</v>
      </c>
      <c r="D132" s="2" t="s">
        <v>291</v>
      </c>
      <c r="E132" s="2" t="s">
        <v>306</v>
      </c>
      <c r="F132" s="45" t="str">
        <f>LEFT(C132,1)</f>
        <v>П</v>
      </c>
      <c r="G132" s="45" t="str">
        <f>LEFT(D132,1)</f>
        <v>А</v>
      </c>
      <c r="H132" s="45" t="str">
        <f>LEFT(E132,1)</f>
        <v>С</v>
      </c>
      <c r="I132" s="10">
        <v>31032009</v>
      </c>
      <c r="J132" s="46" t="s">
        <v>1551</v>
      </c>
      <c r="K132" s="2">
        <v>4</v>
      </c>
      <c r="L132" s="56" t="s">
        <v>1161</v>
      </c>
      <c r="M132" s="33" t="s">
        <v>36</v>
      </c>
      <c r="N132" s="47" t="str">
        <f>CONCATENATE(L132,M132)</f>
        <v>Р0422Л</v>
      </c>
      <c r="O132" s="47" t="str">
        <f>CONCATENATE(B132,"-",F132,G132,H132,"-",I132)</f>
        <v>М-ПАС-31032009</v>
      </c>
      <c r="P132" s="48">
        <v>0</v>
      </c>
      <c r="Q132" s="48">
        <v>4</v>
      </c>
      <c r="R132" s="48">
        <v>4</v>
      </c>
      <c r="S132" s="48">
        <v>7</v>
      </c>
      <c r="T132" s="48">
        <v>0</v>
      </c>
      <c r="U132" s="49">
        <f>SUM(P132:T132)</f>
        <v>15</v>
      </c>
      <c r="V132" s="33">
        <v>35</v>
      </c>
      <c r="W132" s="50">
        <f>U132/V132</f>
        <v>0.42857142857142855</v>
      </c>
      <c r="X132" s="51" t="str">
        <f>IF(U132&gt;75%*V132,"Победитель",IF(U132&gt;50%*V132,"Призёр","Участник"))</f>
        <v>Участник</v>
      </c>
    </row>
    <row r="133" spans="1:24" x14ac:dyDescent="0.3">
      <c r="A133" s="32">
        <v>119</v>
      </c>
      <c r="B133" s="2" t="s">
        <v>14</v>
      </c>
      <c r="C133" s="2" t="s">
        <v>1282</v>
      </c>
      <c r="D133" s="2" t="s">
        <v>221</v>
      </c>
      <c r="E133" s="2" t="s">
        <v>78</v>
      </c>
      <c r="F133" s="45" t="str">
        <f>LEFT(C133,1)</f>
        <v>К</v>
      </c>
      <c r="G133" s="45" t="str">
        <f>LEFT(D133,1)</f>
        <v>В</v>
      </c>
      <c r="H133" s="45" t="str">
        <f>LEFT(E133,1)</f>
        <v>А</v>
      </c>
      <c r="I133" s="14" t="s">
        <v>1283</v>
      </c>
      <c r="J133" s="46" t="s">
        <v>1257</v>
      </c>
      <c r="K133" s="2">
        <v>4</v>
      </c>
      <c r="L133" s="2" t="s">
        <v>1141</v>
      </c>
      <c r="M133" s="33" t="s">
        <v>143</v>
      </c>
      <c r="N133" s="47" t="str">
        <f>CONCATENATE(L133,M133)</f>
        <v>Р0414У</v>
      </c>
      <c r="O133" s="47" t="str">
        <f>CONCATENATE(B133,"-",F133,G133,H133,"-",I133)</f>
        <v>Ж-КВА-19062009</v>
      </c>
      <c r="P133" s="48">
        <v>0</v>
      </c>
      <c r="Q133" s="48">
        <v>4</v>
      </c>
      <c r="R133" s="48">
        <v>3</v>
      </c>
      <c r="S133" s="48">
        <v>7</v>
      </c>
      <c r="T133" s="48">
        <v>1</v>
      </c>
      <c r="U133" s="49">
        <f>SUM(P133:T133)</f>
        <v>15</v>
      </c>
      <c r="V133" s="33">
        <v>35</v>
      </c>
      <c r="W133" s="50">
        <f>U133/V133</f>
        <v>0.42857142857142855</v>
      </c>
      <c r="X133" s="51" t="str">
        <f>IF(U133&gt;75%*V133,"Победитель",IF(U133&gt;50%*V133,"Призёр","Участник"))</f>
        <v>Участник</v>
      </c>
    </row>
    <row r="134" spans="1:24" x14ac:dyDescent="0.3">
      <c r="A134" s="32">
        <v>120</v>
      </c>
      <c r="B134" s="2" t="s">
        <v>35</v>
      </c>
      <c r="C134" s="2" t="s">
        <v>611</v>
      </c>
      <c r="D134" s="2" t="s">
        <v>614</v>
      </c>
      <c r="E134" s="2" t="s">
        <v>292</v>
      </c>
      <c r="F134" s="45" t="str">
        <f>LEFT(C134,1)</f>
        <v>В</v>
      </c>
      <c r="G134" s="45" t="str">
        <f>LEFT(D134,1)</f>
        <v>Д</v>
      </c>
      <c r="H134" s="45" t="str">
        <f>LEFT(E134,1)</f>
        <v>А</v>
      </c>
      <c r="I134" s="6" t="s">
        <v>1858</v>
      </c>
      <c r="J134" s="46" t="s">
        <v>1791</v>
      </c>
      <c r="K134" s="2">
        <v>4</v>
      </c>
      <c r="L134" s="2" t="s">
        <v>1859</v>
      </c>
      <c r="M134" s="33" t="s">
        <v>46</v>
      </c>
      <c r="N134" s="47" t="str">
        <f>CONCATENATE(L134,M134)</f>
        <v>р0457А</v>
      </c>
      <c r="O134" s="47" t="str">
        <f>CONCATENATE(B134,"-",F134,G134,H134,"-",I134)</f>
        <v>М-ВДА-218102009</v>
      </c>
      <c r="P134" s="48">
        <v>0</v>
      </c>
      <c r="Q134" s="48">
        <v>7</v>
      </c>
      <c r="R134" s="48">
        <v>0</v>
      </c>
      <c r="S134" s="48">
        <v>7</v>
      </c>
      <c r="T134" s="48">
        <v>0</v>
      </c>
      <c r="U134" s="49">
        <f>SUM(P134:T134)</f>
        <v>14</v>
      </c>
      <c r="V134" s="33">
        <v>35</v>
      </c>
      <c r="W134" s="50">
        <f>U134/V134</f>
        <v>0.4</v>
      </c>
      <c r="X134" s="51" t="str">
        <f>IF(U134&gt;75%*V134,"Победитель",IF(U134&gt;50%*V134,"Призёр","Участник"))</f>
        <v>Участник</v>
      </c>
    </row>
    <row r="135" spans="1:24" x14ac:dyDescent="0.3">
      <c r="A135" s="32">
        <v>121</v>
      </c>
      <c r="B135" s="2" t="s">
        <v>35</v>
      </c>
      <c r="C135" s="2" t="s">
        <v>1562</v>
      </c>
      <c r="D135" s="2" t="s">
        <v>348</v>
      </c>
      <c r="E135" s="2" t="s">
        <v>56</v>
      </c>
      <c r="F135" s="45" t="str">
        <f>LEFT(C135,1)</f>
        <v>К</v>
      </c>
      <c r="G135" s="45" t="str">
        <f>LEFT(D135,1)</f>
        <v>К</v>
      </c>
      <c r="H135" s="45" t="str">
        <f>LEFT(E135,1)</f>
        <v>А</v>
      </c>
      <c r="I135" s="10">
        <v>5032009</v>
      </c>
      <c r="J135" s="46" t="s">
        <v>1551</v>
      </c>
      <c r="K135" s="2">
        <v>4</v>
      </c>
      <c r="L135" s="46" t="s">
        <v>515</v>
      </c>
      <c r="M135" s="33" t="s">
        <v>36</v>
      </c>
      <c r="N135" s="47" t="str">
        <f>CONCATENATE(L135,M135)</f>
        <v>Р0412Л</v>
      </c>
      <c r="O135" s="47" t="str">
        <f>CONCATENATE(B135,"-",F135,G135,H135,"-",I135)</f>
        <v>М-ККА-5032009</v>
      </c>
      <c r="P135" s="48">
        <v>0</v>
      </c>
      <c r="Q135" s="48">
        <v>4</v>
      </c>
      <c r="R135" s="48">
        <v>3</v>
      </c>
      <c r="S135" s="48">
        <v>7</v>
      </c>
      <c r="T135" s="48">
        <v>0</v>
      </c>
      <c r="U135" s="49">
        <f>SUM(P135:T135)</f>
        <v>14</v>
      </c>
      <c r="V135" s="33">
        <v>35</v>
      </c>
      <c r="W135" s="50">
        <f>U135/V135</f>
        <v>0.4</v>
      </c>
      <c r="X135" s="51" t="str">
        <f>IF(U135&gt;75%*V135,"Победитель",IF(U135&gt;50%*V135,"Призёр","Участник"))</f>
        <v>Участник</v>
      </c>
    </row>
    <row r="136" spans="1:24" x14ac:dyDescent="0.3">
      <c r="A136" s="32">
        <v>122</v>
      </c>
      <c r="B136" s="2" t="s">
        <v>35</v>
      </c>
      <c r="C136" s="57" t="s">
        <v>275</v>
      </c>
      <c r="D136" s="57" t="s">
        <v>256</v>
      </c>
      <c r="E136" s="57" t="s">
        <v>127</v>
      </c>
      <c r="F136" s="45" t="str">
        <f>LEFT(C136,1)</f>
        <v>С</v>
      </c>
      <c r="G136" s="45" t="str">
        <f>LEFT(D136,1)</f>
        <v>М</v>
      </c>
      <c r="H136" s="45" t="str">
        <f>LEFT(E136,1)</f>
        <v>В</v>
      </c>
      <c r="I136" s="10">
        <v>10062009</v>
      </c>
      <c r="J136" s="46" t="s">
        <v>1551</v>
      </c>
      <c r="K136" s="2">
        <v>4</v>
      </c>
      <c r="L136" s="46" t="s">
        <v>1576</v>
      </c>
      <c r="M136" s="33" t="s">
        <v>36</v>
      </c>
      <c r="N136" s="47" t="str">
        <f>CONCATENATE(L136,M136)</f>
        <v>Р0425Л</v>
      </c>
      <c r="O136" s="47" t="str">
        <f>CONCATENATE(B136,"-",F136,G136,H136,"-",I136)</f>
        <v>М-СМВ-10062009</v>
      </c>
      <c r="P136" s="48">
        <v>0</v>
      </c>
      <c r="Q136" s="48">
        <v>4</v>
      </c>
      <c r="R136" s="48">
        <v>5</v>
      </c>
      <c r="S136" s="48">
        <v>5</v>
      </c>
      <c r="T136" s="48">
        <v>0</v>
      </c>
      <c r="U136" s="49">
        <f>SUM(P136:T136)</f>
        <v>14</v>
      </c>
      <c r="V136" s="33">
        <v>35</v>
      </c>
      <c r="W136" s="50">
        <f>U136/V136</f>
        <v>0.4</v>
      </c>
      <c r="X136" s="51" t="str">
        <f>IF(U136&gt;75%*V136,"Победитель",IF(U136&gt;50%*V136,"Призёр","Участник"))</f>
        <v>Участник</v>
      </c>
    </row>
    <row r="137" spans="1:24" x14ac:dyDescent="0.3">
      <c r="A137" s="32">
        <v>123</v>
      </c>
      <c r="B137" s="3" t="s">
        <v>35</v>
      </c>
      <c r="C137" s="3" t="s">
        <v>618</v>
      </c>
      <c r="D137" s="3" t="s">
        <v>61</v>
      </c>
      <c r="E137" s="3" t="s">
        <v>402</v>
      </c>
      <c r="F137" s="45" t="str">
        <f>LEFT(C137,1)</f>
        <v>З</v>
      </c>
      <c r="G137" s="45" t="str">
        <f>LEFT(D137,1)</f>
        <v>М</v>
      </c>
      <c r="H137" s="45" t="str">
        <f>LEFT(E137,1)</f>
        <v>М</v>
      </c>
      <c r="I137" s="14" t="s">
        <v>619</v>
      </c>
      <c r="J137" s="59" t="s">
        <v>925</v>
      </c>
      <c r="K137" s="3">
        <v>4</v>
      </c>
      <c r="L137" s="60" t="s">
        <v>48</v>
      </c>
      <c r="M137" s="33" t="s">
        <v>534</v>
      </c>
      <c r="N137" s="47" t="str">
        <f>CONCATENATE(L137,M137)</f>
        <v>Р0403О</v>
      </c>
      <c r="O137" s="47" t="str">
        <f>CONCATENATE(B137,"-",F137,G137,H137,"-",I137)</f>
        <v>М-ЗММ-07022009</v>
      </c>
      <c r="P137" s="48">
        <v>0</v>
      </c>
      <c r="Q137" s="48">
        <v>4</v>
      </c>
      <c r="R137" s="48">
        <v>3</v>
      </c>
      <c r="S137" s="48">
        <v>7</v>
      </c>
      <c r="T137" s="48">
        <v>0</v>
      </c>
      <c r="U137" s="49">
        <f>SUM(P137:T137)</f>
        <v>14</v>
      </c>
      <c r="V137" s="33">
        <v>35</v>
      </c>
      <c r="W137" s="50">
        <f>U137/V137</f>
        <v>0.4</v>
      </c>
      <c r="X137" s="51" t="str">
        <f>IF(U137&gt;75%*V137,"Победитель",IF(U137&gt;50%*V137,"Призёр","Участник"))</f>
        <v>Участник</v>
      </c>
    </row>
    <row r="138" spans="1:24" x14ac:dyDescent="0.3">
      <c r="A138" s="32">
        <v>124</v>
      </c>
      <c r="B138" s="2" t="s">
        <v>14</v>
      </c>
      <c r="C138" s="2" t="s">
        <v>2328</v>
      </c>
      <c r="D138" s="2" t="s">
        <v>73</v>
      </c>
      <c r="E138" s="2" t="s">
        <v>97</v>
      </c>
      <c r="F138" s="45" t="str">
        <f>LEFT(C138,1)</f>
        <v>С</v>
      </c>
      <c r="G138" s="45" t="str">
        <f>LEFT(D138,1)</f>
        <v>А</v>
      </c>
      <c r="H138" s="45" t="str">
        <f>LEFT(E138,1)</f>
        <v>А</v>
      </c>
      <c r="I138" s="2" t="s">
        <v>2329</v>
      </c>
      <c r="J138" s="2" t="s">
        <v>2323</v>
      </c>
      <c r="K138" s="1">
        <v>4</v>
      </c>
      <c r="L138" s="2" t="s">
        <v>498</v>
      </c>
      <c r="M138" s="33" t="s">
        <v>2212</v>
      </c>
      <c r="N138" s="47" t="str">
        <f>CONCATENATE(L138,M138)</f>
        <v>Р0405Ф</v>
      </c>
      <c r="O138" s="47" t="str">
        <f>CONCATENATE(B138,"-",F138,G138,H138,"-",I138)</f>
        <v>Ж-САА-02032010</v>
      </c>
      <c r="P138" s="48">
        <v>0</v>
      </c>
      <c r="Q138" s="48">
        <v>4</v>
      </c>
      <c r="R138" s="48">
        <v>5</v>
      </c>
      <c r="S138" s="48">
        <v>5</v>
      </c>
      <c r="T138" s="48">
        <v>0</v>
      </c>
      <c r="U138" s="49">
        <f>SUM(P138:T138)</f>
        <v>14</v>
      </c>
      <c r="V138" s="33">
        <v>35</v>
      </c>
      <c r="W138" s="50">
        <f>U138/V138</f>
        <v>0.4</v>
      </c>
      <c r="X138" s="51" t="str">
        <f>IF(U138&gt;75%*V138,"Победитель",IF(U138&gt;50%*V138,"Призёр","Участник"))</f>
        <v>Участник</v>
      </c>
    </row>
    <row r="139" spans="1:24" x14ac:dyDescent="0.3">
      <c r="A139" s="32">
        <v>125</v>
      </c>
      <c r="B139" s="2" t="s">
        <v>35</v>
      </c>
      <c r="C139" s="2" t="s">
        <v>2330</v>
      </c>
      <c r="D139" s="2" t="s">
        <v>938</v>
      </c>
      <c r="E139" s="2" t="s">
        <v>127</v>
      </c>
      <c r="F139" s="45" t="str">
        <f>LEFT(C139,1)</f>
        <v>Г</v>
      </c>
      <c r="G139" s="45" t="str">
        <f>LEFT(D139,1)</f>
        <v>Г</v>
      </c>
      <c r="H139" s="45" t="str">
        <f>LEFT(E139,1)</f>
        <v>В</v>
      </c>
      <c r="I139" s="2" t="s">
        <v>2331</v>
      </c>
      <c r="J139" s="2" t="s">
        <v>2323</v>
      </c>
      <c r="K139" s="1">
        <v>4</v>
      </c>
      <c r="L139" s="2" t="s">
        <v>501</v>
      </c>
      <c r="M139" s="33" t="s">
        <v>2212</v>
      </c>
      <c r="N139" s="47" t="str">
        <f>CONCATENATE(L139,M139)</f>
        <v>Р0406Ф</v>
      </c>
      <c r="O139" s="47" t="str">
        <f>CONCATENATE(B139,"-",F139,G139,H139,"-",I139)</f>
        <v>М-ГГВ-21092009</v>
      </c>
      <c r="P139" s="48">
        <v>0</v>
      </c>
      <c r="Q139" s="48">
        <v>7</v>
      </c>
      <c r="R139" s="48">
        <v>0</v>
      </c>
      <c r="S139" s="48">
        <v>7</v>
      </c>
      <c r="T139" s="48">
        <v>0</v>
      </c>
      <c r="U139" s="49">
        <f>SUM(P139:T139)</f>
        <v>14</v>
      </c>
      <c r="V139" s="33">
        <v>35</v>
      </c>
      <c r="W139" s="50">
        <f>U139/V139</f>
        <v>0.4</v>
      </c>
      <c r="X139" s="51" t="str">
        <f>IF(U139&gt;75%*V139,"Победитель",IF(U139&gt;50%*V139,"Призёр","Участник"))</f>
        <v>Участник</v>
      </c>
    </row>
    <row r="140" spans="1:24" x14ac:dyDescent="0.3">
      <c r="A140" s="32">
        <v>126</v>
      </c>
      <c r="B140" s="2" t="s">
        <v>14</v>
      </c>
      <c r="C140" s="2" t="s">
        <v>1144</v>
      </c>
      <c r="D140" s="2" t="s">
        <v>1397</v>
      </c>
      <c r="E140" s="2" t="s">
        <v>2332</v>
      </c>
      <c r="F140" s="45" t="str">
        <f>LEFT(C140,1)</f>
        <v>С</v>
      </c>
      <c r="G140" s="45" t="str">
        <f>LEFT(D140,1)</f>
        <v>Л</v>
      </c>
      <c r="H140" s="45" t="str">
        <f>LEFT(E140,1)</f>
        <v>Ф</v>
      </c>
      <c r="I140" s="2" t="s">
        <v>2333</v>
      </c>
      <c r="J140" s="2" t="s">
        <v>2323</v>
      </c>
      <c r="K140" s="1">
        <v>4</v>
      </c>
      <c r="L140" s="2" t="s">
        <v>503</v>
      </c>
      <c r="M140" s="33" t="s">
        <v>2212</v>
      </c>
      <c r="N140" s="47" t="str">
        <f>CONCATENATE(L140,M140)</f>
        <v>Р0407Ф</v>
      </c>
      <c r="O140" s="47" t="str">
        <f>CONCATENATE(B140,"-",F140,G140,H140,"-",I140)</f>
        <v>Ж-СЛФ-27062009</v>
      </c>
      <c r="P140" s="48">
        <v>0</v>
      </c>
      <c r="Q140" s="48">
        <v>7</v>
      </c>
      <c r="R140" s="48">
        <v>0</v>
      </c>
      <c r="S140" s="48">
        <v>7</v>
      </c>
      <c r="T140" s="48">
        <v>0</v>
      </c>
      <c r="U140" s="49">
        <f>SUM(P140:T140)</f>
        <v>14</v>
      </c>
      <c r="V140" s="33">
        <v>35</v>
      </c>
      <c r="W140" s="50">
        <f>U140/V140</f>
        <v>0.4</v>
      </c>
      <c r="X140" s="51" t="str">
        <f>IF(U140&gt;75%*V140,"Победитель",IF(U140&gt;50%*V140,"Призёр","Участник"))</f>
        <v>Участник</v>
      </c>
    </row>
    <row r="141" spans="1:24" x14ac:dyDescent="0.3">
      <c r="A141" s="32">
        <v>127</v>
      </c>
      <c r="B141" s="2" t="s">
        <v>14</v>
      </c>
      <c r="C141" s="2" t="s">
        <v>1812</v>
      </c>
      <c r="D141" s="2" t="s">
        <v>266</v>
      </c>
      <c r="E141" s="2" t="s">
        <v>195</v>
      </c>
      <c r="F141" s="45" t="str">
        <f>LEFT(C141,1)</f>
        <v>Х</v>
      </c>
      <c r="G141" s="45" t="str">
        <f>LEFT(D141,1)</f>
        <v>Д</v>
      </c>
      <c r="H141" s="45" t="str">
        <f>LEFT(E141,1)</f>
        <v>С</v>
      </c>
      <c r="I141" s="14" t="s">
        <v>1813</v>
      </c>
      <c r="J141" s="46" t="s">
        <v>1791</v>
      </c>
      <c r="K141" s="2">
        <v>4</v>
      </c>
      <c r="L141" s="46" t="s">
        <v>1814</v>
      </c>
      <c r="M141" s="33" t="s">
        <v>46</v>
      </c>
      <c r="N141" s="47" t="str">
        <f>CONCATENATE(L141,M141)</f>
        <v>р0417А</v>
      </c>
      <c r="O141" s="47" t="str">
        <f>CONCATENATE(B141,"-",F141,G141,H141,"-",I141)</f>
        <v>Ж-ХДС-20062009</v>
      </c>
      <c r="P141" s="48">
        <v>0</v>
      </c>
      <c r="Q141" s="48">
        <v>7</v>
      </c>
      <c r="R141" s="48">
        <v>0</v>
      </c>
      <c r="S141" s="48">
        <v>5</v>
      </c>
      <c r="T141" s="48">
        <v>1</v>
      </c>
      <c r="U141" s="49">
        <f>SUM(P141:T141)</f>
        <v>13</v>
      </c>
      <c r="V141" s="33">
        <v>35</v>
      </c>
      <c r="W141" s="50">
        <f>U141/V141</f>
        <v>0.37142857142857144</v>
      </c>
      <c r="X141" s="51" t="str">
        <f>IF(U141&gt;75%*V141,"Победитель",IF(U141&gt;50%*V141,"Призёр","Участник"))</f>
        <v>Участник</v>
      </c>
    </row>
    <row r="142" spans="1:24" x14ac:dyDescent="0.3">
      <c r="A142" s="32">
        <v>128</v>
      </c>
      <c r="B142" s="2" t="s">
        <v>35</v>
      </c>
      <c r="C142" s="12" t="s">
        <v>1598</v>
      </c>
      <c r="D142" s="12" t="s">
        <v>348</v>
      </c>
      <c r="E142" s="12" t="s">
        <v>292</v>
      </c>
      <c r="F142" s="45" t="str">
        <f>LEFT(C142,1)</f>
        <v>Ц</v>
      </c>
      <c r="G142" s="45" t="str">
        <f>LEFT(D142,1)</f>
        <v>К</v>
      </c>
      <c r="H142" s="45" t="str">
        <f>LEFT(E142,1)</f>
        <v>А</v>
      </c>
      <c r="I142" s="12">
        <v>28032009</v>
      </c>
      <c r="J142" s="46" t="s">
        <v>1587</v>
      </c>
      <c r="K142" s="2">
        <v>4</v>
      </c>
      <c r="L142" s="46" t="s">
        <v>515</v>
      </c>
      <c r="M142" s="33" t="s">
        <v>35</v>
      </c>
      <c r="N142" s="47" t="str">
        <f>CONCATENATE(L142,M142)</f>
        <v>Р0412М</v>
      </c>
      <c r="O142" s="47" t="str">
        <f>CONCATENATE(B142,"-",F142,G142,H142,"-",I142)</f>
        <v>М-ЦКА-28032009</v>
      </c>
      <c r="P142" s="48">
        <v>0</v>
      </c>
      <c r="Q142" s="48">
        <v>0</v>
      </c>
      <c r="R142" s="48">
        <v>7</v>
      </c>
      <c r="S142" s="48">
        <v>5</v>
      </c>
      <c r="T142" s="48">
        <v>1</v>
      </c>
      <c r="U142" s="49">
        <f>SUM(P142:T142)</f>
        <v>13</v>
      </c>
      <c r="V142" s="33">
        <v>35</v>
      </c>
      <c r="W142" s="50">
        <f>U142/V142</f>
        <v>0.37142857142857144</v>
      </c>
      <c r="X142" s="51" t="str">
        <f>IF(U142&gt;75%*V142,"Победитель",IF(U142&gt;50%*V142,"Призёр","Участник"))</f>
        <v>Участник</v>
      </c>
    </row>
    <row r="143" spans="1:24" x14ac:dyDescent="0.3">
      <c r="A143" s="32">
        <v>129</v>
      </c>
      <c r="B143" s="2" t="s">
        <v>35</v>
      </c>
      <c r="C143" s="12" t="s">
        <v>1599</v>
      </c>
      <c r="D143" s="12" t="s">
        <v>345</v>
      </c>
      <c r="E143" s="12" t="s">
        <v>56</v>
      </c>
      <c r="F143" s="45" t="str">
        <f>LEFT(C143,1)</f>
        <v>Е</v>
      </c>
      <c r="G143" s="45" t="str">
        <f>LEFT(D143,1)</f>
        <v>Т</v>
      </c>
      <c r="H143" s="45" t="str">
        <f>LEFT(E143,1)</f>
        <v>А</v>
      </c>
      <c r="I143" s="12">
        <v>16022009</v>
      </c>
      <c r="J143" s="46" t="s">
        <v>1587</v>
      </c>
      <c r="K143" s="2">
        <v>4</v>
      </c>
      <c r="L143" s="46" t="s">
        <v>1138</v>
      </c>
      <c r="M143" s="33" t="s">
        <v>35</v>
      </c>
      <c r="N143" s="47" t="str">
        <f>CONCATENATE(L143,M143)</f>
        <v>Р0413М</v>
      </c>
      <c r="O143" s="47" t="str">
        <f>CONCATENATE(B143,"-",F143,G143,H143,"-",I143)</f>
        <v>М-ЕТА-16022009</v>
      </c>
      <c r="P143" s="48">
        <v>0</v>
      </c>
      <c r="Q143" s="48">
        <v>4</v>
      </c>
      <c r="R143" s="48">
        <v>4</v>
      </c>
      <c r="S143" s="48">
        <v>5</v>
      </c>
      <c r="T143" s="48">
        <v>0</v>
      </c>
      <c r="U143" s="49">
        <f>SUM(P143:T143)</f>
        <v>13</v>
      </c>
      <c r="V143" s="33">
        <v>35</v>
      </c>
      <c r="W143" s="50">
        <f>U143/V143</f>
        <v>0.37142857142857144</v>
      </c>
      <c r="X143" s="51" t="str">
        <f>IF(U143&gt;75%*V143,"Победитель",IF(U143&gt;50%*V143,"Призёр","Участник"))</f>
        <v>Участник</v>
      </c>
    </row>
    <row r="144" spans="1:24" x14ac:dyDescent="0.3">
      <c r="A144" s="32">
        <v>130</v>
      </c>
      <c r="B144" s="3" t="s">
        <v>35</v>
      </c>
      <c r="C144" s="3" t="s">
        <v>620</v>
      </c>
      <c r="D144" s="3" t="s">
        <v>614</v>
      </c>
      <c r="E144" s="3" t="s">
        <v>62</v>
      </c>
      <c r="F144" s="45" t="str">
        <f>LEFT(C144,1)</f>
        <v>Г</v>
      </c>
      <c r="G144" s="45" t="str">
        <f>LEFT(D144,1)</f>
        <v>Д</v>
      </c>
      <c r="H144" s="45" t="str">
        <f>LEFT(E144,1)</f>
        <v>Е</v>
      </c>
      <c r="I144" s="14" t="s">
        <v>621</v>
      </c>
      <c r="J144" s="59" t="s">
        <v>925</v>
      </c>
      <c r="K144" s="3">
        <v>4</v>
      </c>
      <c r="L144" s="60" t="s">
        <v>496</v>
      </c>
      <c r="M144" s="33" t="s">
        <v>534</v>
      </c>
      <c r="N144" s="47" t="str">
        <f>CONCATENATE(L144,M144)</f>
        <v>Р0404О</v>
      </c>
      <c r="O144" s="47" t="str">
        <f>CONCATENATE(B144,"-",F144,G144,H144,"-",I144)</f>
        <v>М-ГДЕ-20022009</v>
      </c>
      <c r="P144" s="48">
        <v>0</v>
      </c>
      <c r="Q144" s="48">
        <v>4</v>
      </c>
      <c r="R144" s="48">
        <v>4</v>
      </c>
      <c r="S144" s="48">
        <v>5</v>
      </c>
      <c r="T144" s="48">
        <v>0</v>
      </c>
      <c r="U144" s="49">
        <f>SUM(P144:T144)</f>
        <v>13</v>
      </c>
      <c r="V144" s="33">
        <v>35</v>
      </c>
      <c r="W144" s="50">
        <f>U144/V144</f>
        <v>0.37142857142857144</v>
      </c>
      <c r="X144" s="51" t="str">
        <f>IF(U144&gt;75%*V144,"Победитель",IF(U144&gt;50%*V144,"Призёр","Участник"))</f>
        <v>Участник</v>
      </c>
    </row>
    <row r="145" spans="1:24" x14ac:dyDescent="0.3">
      <c r="A145" s="32">
        <v>131</v>
      </c>
      <c r="B145" s="2" t="s">
        <v>35</v>
      </c>
      <c r="C145" s="2" t="s">
        <v>311</v>
      </c>
      <c r="D145" s="2" t="s">
        <v>309</v>
      </c>
      <c r="E145" s="2" t="s">
        <v>292</v>
      </c>
      <c r="F145" s="45" t="str">
        <f>LEFT(C145,1)</f>
        <v>Л</v>
      </c>
      <c r="G145" s="45" t="str">
        <f>LEFT(D145,1)</f>
        <v>Н</v>
      </c>
      <c r="H145" s="45" t="str">
        <f>LEFT(E145,1)</f>
        <v>А</v>
      </c>
      <c r="I145" s="2" t="s">
        <v>2334</v>
      </c>
      <c r="J145" s="2" t="s">
        <v>2323</v>
      </c>
      <c r="K145" s="1">
        <v>4</v>
      </c>
      <c r="L145" s="2" t="s">
        <v>505</v>
      </c>
      <c r="M145" s="33" t="s">
        <v>2212</v>
      </c>
      <c r="N145" s="47" t="str">
        <f>CONCATENATE(L145,M145)</f>
        <v>Р0408Ф</v>
      </c>
      <c r="O145" s="47" t="str">
        <f>CONCATENATE(B145,"-",F145,G145,H145,"-",I145)</f>
        <v>М-ЛНА-28032010</v>
      </c>
      <c r="P145" s="48">
        <v>0</v>
      </c>
      <c r="Q145" s="48">
        <v>7</v>
      </c>
      <c r="R145" s="48">
        <v>2</v>
      </c>
      <c r="S145" s="48">
        <v>4</v>
      </c>
      <c r="T145" s="48">
        <v>0</v>
      </c>
      <c r="U145" s="49">
        <f>SUM(P145:T145)</f>
        <v>13</v>
      </c>
      <c r="V145" s="33">
        <v>35</v>
      </c>
      <c r="W145" s="50">
        <f>U145/V145</f>
        <v>0.37142857142857144</v>
      </c>
      <c r="X145" s="51" t="str">
        <f>IF(U145&gt;75%*V145,"Победитель",IF(U145&gt;50%*V145,"Призёр","Участник"))</f>
        <v>Участник</v>
      </c>
    </row>
    <row r="146" spans="1:24" x14ac:dyDescent="0.3">
      <c r="A146" s="32">
        <v>132</v>
      </c>
      <c r="B146" s="2" t="s">
        <v>14</v>
      </c>
      <c r="C146" s="2" t="s">
        <v>2371</v>
      </c>
      <c r="D146" s="2" t="s">
        <v>73</v>
      </c>
      <c r="E146" s="2" t="s">
        <v>2227</v>
      </c>
      <c r="F146" s="45" t="str">
        <f>LEFT(C146,1)</f>
        <v>Г</v>
      </c>
      <c r="G146" s="45" t="str">
        <f>LEFT(D146,1)</f>
        <v>А</v>
      </c>
      <c r="H146" s="45" t="str">
        <f>LEFT(E146,1)</f>
        <v>В</v>
      </c>
      <c r="I146" s="2">
        <v>8052009</v>
      </c>
      <c r="J146" s="2" t="s">
        <v>2370</v>
      </c>
      <c r="K146" s="1">
        <v>4</v>
      </c>
      <c r="L146" s="2" t="s">
        <v>48</v>
      </c>
      <c r="M146" s="33" t="s">
        <v>2138</v>
      </c>
      <c r="N146" s="47" t="str">
        <f>CONCATENATE(L146,M146)</f>
        <v>Р0403Х</v>
      </c>
      <c r="O146" s="47" t="str">
        <f>CONCATENATE(B146,"-",F146,G146,H146,"-",I146)</f>
        <v>Ж-ГАВ-8052009</v>
      </c>
      <c r="P146" s="48">
        <v>0</v>
      </c>
      <c r="Q146" s="48">
        <v>0</v>
      </c>
      <c r="R146" s="48">
        <v>4</v>
      </c>
      <c r="S146" s="48">
        <v>4</v>
      </c>
      <c r="T146" s="48">
        <v>5</v>
      </c>
      <c r="U146" s="49">
        <f>SUM(P146:T146)</f>
        <v>13</v>
      </c>
      <c r="V146" s="33">
        <v>35</v>
      </c>
      <c r="W146" s="50">
        <f>U146/V146</f>
        <v>0.37142857142857144</v>
      </c>
      <c r="X146" s="51" t="str">
        <f>IF(U146&gt;75%*V146,"Победитель",IF(U146&gt;50%*V146,"Призёр","Участник"))</f>
        <v>Участник</v>
      </c>
    </row>
    <row r="147" spans="1:24" x14ac:dyDescent="0.3">
      <c r="A147" s="32">
        <v>133</v>
      </c>
      <c r="B147" s="2" t="s">
        <v>14</v>
      </c>
      <c r="C147" s="2" t="s">
        <v>2209</v>
      </c>
      <c r="D147" s="2" t="s">
        <v>2210</v>
      </c>
      <c r="E147" s="2" t="s">
        <v>97</v>
      </c>
      <c r="F147" s="45" t="str">
        <f>LEFT(C147,1)</f>
        <v>К</v>
      </c>
      <c r="G147" s="45" t="str">
        <f>LEFT(D147,1)</f>
        <v>О</v>
      </c>
      <c r="H147" s="45" t="str">
        <f>LEFT(E147,1)</f>
        <v>А</v>
      </c>
      <c r="I147" s="6" t="s">
        <v>596</v>
      </c>
      <c r="J147" s="46" t="s">
        <v>2207</v>
      </c>
      <c r="K147" s="2">
        <v>4</v>
      </c>
      <c r="L147" s="2" t="s">
        <v>41</v>
      </c>
      <c r="M147" s="9" t="s">
        <v>2230</v>
      </c>
      <c r="N147" s="47" t="str">
        <f>CONCATENATE(L147,M147)</f>
        <v>Р0402Ч</v>
      </c>
      <c r="O147" s="47" t="str">
        <f>CONCATENATE(B147,"-",F147,G147,H147,"-",I147)</f>
        <v>Ж-КОА-11062009</v>
      </c>
      <c r="P147" s="48">
        <v>0</v>
      </c>
      <c r="Q147" s="48">
        <v>7</v>
      </c>
      <c r="R147" s="48">
        <v>0</v>
      </c>
      <c r="S147" s="48">
        <v>6</v>
      </c>
      <c r="T147" s="48">
        <v>0</v>
      </c>
      <c r="U147" s="49">
        <f>SUM(P147:T147)</f>
        <v>13</v>
      </c>
      <c r="V147" s="33">
        <v>35</v>
      </c>
      <c r="W147" s="50">
        <f>U147/V147</f>
        <v>0.37142857142857144</v>
      </c>
      <c r="X147" s="51" t="str">
        <f>IF(U147&gt;75%*V147,"Победитель",IF(U147&gt;50%*V147,"Призёр","Участник"))</f>
        <v>Участник</v>
      </c>
    </row>
    <row r="148" spans="1:24" x14ac:dyDescent="0.3">
      <c r="A148" s="32">
        <v>134</v>
      </c>
      <c r="B148" s="2" t="s">
        <v>14</v>
      </c>
      <c r="C148" s="2" t="s">
        <v>210</v>
      </c>
      <c r="D148" s="2" t="s">
        <v>211</v>
      </c>
      <c r="E148" s="2" t="s">
        <v>212</v>
      </c>
      <c r="F148" s="45" t="str">
        <f>LEFT(C148,1)</f>
        <v>М</v>
      </c>
      <c r="G148" s="45" t="str">
        <f>LEFT(D148,1)</f>
        <v>П</v>
      </c>
      <c r="H148" s="45" t="str">
        <f>LEFT(E148,1)</f>
        <v>И</v>
      </c>
      <c r="I148" s="2" t="s">
        <v>213</v>
      </c>
      <c r="J148" s="2" t="s">
        <v>197</v>
      </c>
      <c r="K148" s="1">
        <v>4</v>
      </c>
      <c r="L148" s="2" t="s">
        <v>214</v>
      </c>
      <c r="M148" s="33" t="s">
        <v>57</v>
      </c>
      <c r="N148" s="47" t="str">
        <f>CONCATENATE(L148,M148)</f>
        <v>Р 04 05В</v>
      </c>
      <c r="O148" s="47" t="str">
        <f>CONCATENATE(B148,"-",F148,G148,H148,"-",I148)</f>
        <v>Ж-МПИ-07112009</v>
      </c>
      <c r="P148" s="48">
        <v>0</v>
      </c>
      <c r="Q148" s="48">
        <v>0</v>
      </c>
      <c r="R148" s="48">
        <v>0</v>
      </c>
      <c r="S148" s="48">
        <v>7</v>
      </c>
      <c r="T148" s="48">
        <v>5</v>
      </c>
      <c r="U148" s="49">
        <f>SUM(P148:T148)</f>
        <v>12</v>
      </c>
      <c r="V148" s="33">
        <v>35</v>
      </c>
      <c r="W148" s="50">
        <f>U148/V148</f>
        <v>0.34285714285714286</v>
      </c>
      <c r="X148" s="51" t="str">
        <f>IF(U148&gt;75%*V148,"Победитель",IF(U148&gt;50%*V148,"Призёр","Участник"))</f>
        <v>Участник</v>
      </c>
    </row>
    <row r="149" spans="1:24" x14ac:dyDescent="0.3">
      <c r="A149" s="32">
        <v>135</v>
      </c>
      <c r="B149" s="2" t="s">
        <v>35</v>
      </c>
      <c r="C149" s="2" t="s">
        <v>1120</v>
      </c>
      <c r="D149" s="2" t="s">
        <v>309</v>
      </c>
      <c r="E149" s="2" t="s">
        <v>379</v>
      </c>
      <c r="F149" s="45" t="str">
        <f>LEFT(C149,1)</f>
        <v>К</v>
      </c>
      <c r="G149" s="45" t="str">
        <f>LEFT(D149,1)</f>
        <v>Н</v>
      </c>
      <c r="H149" s="45" t="str">
        <f>LEFT(E149,1)</f>
        <v>В</v>
      </c>
      <c r="I149" s="6" t="s">
        <v>1121</v>
      </c>
      <c r="J149" s="2" t="s">
        <v>930</v>
      </c>
      <c r="K149" s="2">
        <v>4</v>
      </c>
      <c r="L149" s="2" t="s">
        <v>501</v>
      </c>
      <c r="M149" s="33" t="s">
        <v>45</v>
      </c>
      <c r="N149" s="47" t="str">
        <f>CONCATENATE(L149,M149)</f>
        <v>Р0406Г</v>
      </c>
      <c r="O149" s="47" t="str">
        <f>CONCATENATE(B149,"-",F149,G149,H149,"-",I149)</f>
        <v>М-КНВ-31122009</v>
      </c>
      <c r="P149" s="48">
        <v>3</v>
      </c>
      <c r="Q149" s="48">
        <v>4</v>
      </c>
      <c r="R149" s="48">
        <v>0</v>
      </c>
      <c r="S149" s="48">
        <v>5</v>
      </c>
      <c r="T149" s="48"/>
      <c r="U149" s="49">
        <f>SUM(P149:T149)</f>
        <v>12</v>
      </c>
      <c r="V149" s="33">
        <v>35</v>
      </c>
      <c r="W149" s="50">
        <f>U149/V149</f>
        <v>0.34285714285714286</v>
      </c>
      <c r="X149" s="51" t="str">
        <f>IF(U149&gt;75%*V149,"Победитель",IF(U149&gt;50%*V149,"Призёр","Участник"))</f>
        <v>Участник</v>
      </c>
    </row>
    <row r="150" spans="1:24" x14ac:dyDescent="0.3">
      <c r="A150" s="32">
        <v>136</v>
      </c>
      <c r="B150" s="2" t="s">
        <v>14</v>
      </c>
      <c r="C150" s="10" t="s">
        <v>1563</v>
      </c>
      <c r="D150" s="10" t="s">
        <v>1564</v>
      </c>
      <c r="E150" s="10" t="s">
        <v>88</v>
      </c>
      <c r="F150" s="45" t="str">
        <f>LEFT(C150,1)</f>
        <v>К</v>
      </c>
      <c r="G150" s="45" t="str">
        <f>LEFT(D150,1)</f>
        <v>Р</v>
      </c>
      <c r="H150" s="45" t="str">
        <f>LEFT(E150,1)</f>
        <v>А</v>
      </c>
      <c r="I150" s="10">
        <v>29062009</v>
      </c>
      <c r="J150" s="46" t="s">
        <v>1551</v>
      </c>
      <c r="K150" s="2">
        <v>4</v>
      </c>
      <c r="L150" s="46" t="s">
        <v>1138</v>
      </c>
      <c r="M150" s="33" t="s">
        <v>36</v>
      </c>
      <c r="N150" s="47" t="str">
        <f>CONCATENATE(L150,M150)</f>
        <v>Р0413Л</v>
      </c>
      <c r="O150" s="47" t="str">
        <f>CONCATENATE(B150,"-",F150,G150,H150,"-",I150)</f>
        <v>Ж-КРА-29062009</v>
      </c>
      <c r="P150" s="48">
        <v>0</v>
      </c>
      <c r="Q150" s="48">
        <v>0</v>
      </c>
      <c r="R150" s="48">
        <v>5</v>
      </c>
      <c r="S150" s="48">
        <v>7</v>
      </c>
      <c r="T150" s="48">
        <v>0</v>
      </c>
      <c r="U150" s="49">
        <f>SUM(P150:T150)</f>
        <v>12</v>
      </c>
      <c r="V150" s="33">
        <v>35</v>
      </c>
      <c r="W150" s="50">
        <f>U150/V150</f>
        <v>0.34285714285714286</v>
      </c>
      <c r="X150" s="51" t="str">
        <f>IF(U150&gt;75%*V150,"Победитель",IF(U150&gt;50%*V150,"Призёр","Участник"))</f>
        <v>Участник</v>
      </c>
    </row>
    <row r="151" spans="1:24" x14ac:dyDescent="0.3">
      <c r="A151" s="32">
        <v>137</v>
      </c>
      <c r="B151" s="3" t="s">
        <v>35</v>
      </c>
      <c r="C151" s="3" t="s">
        <v>613</v>
      </c>
      <c r="D151" s="3" t="s">
        <v>614</v>
      </c>
      <c r="E151" s="3" t="s">
        <v>402</v>
      </c>
      <c r="F151" s="45" t="str">
        <f>LEFT(C151,1)</f>
        <v>К</v>
      </c>
      <c r="G151" s="45" t="str">
        <f>LEFT(D151,1)</f>
        <v>Д</v>
      </c>
      <c r="H151" s="45" t="str">
        <f>LEFT(E151,1)</f>
        <v>М</v>
      </c>
      <c r="I151" s="14" t="s">
        <v>615</v>
      </c>
      <c r="J151" s="59" t="s">
        <v>925</v>
      </c>
      <c r="K151" s="3">
        <v>4</v>
      </c>
      <c r="L151" s="59" t="s">
        <v>39</v>
      </c>
      <c r="M151" s="33" t="s">
        <v>534</v>
      </c>
      <c r="N151" s="47" t="str">
        <f>CONCATENATE(L151,M151)</f>
        <v>Р0401О</v>
      </c>
      <c r="O151" s="47" t="str">
        <f>CONCATENATE(B151,"-",F151,G151,H151,"-",I151)</f>
        <v>М-КДМ-24092009</v>
      </c>
      <c r="P151" s="48">
        <v>0</v>
      </c>
      <c r="Q151" s="48">
        <v>7</v>
      </c>
      <c r="R151" s="48">
        <v>0</v>
      </c>
      <c r="S151" s="48">
        <v>4</v>
      </c>
      <c r="T151" s="48">
        <v>1</v>
      </c>
      <c r="U151" s="49">
        <f>SUM(P151:T151)</f>
        <v>12</v>
      </c>
      <c r="V151" s="33">
        <v>35</v>
      </c>
      <c r="W151" s="50">
        <f>U151/V151</f>
        <v>0.34285714285714286</v>
      </c>
      <c r="X151" s="51" t="str">
        <f>IF(U151&gt;75%*V151,"Победитель",IF(U151&gt;50%*V151,"Призёр","Участник"))</f>
        <v>Участник</v>
      </c>
    </row>
    <row r="152" spans="1:24" x14ac:dyDescent="0.3">
      <c r="A152" s="32">
        <v>138</v>
      </c>
      <c r="B152" s="2" t="s">
        <v>14</v>
      </c>
      <c r="C152" s="2" t="s">
        <v>2335</v>
      </c>
      <c r="D152" s="2" t="s">
        <v>132</v>
      </c>
      <c r="E152" s="2" t="s">
        <v>624</v>
      </c>
      <c r="F152" s="45" t="str">
        <f>LEFT(C152,1)</f>
        <v>Ш</v>
      </c>
      <c r="G152" s="45" t="str">
        <f>LEFT(D152,1)</f>
        <v>С</v>
      </c>
      <c r="H152" s="45" t="str">
        <f>LEFT(E152,1)</f>
        <v>Р</v>
      </c>
      <c r="I152" s="2" t="s">
        <v>2336</v>
      </c>
      <c r="J152" s="2" t="s">
        <v>2323</v>
      </c>
      <c r="K152" s="1">
        <v>4</v>
      </c>
      <c r="L152" s="2" t="s">
        <v>507</v>
      </c>
      <c r="M152" s="33" t="s">
        <v>2212</v>
      </c>
      <c r="N152" s="47" t="str">
        <f>CONCATENATE(L152,M152)</f>
        <v>Р0409Ф</v>
      </c>
      <c r="O152" s="47" t="str">
        <f>CONCATENATE(B152,"-",F152,G152,H152,"-",I152)</f>
        <v>Ж-ШСР-27072009</v>
      </c>
      <c r="P152" s="48">
        <v>0</v>
      </c>
      <c r="Q152" s="48">
        <v>7</v>
      </c>
      <c r="R152" s="48">
        <v>3</v>
      </c>
      <c r="S152" s="48">
        <v>2</v>
      </c>
      <c r="T152" s="48">
        <v>0</v>
      </c>
      <c r="U152" s="49">
        <f>SUM(P152:T152)</f>
        <v>12</v>
      </c>
      <c r="V152" s="33">
        <v>35</v>
      </c>
      <c r="W152" s="50">
        <f>U152/V152</f>
        <v>0.34285714285714286</v>
      </c>
      <c r="X152" s="51" t="str">
        <f>IF(U152&gt;75%*V152,"Победитель",IF(U152&gt;50%*V152,"Призёр","Участник"))</f>
        <v>Участник</v>
      </c>
    </row>
    <row r="153" spans="1:24" x14ac:dyDescent="0.3">
      <c r="A153" s="32">
        <v>139</v>
      </c>
      <c r="B153" s="2" t="s">
        <v>14</v>
      </c>
      <c r="C153" s="2" t="s">
        <v>1855</v>
      </c>
      <c r="D153" s="2" t="s">
        <v>110</v>
      </c>
      <c r="E153" s="2" t="s">
        <v>1533</v>
      </c>
      <c r="F153" s="45" t="str">
        <f>LEFT(C153,1)</f>
        <v>Т</v>
      </c>
      <c r="G153" s="45" t="str">
        <f>LEFT(D153,1)</f>
        <v>Н</v>
      </c>
      <c r="H153" s="45" t="str">
        <f>LEFT(E153,1)</f>
        <v>Ф</v>
      </c>
      <c r="I153" s="6" t="s">
        <v>1856</v>
      </c>
      <c r="J153" s="46" t="s">
        <v>1791</v>
      </c>
      <c r="K153" s="2">
        <v>4</v>
      </c>
      <c r="L153" s="2" t="s">
        <v>1857</v>
      </c>
      <c r="M153" s="33" t="s">
        <v>46</v>
      </c>
      <c r="N153" s="47" t="str">
        <f>CONCATENATE(L153,M153)</f>
        <v>р0456А</v>
      </c>
      <c r="O153" s="47" t="str">
        <f>CONCATENATE(B153,"-",F153,G153,H153,"-",I153)</f>
        <v>Ж-ТНФ-30042009</v>
      </c>
      <c r="P153" s="48">
        <v>0</v>
      </c>
      <c r="Q153" s="48">
        <v>4</v>
      </c>
      <c r="R153" s="48">
        <v>4</v>
      </c>
      <c r="S153" s="48">
        <v>3</v>
      </c>
      <c r="T153" s="48">
        <v>0</v>
      </c>
      <c r="U153" s="49">
        <f>SUM(P153:T153)</f>
        <v>11</v>
      </c>
      <c r="V153" s="33">
        <v>35</v>
      </c>
      <c r="W153" s="50">
        <f>U153/V153</f>
        <v>0.31428571428571428</v>
      </c>
      <c r="X153" s="51" t="str">
        <f>IF(U153&gt;75%*V153,"Победитель",IF(U153&gt;50%*V153,"Призёр","Участник"))</f>
        <v>Участник</v>
      </c>
    </row>
    <row r="154" spans="1:24" x14ac:dyDescent="0.3">
      <c r="A154" s="32">
        <v>140</v>
      </c>
      <c r="B154" s="2" t="s">
        <v>14</v>
      </c>
      <c r="C154" s="2" t="s">
        <v>203</v>
      </c>
      <c r="D154" s="2" t="s">
        <v>73</v>
      </c>
      <c r="E154" s="2" t="s">
        <v>195</v>
      </c>
      <c r="F154" s="45" t="str">
        <f>LEFT(C154,1)</f>
        <v>С</v>
      </c>
      <c r="G154" s="45" t="str">
        <f>LEFT(D154,1)</f>
        <v>А</v>
      </c>
      <c r="H154" s="45" t="str">
        <f>LEFT(E154,1)</f>
        <v>С</v>
      </c>
      <c r="I154" s="2" t="s">
        <v>204</v>
      </c>
      <c r="J154" s="2" t="s">
        <v>197</v>
      </c>
      <c r="K154" s="1">
        <v>4</v>
      </c>
      <c r="L154" s="2" t="s">
        <v>205</v>
      </c>
      <c r="M154" s="33" t="s">
        <v>57</v>
      </c>
      <c r="N154" s="47" t="str">
        <f>CONCATENATE(L154,M154)</f>
        <v>Р 04 03В</v>
      </c>
      <c r="O154" s="47" t="str">
        <f>CONCATENATE(B154,"-",F154,G154,H154,"-",I154)</f>
        <v>Ж-САС-07122008</v>
      </c>
      <c r="P154" s="48">
        <v>0</v>
      </c>
      <c r="Q154" s="48">
        <v>0</v>
      </c>
      <c r="R154" s="48">
        <v>3</v>
      </c>
      <c r="S154" s="48">
        <v>5</v>
      </c>
      <c r="T154" s="48">
        <v>3</v>
      </c>
      <c r="U154" s="49">
        <f>SUM(P154:T154)</f>
        <v>11</v>
      </c>
      <c r="V154" s="33">
        <v>35</v>
      </c>
      <c r="W154" s="50">
        <f>U154/V154</f>
        <v>0.31428571428571428</v>
      </c>
      <c r="X154" s="51" t="str">
        <f>IF(U154&gt;75%*V154,"Победитель",IF(U154&gt;50%*V154,"Призёр","Участник"))</f>
        <v>Участник</v>
      </c>
    </row>
    <row r="155" spans="1:24" x14ac:dyDescent="0.3">
      <c r="A155" s="32">
        <v>141</v>
      </c>
      <c r="B155" s="2" t="s">
        <v>14</v>
      </c>
      <c r="C155" s="2" t="s">
        <v>32</v>
      </c>
      <c r="D155" s="2" t="s">
        <v>33</v>
      </c>
      <c r="E155" s="2" t="s">
        <v>34</v>
      </c>
      <c r="F155" s="45" t="str">
        <f>LEFT(C155,1)</f>
        <v>М</v>
      </c>
      <c r="G155" s="45" t="str">
        <f>LEFT(D155,1)</f>
        <v>Л</v>
      </c>
      <c r="H155" s="45" t="str">
        <f>LEFT(E155,1)</f>
        <v>Е</v>
      </c>
      <c r="I155" s="14" t="s">
        <v>37</v>
      </c>
      <c r="J155" s="46" t="s">
        <v>38</v>
      </c>
      <c r="K155" s="1">
        <v>4</v>
      </c>
      <c r="L155" s="46" t="s">
        <v>39</v>
      </c>
      <c r="M155" s="9" t="s">
        <v>83</v>
      </c>
      <c r="N155" s="47" t="str">
        <f>CONCATENATE(L155,M155)</f>
        <v>Р0401К</v>
      </c>
      <c r="O155" s="47" t="str">
        <f>CONCATENATE(B155,"-",F155,G155,H155,"-",I155)</f>
        <v>Ж-МЛЕ-21082009</v>
      </c>
      <c r="P155" s="53">
        <v>0</v>
      </c>
      <c r="Q155" s="53">
        <v>4</v>
      </c>
      <c r="R155" s="53">
        <v>2</v>
      </c>
      <c r="S155" s="53">
        <v>5</v>
      </c>
      <c r="T155" s="53">
        <v>0</v>
      </c>
      <c r="U155" s="49">
        <f>SUM(P155:T155)</f>
        <v>11</v>
      </c>
      <c r="V155" s="33">
        <v>35</v>
      </c>
      <c r="W155" s="50">
        <f>U155/V155</f>
        <v>0.31428571428571428</v>
      </c>
      <c r="X155" s="51" t="str">
        <f>IF(U155&gt;75%*V155,"Победитель",IF(U155&gt;50%*V155,"Призёр","Участник"))</f>
        <v>Участник</v>
      </c>
    </row>
    <row r="156" spans="1:24" x14ac:dyDescent="0.3">
      <c r="A156" s="32">
        <v>142</v>
      </c>
      <c r="B156" s="2" t="s">
        <v>14</v>
      </c>
      <c r="C156" s="10" t="s">
        <v>1566</v>
      </c>
      <c r="D156" s="10" t="s">
        <v>40</v>
      </c>
      <c r="E156" s="10" t="s">
        <v>1567</v>
      </c>
      <c r="F156" s="45" t="str">
        <f>LEFT(C156,1)</f>
        <v>К</v>
      </c>
      <c r="G156" s="45" t="str">
        <f>LEFT(D156,1)</f>
        <v>М</v>
      </c>
      <c r="H156" s="45" t="str">
        <f>LEFT(E156,1)</f>
        <v>Ф</v>
      </c>
      <c r="I156" s="10">
        <v>26032009</v>
      </c>
      <c r="J156" s="46" t="s">
        <v>1551</v>
      </c>
      <c r="K156" s="2">
        <v>4</v>
      </c>
      <c r="L156" s="46" t="s">
        <v>1145</v>
      </c>
      <c r="M156" s="33" t="s">
        <v>36</v>
      </c>
      <c r="N156" s="47" t="str">
        <f>CONCATENATE(L156,M156)</f>
        <v>Р0416Л</v>
      </c>
      <c r="O156" s="47" t="str">
        <f>CONCATENATE(B156,"-",F156,G156,H156,"-",I156)</f>
        <v>Ж-КМФ-26032009</v>
      </c>
      <c r="P156" s="48">
        <v>0</v>
      </c>
      <c r="Q156" s="48">
        <v>0</v>
      </c>
      <c r="R156" s="48">
        <v>4</v>
      </c>
      <c r="S156" s="48">
        <v>7</v>
      </c>
      <c r="T156" s="48">
        <v>0</v>
      </c>
      <c r="U156" s="49">
        <f>SUM(P156:T156)</f>
        <v>11</v>
      </c>
      <c r="V156" s="33">
        <v>35</v>
      </c>
      <c r="W156" s="50">
        <f>U156/V156</f>
        <v>0.31428571428571428</v>
      </c>
      <c r="X156" s="51" t="str">
        <f>IF(U156&gt;75%*V156,"Победитель",IF(U156&gt;50%*V156,"Призёр","Участник"))</f>
        <v>Участник</v>
      </c>
    </row>
    <row r="157" spans="1:24" x14ac:dyDescent="0.3">
      <c r="A157" s="32">
        <v>143</v>
      </c>
      <c r="B157" s="2" t="s">
        <v>14</v>
      </c>
      <c r="C157" s="2" t="s">
        <v>510</v>
      </c>
      <c r="D157" s="2" t="s">
        <v>511</v>
      </c>
      <c r="E157" s="2" t="s">
        <v>512</v>
      </c>
      <c r="F157" s="45" t="str">
        <f>LEFT(C157,1)</f>
        <v>Р</v>
      </c>
      <c r="G157" s="45" t="str">
        <f>LEFT(D157,1)</f>
        <v>М</v>
      </c>
      <c r="H157" s="45" t="str">
        <f>LEFT(E157,1)</f>
        <v>В</v>
      </c>
      <c r="I157" s="6" t="s">
        <v>595</v>
      </c>
      <c r="J157" s="46" t="s">
        <v>346</v>
      </c>
      <c r="K157" s="2">
        <v>4</v>
      </c>
      <c r="L157" s="2" t="s">
        <v>513</v>
      </c>
      <c r="M157" s="33" t="s">
        <v>26</v>
      </c>
      <c r="N157" s="47" t="str">
        <f>CONCATENATE(L157,M157)</f>
        <v>Р0411С</v>
      </c>
      <c r="O157" s="47" t="str">
        <f>CONCATENATE(B157,"-",F157,G157,H157,"-",I157)</f>
        <v>Ж-РМВ-13102009</v>
      </c>
      <c r="P157" s="48">
        <v>0</v>
      </c>
      <c r="Q157" s="48">
        <v>0</v>
      </c>
      <c r="R157" s="48">
        <v>4</v>
      </c>
      <c r="S157" s="48">
        <v>7</v>
      </c>
      <c r="T157" s="48">
        <v>0</v>
      </c>
      <c r="U157" s="49">
        <f>SUM(P157:T157)</f>
        <v>11</v>
      </c>
      <c r="V157" s="33">
        <v>35</v>
      </c>
      <c r="W157" s="50">
        <f>U157/V157</f>
        <v>0.31428571428571428</v>
      </c>
      <c r="X157" s="51" t="str">
        <f>IF(U157&gt;75%*V157,"Победитель",IF(U157&gt;50%*V157,"Призёр","Участник"))</f>
        <v>Участник</v>
      </c>
    </row>
    <row r="158" spans="1:24" x14ac:dyDescent="0.3">
      <c r="A158" s="32">
        <v>144</v>
      </c>
      <c r="B158" s="2" t="s">
        <v>14</v>
      </c>
      <c r="C158" s="2" t="s">
        <v>193</v>
      </c>
      <c r="D158" s="2" t="s">
        <v>211</v>
      </c>
      <c r="E158" s="2" t="s">
        <v>358</v>
      </c>
      <c r="F158" s="45" t="str">
        <f>LEFT(C158,1)</f>
        <v>В</v>
      </c>
      <c r="G158" s="45" t="str">
        <f>LEFT(D158,1)</f>
        <v>П</v>
      </c>
      <c r="H158" s="45" t="str">
        <f>LEFT(E158,1)</f>
        <v>И</v>
      </c>
      <c r="I158" s="2" t="s">
        <v>587</v>
      </c>
      <c r="J158" s="2" t="s">
        <v>2323</v>
      </c>
      <c r="K158" s="1">
        <v>4</v>
      </c>
      <c r="L158" s="2" t="s">
        <v>509</v>
      </c>
      <c r="M158" s="33" t="s">
        <v>2212</v>
      </c>
      <c r="N158" s="47" t="str">
        <f>CONCATENATE(L158,M158)</f>
        <v>Р0410Ф</v>
      </c>
      <c r="O158" s="47" t="str">
        <f>CONCATENATE(B158,"-",F158,G158,H158,"-",I158)</f>
        <v>Ж-ВПИ-27092009</v>
      </c>
      <c r="P158" s="48">
        <v>0</v>
      </c>
      <c r="Q158" s="48">
        <v>0</v>
      </c>
      <c r="R158" s="48">
        <v>4</v>
      </c>
      <c r="S158" s="48">
        <v>7</v>
      </c>
      <c r="T158" s="48">
        <v>0</v>
      </c>
      <c r="U158" s="49">
        <f>SUM(P158:T158)</f>
        <v>11</v>
      </c>
      <c r="V158" s="33">
        <v>35</v>
      </c>
      <c r="W158" s="50">
        <f>U158/V158</f>
        <v>0.31428571428571428</v>
      </c>
      <c r="X158" s="51" t="str">
        <f>IF(U158&gt;75%*V158,"Победитель",IF(U158&gt;50%*V158,"Призёр","Участник"))</f>
        <v>Участник</v>
      </c>
    </row>
    <row r="159" spans="1:24" x14ac:dyDescent="0.3">
      <c r="A159" s="32">
        <v>145</v>
      </c>
      <c r="B159" s="2" t="s">
        <v>35</v>
      </c>
      <c r="C159" s="2" t="s">
        <v>1850</v>
      </c>
      <c r="D159" s="2" t="s">
        <v>348</v>
      </c>
      <c r="E159" s="2" t="s">
        <v>306</v>
      </c>
      <c r="F159" s="45" t="str">
        <f>LEFT(C159,1)</f>
        <v>Л</v>
      </c>
      <c r="G159" s="45" t="str">
        <f>LEFT(D159,1)</f>
        <v>К</v>
      </c>
      <c r="H159" s="45" t="str">
        <f>LEFT(E159,1)</f>
        <v>С</v>
      </c>
      <c r="I159" s="6" t="s">
        <v>1851</v>
      </c>
      <c r="J159" s="46" t="s">
        <v>1791</v>
      </c>
      <c r="K159" s="2">
        <v>4</v>
      </c>
      <c r="L159" s="46" t="s">
        <v>1852</v>
      </c>
      <c r="M159" s="33" t="s">
        <v>46</v>
      </c>
      <c r="N159" s="47" t="str">
        <f>CONCATENATE(L159,M159)</f>
        <v>р0408А</v>
      </c>
      <c r="O159" s="47" t="str">
        <f>CONCATENATE(B159,"-",F159,G159,H159,"-",I159)</f>
        <v>М-ЛКС-29032009</v>
      </c>
      <c r="P159" s="48">
        <v>0</v>
      </c>
      <c r="Q159" s="48">
        <v>2</v>
      </c>
      <c r="R159" s="48">
        <v>0</v>
      </c>
      <c r="S159" s="48">
        <v>7</v>
      </c>
      <c r="T159" s="48">
        <v>1</v>
      </c>
      <c r="U159" s="49">
        <f>SUM(P159:T159)</f>
        <v>10</v>
      </c>
      <c r="V159" s="33">
        <v>35</v>
      </c>
      <c r="W159" s="50">
        <f>U159/V159</f>
        <v>0.2857142857142857</v>
      </c>
      <c r="X159" s="51" t="str">
        <f>IF(U159&gt;75%*V159,"Победитель",IF(U159&gt;50%*V159,"Призёр","Участник"))</f>
        <v>Участник</v>
      </c>
    </row>
    <row r="160" spans="1:24" x14ac:dyDescent="0.3">
      <c r="A160" s="32">
        <v>146</v>
      </c>
      <c r="B160" s="2" t="s">
        <v>14</v>
      </c>
      <c r="C160" s="2" t="s">
        <v>215</v>
      </c>
      <c r="D160" s="2" t="s">
        <v>216</v>
      </c>
      <c r="E160" s="2" t="s">
        <v>217</v>
      </c>
      <c r="F160" s="45" t="str">
        <f>LEFT(C160,1)</f>
        <v>Г</v>
      </c>
      <c r="G160" s="45" t="str">
        <f>LEFT(D160,1)</f>
        <v>Д</v>
      </c>
      <c r="H160" s="45" t="str">
        <f>LEFT(E160,1)</f>
        <v>Д</v>
      </c>
      <c r="I160" s="2" t="s">
        <v>218</v>
      </c>
      <c r="J160" s="2" t="s">
        <v>197</v>
      </c>
      <c r="K160" s="1">
        <v>4</v>
      </c>
      <c r="L160" s="2" t="s">
        <v>219</v>
      </c>
      <c r="M160" s="33" t="s">
        <v>57</v>
      </c>
      <c r="N160" s="47" t="str">
        <f>CONCATENATE(L160,M160)</f>
        <v>Р 04 06В</v>
      </c>
      <c r="O160" s="47" t="str">
        <f>CONCATENATE(B160,"-",F160,G160,H160,"-",I160)</f>
        <v>Ж-ГДД-28102009</v>
      </c>
      <c r="P160" s="48">
        <v>0</v>
      </c>
      <c r="Q160" s="48">
        <v>0</v>
      </c>
      <c r="R160" s="48">
        <v>4</v>
      </c>
      <c r="S160" s="48">
        <v>5</v>
      </c>
      <c r="T160" s="48">
        <v>1</v>
      </c>
      <c r="U160" s="49">
        <f>SUM(P160:T160)</f>
        <v>10</v>
      </c>
      <c r="V160" s="33">
        <v>35</v>
      </c>
      <c r="W160" s="50">
        <f>U160/V160</f>
        <v>0.2857142857142857</v>
      </c>
      <c r="X160" s="51" t="str">
        <f>IF(U160&gt;75%*V160,"Победитель",IF(U160&gt;50%*V160,"Призёр","Участник"))</f>
        <v>Участник</v>
      </c>
    </row>
    <row r="161" spans="1:24" x14ac:dyDescent="0.3">
      <c r="A161" s="32">
        <v>147</v>
      </c>
      <c r="B161" s="2" t="s">
        <v>35</v>
      </c>
      <c r="C161" s="2" t="s">
        <v>42</v>
      </c>
      <c r="D161" s="2" t="s">
        <v>43</v>
      </c>
      <c r="E161" s="2" t="s">
        <v>44</v>
      </c>
      <c r="F161" s="45" t="str">
        <f>LEFT(C161,1)</f>
        <v>Г</v>
      </c>
      <c r="G161" s="45" t="str">
        <f>LEFT(D161,1)</f>
        <v>С</v>
      </c>
      <c r="H161" s="45" t="str">
        <f>LEFT(E161,1)</f>
        <v>А</v>
      </c>
      <c r="I161" s="14" t="s">
        <v>47</v>
      </c>
      <c r="J161" s="46" t="s">
        <v>38</v>
      </c>
      <c r="K161" s="1">
        <v>4</v>
      </c>
      <c r="L161" s="54" t="s">
        <v>48</v>
      </c>
      <c r="M161" s="9" t="s">
        <v>83</v>
      </c>
      <c r="N161" s="47" t="str">
        <f>CONCATENATE(L161,M161)</f>
        <v>Р0403К</v>
      </c>
      <c r="O161" s="47" t="str">
        <f>CONCATENATE(B161,"-",F161,G161,H161,"-",I161)</f>
        <v>М-ГСА-15022010</v>
      </c>
      <c r="P161" s="53">
        <v>0</v>
      </c>
      <c r="Q161" s="53">
        <v>0</v>
      </c>
      <c r="R161" s="53">
        <v>3</v>
      </c>
      <c r="S161" s="53">
        <v>7</v>
      </c>
      <c r="T161" s="53">
        <v>0</v>
      </c>
      <c r="U161" s="49">
        <f>SUM(P161:T161)</f>
        <v>10</v>
      </c>
      <c r="V161" s="33">
        <v>35</v>
      </c>
      <c r="W161" s="50">
        <f>U161/V161</f>
        <v>0.2857142857142857</v>
      </c>
      <c r="X161" s="51" t="str">
        <f>IF(U161&gt;75%*V161,"Победитель",IF(U161&gt;50%*V161,"Призёр","Участник"))</f>
        <v>Участник</v>
      </c>
    </row>
    <row r="162" spans="1:24" x14ac:dyDescent="0.3">
      <c r="A162" s="32">
        <v>148</v>
      </c>
      <c r="B162" s="2" t="s">
        <v>35</v>
      </c>
      <c r="C162" s="12" t="s">
        <v>1602</v>
      </c>
      <c r="D162" s="12" t="s">
        <v>183</v>
      </c>
      <c r="E162" s="12" t="s">
        <v>1137</v>
      </c>
      <c r="F162" s="45" t="str">
        <f>LEFT(C162,1)</f>
        <v>Г</v>
      </c>
      <c r="G162" s="45" t="str">
        <f>LEFT(D162,1)</f>
        <v>М</v>
      </c>
      <c r="H162" s="45" t="str">
        <f>LEFT(E162,1)</f>
        <v>В</v>
      </c>
      <c r="I162" s="12">
        <v>16102009</v>
      </c>
      <c r="J162" s="46" t="s">
        <v>1587</v>
      </c>
      <c r="K162" s="2">
        <v>4</v>
      </c>
      <c r="L162" s="46" t="s">
        <v>1143</v>
      </c>
      <c r="M162" s="33" t="s">
        <v>35</v>
      </c>
      <c r="N162" s="47" t="str">
        <f>CONCATENATE(L162,M162)</f>
        <v>Р0415М</v>
      </c>
      <c r="O162" s="47" t="str">
        <f>CONCATENATE(B162,"-",F162,G162,H162,"-",I162)</f>
        <v>М-ГМВ-16102009</v>
      </c>
      <c r="P162" s="48">
        <v>0</v>
      </c>
      <c r="Q162" s="48">
        <v>7</v>
      </c>
      <c r="R162" s="48">
        <v>1</v>
      </c>
      <c r="S162" s="48">
        <v>2</v>
      </c>
      <c r="T162" s="48">
        <v>0</v>
      </c>
      <c r="U162" s="49">
        <f>SUM(P162:T162)</f>
        <v>10</v>
      </c>
      <c r="V162" s="33">
        <v>35</v>
      </c>
      <c r="W162" s="50">
        <f>U162/V162</f>
        <v>0.2857142857142857</v>
      </c>
      <c r="X162" s="51" t="str">
        <f>IF(U162&gt;75%*V162,"Победитель",IF(U162&gt;50%*V162,"Призёр","Участник"))</f>
        <v>Участник</v>
      </c>
    </row>
    <row r="163" spans="1:24" x14ac:dyDescent="0.3">
      <c r="A163" s="32">
        <v>149</v>
      </c>
      <c r="B163" s="2" t="s">
        <v>14</v>
      </c>
      <c r="C163" s="2" t="s">
        <v>514</v>
      </c>
      <c r="D163" s="2" t="s">
        <v>396</v>
      </c>
      <c r="E163" s="2" t="s">
        <v>512</v>
      </c>
      <c r="F163" s="45" t="str">
        <f>LEFT(C163,1)</f>
        <v>П</v>
      </c>
      <c r="G163" s="45" t="str">
        <f>LEFT(D163,1)</f>
        <v>Е</v>
      </c>
      <c r="H163" s="45" t="str">
        <f>LEFT(E163,1)</f>
        <v>В</v>
      </c>
      <c r="I163" s="6" t="s">
        <v>596</v>
      </c>
      <c r="J163" s="46" t="s">
        <v>346</v>
      </c>
      <c r="K163" s="2">
        <v>4</v>
      </c>
      <c r="L163" s="2" t="s">
        <v>515</v>
      </c>
      <c r="M163" s="33" t="s">
        <v>26</v>
      </c>
      <c r="N163" s="47" t="str">
        <f>CONCATENATE(L163,M163)</f>
        <v>Р0412С</v>
      </c>
      <c r="O163" s="47" t="str">
        <f>CONCATENATE(B163,"-",F163,G163,H163,"-",I163)</f>
        <v>Ж-ПЕВ-11062009</v>
      </c>
      <c r="P163" s="48">
        <v>0</v>
      </c>
      <c r="Q163" s="48">
        <v>0</v>
      </c>
      <c r="R163" s="48">
        <v>3</v>
      </c>
      <c r="S163" s="48">
        <v>7</v>
      </c>
      <c r="T163" s="48">
        <v>0</v>
      </c>
      <c r="U163" s="49">
        <f>SUM(P163:T163)</f>
        <v>10</v>
      </c>
      <c r="V163" s="33">
        <v>35</v>
      </c>
      <c r="W163" s="50">
        <f>U163/V163</f>
        <v>0.2857142857142857</v>
      </c>
      <c r="X163" s="51" t="str">
        <f>IF(U163&gt;75%*V163,"Победитель",IF(U163&gt;50%*V163,"Призёр","Участник"))</f>
        <v>Участник</v>
      </c>
    </row>
    <row r="164" spans="1:24" x14ac:dyDescent="0.3">
      <c r="A164" s="32">
        <v>150</v>
      </c>
      <c r="B164" s="2" t="s">
        <v>35</v>
      </c>
      <c r="C164" s="10" t="s">
        <v>810</v>
      </c>
      <c r="D164" s="10" t="s">
        <v>932</v>
      </c>
      <c r="E164" s="10" t="s">
        <v>306</v>
      </c>
      <c r="F164" s="45" t="str">
        <f>LEFT(C164,1)</f>
        <v>Г</v>
      </c>
      <c r="G164" s="45" t="str">
        <f>LEFT(D164,1)</f>
        <v>А</v>
      </c>
      <c r="H164" s="45" t="str">
        <f>LEFT(E164,1)</f>
        <v>С</v>
      </c>
      <c r="I164" s="10">
        <v>30032009</v>
      </c>
      <c r="J164" s="46" t="s">
        <v>1551</v>
      </c>
      <c r="K164" s="2">
        <v>4</v>
      </c>
      <c r="L164" s="46" t="s">
        <v>505</v>
      </c>
      <c r="M164" s="33" t="s">
        <v>36</v>
      </c>
      <c r="N164" s="47" t="str">
        <f>CONCATENATE(L164,M164)</f>
        <v>Р0408Л</v>
      </c>
      <c r="O164" s="47" t="str">
        <f>CONCATENATE(B164,"-",F164,G164,H164,"-",I164)</f>
        <v>М-ГАС-30032009</v>
      </c>
      <c r="P164" s="48">
        <v>0</v>
      </c>
      <c r="Q164" s="48">
        <v>0</v>
      </c>
      <c r="R164" s="48">
        <v>5</v>
      </c>
      <c r="S164" s="48">
        <v>4</v>
      </c>
      <c r="T164" s="48">
        <v>0</v>
      </c>
      <c r="U164" s="49">
        <f>SUM(P164:T164)</f>
        <v>9</v>
      </c>
      <c r="V164" s="33">
        <v>35</v>
      </c>
      <c r="W164" s="50">
        <f>U164/V164</f>
        <v>0.25714285714285712</v>
      </c>
      <c r="X164" s="51" t="str">
        <f>IF(U164&gt;75%*V164,"Победитель",IF(U164&gt;50%*V164,"Призёр","Участник"))</f>
        <v>Участник</v>
      </c>
    </row>
    <row r="165" spans="1:24" x14ac:dyDescent="0.3">
      <c r="A165" s="32">
        <v>151</v>
      </c>
      <c r="B165" s="3" t="s">
        <v>35</v>
      </c>
      <c r="C165" s="3" t="s">
        <v>632</v>
      </c>
      <c r="D165" s="3" t="s">
        <v>472</v>
      </c>
      <c r="E165" s="3" t="s">
        <v>44</v>
      </c>
      <c r="F165" s="45" t="str">
        <f>LEFT(C165,1)</f>
        <v>П</v>
      </c>
      <c r="G165" s="45" t="str">
        <f>LEFT(D165,1)</f>
        <v>А</v>
      </c>
      <c r="H165" s="45" t="str">
        <f>LEFT(E165,1)</f>
        <v>А</v>
      </c>
      <c r="I165" s="13" t="s">
        <v>633</v>
      </c>
      <c r="J165" s="59" t="s">
        <v>925</v>
      </c>
      <c r="K165" s="3">
        <v>4</v>
      </c>
      <c r="L165" s="3" t="s">
        <v>505</v>
      </c>
      <c r="M165" s="33" t="s">
        <v>534</v>
      </c>
      <c r="N165" s="47" t="str">
        <f>CONCATENATE(L165,M165)</f>
        <v>Р0408О</v>
      </c>
      <c r="O165" s="47" t="str">
        <f>CONCATENATE(B165,"-",F165,G165,H165,"-",I165)</f>
        <v>М-ПАА-16122009</v>
      </c>
      <c r="P165" s="48">
        <v>0</v>
      </c>
      <c r="Q165" s="48">
        <v>0</v>
      </c>
      <c r="R165" s="48">
        <v>4</v>
      </c>
      <c r="S165" s="48">
        <v>5</v>
      </c>
      <c r="T165" s="48">
        <v>0</v>
      </c>
      <c r="U165" s="49">
        <f>SUM(P165:T165)</f>
        <v>9</v>
      </c>
      <c r="V165" s="33">
        <v>35</v>
      </c>
      <c r="W165" s="50">
        <f>U165/V165</f>
        <v>0.25714285714285712</v>
      </c>
      <c r="X165" s="51" t="str">
        <f>IF(U165&gt;75%*V165,"Победитель",IF(U165&gt;50%*V165,"Призёр","Участник"))</f>
        <v>Участник</v>
      </c>
    </row>
    <row r="166" spans="1:24" x14ac:dyDescent="0.3">
      <c r="A166" s="32">
        <v>152</v>
      </c>
      <c r="B166" s="2" t="s">
        <v>14</v>
      </c>
      <c r="C166" s="2" t="s">
        <v>2373</v>
      </c>
      <c r="D166" s="2" t="s">
        <v>366</v>
      </c>
      <c r="E166" s="2" t="s">
        <v>34</v>
      </c>
      <c r="F166" s="45" t="str">
        <f>LEFT(C166,1)</f>
        <v>С</v>
      </c>
      <c r="G166" s="45" t="str">
        <f>LEFT(D166,1)</f>
        <v>А</v>
      </c>
      <c r="H166" s="45" t="str">
        <f>LEFT(E166,1)</f>
        <v>Е</v>
      </c>
      <c r="I166" s="2">
        <v>10082009</v>
      </c>
      <c r="J166" s="2" t="s">
        <v>2370</v>
      </c>
      <c r="K166" s="1">
        <v>4</v>
      </c>
      <c r="L166" s="2" t="s">
        <v>41</v>
      </c>
      <c r="M166" s="33" t="s">
        <v>2138</v>
      </c>
      <c r="N166" s="47" t="str">
        <f>CONCATENATE(L166,M166)</f>
        <v>Р0402Х</v>
      </c>
      <c r="O166" s="47" t="str">
        <f>CONCATENATE(B166,"-",F166,G166,H166,"-",I166)</f>
        <v>Ж-САЕ-10082009</v>
      </c>
      <c r="P166" s="48">
        <v>0</v>
      </c>
      <c r="Q166" s="48">
        <v>0</v>
      </c>
      <c r="R166" s="48">
        <v>4</v>
      </c>
      <c r="S166" s="48">
        <v>0</v>
      </c>
      <c r="T166" s="48">
        <v>5</v>
      </c>
      <c r="U166" s="49">
        <f>SUM(P166:T166)</f>
        <v>9</v>
      </c>
      <c r="V166" s="33">
        <v>35</v>
      </c>
      <c r="W166" s="50">
        <f>U166/V166</f>
        <v>0.25714285714285712</v>
      </c>
      <c r="X166" s="51" t="str">
        <f>IF(U166&gt;75%*V166,"Победитель",IF(U166&gt;50%*V166,"Призёр","Участник"))</f>
        <v>Участник</v>
      </c>
    </row>
    <row r="167" spans="1:24" x14ac:dyDescent="0.3">
      <c r="A167" s="32">
        <v>153</v>
      </c>
      <c r="B167" s="2" t="s">
        <v>14</v>
      </c>
      <c r="C167" s="2" t="s">
        <v>220</v>
      </c>
      <c r="D167" s="2" t="s">
        <v>221</v>
      </c>
      <c r="E167" s="2" t="s">
        <v>88</v>
      </c>
      <c r="F167" s="45" t="str">
        <f>LEFT(C167,1)</f>
        <v>К</v>
      </c>
      <c r="G167" s="45" t="str">
        <f>LEFT(D167,1)</f>
        <v>В</v>
      </c>
      <c r="H167" s="45" t="str">
        <f>LEFT(E167,1)</f>
        <v>А</v>
      </c>
      <c r="I167" s="2" t="s">
        <v>222</v>
      </c>
      <c r="J167" s="2" t="s">
        <v>197</v>
      </c>
      <c r="K167" s="1">
        <v>4</v>
      </c>
      <c r="L167" s="2" t="s">
        <v>223</v>
      </c>
      <c r="M167" s="33" t="s">
        <v>57</v>
      </c>
      <c r="N167" s="47" t="str">
        <f>CONCATENATE(L167,M167)</f>
        <v>Р 04 07В</v>
      </c>
      <c r="O167" s="47" t="str">
        <f>CONCATENATE(B167,"-",F167,G167,H167,"-",I167)</f>
        <v>Ж-КВА-05022009</v>
      </c>
      <c r="P167" s="48">
        <v>0</v>
      </c>
      <c r="Q167" s="48">
        <v>0</v>
      </c>
      <c r="R167" s="48">
        <v>4</v>
      </c>
      <c r="S167" s="48">
        <v>1</v>
      </c>
      <c r="T167" s="48">
        <v>3</v>
      </c>
      <c r="U167" s="49">
        <f>SUM(P167:T167)</f>
        <v>8</v>
      </c>
      <c r="V167" s="33">
        <v>35</v>
      </c>
      <c r="W167" s="50">
        <f>U167/V167</f>
        <v>0.22857142857142856</v>
      </c>
      <c r="X167" s="51" t="str">
        <f>IF(U167&gt;75%*V167,"Победитель",IF(U167&gt;50%*V167,"Призёр","Участник"))</f>
        <v>Участник</v>
      </c>
    </row>
    <row r="168" spans="1:24" x14ac:dyDescent="0.3">
      <c r="A168" s="32">
        <v>154</v>
      </c>
      <c r="B168" s="2" t="s">
        <v>14</v>
      </c>
      <c r="C168" s="2" t="s">
        <v>224</v>
      </c>
      <c r="D168" s="2" t="s">
        <v>225</v>
      </c>
      <c r="E168" s="2" t="s">
        <v>226</v>
      </c>
      <c r="F168" s="45" t="str">
        <f>LEFT(C168,1)</f>
        <v>Ш</v>
      </c>
      <c r="G168" s="45" t="str">
        <f>LEFT(D168,1)</f>
        <v>Н</v>
      </c>
      <c r="H168" s="45" t="str">
        <f>LEFT(E168,1)</f>
        <v>Р</v>
      </c>
      <c r="I168" s="2" t="s">
        <v>227</v>
      </c>
      <c r="J168" s="2" t="s">
        <v>197</v>
      </c>
      <c r="K168" s="1">
        <v>4</v>
      </c>
      <c r="L168" s="2" t="s">
        <v>228</v>
      </c>
      <c r="M168" s="33" t="s">
        <v>57</v>
      </c>
      <c r="N168" s="47" t="str">
        <f>CONCATENATE(L168,M168)</f>
        <v>Р 04 08В</v>
      </c>
      <c r="O168" s="47" t="str">
        <f>CONCATENATE(B168,"-",F168,G168,H168,"-",I168)</f>
        <v>Ж-ШНР-04012009</v>
      </c>
      <c r="P168" s="48">
        <v>0</v>
      </c>
      <c r="Q168" s="48">
        <v>0</v>
      </c>
      <c r="R168" s="48">
        <v>0</v>
      </c>
      <c r="S168" s="48">
        <v>5</v>
      </c>
      <c r="T168" s="48">
        <v>3</v>
      </c>
      <c r="U168" s="49">
        <f>SUM(P168:T168)</f>
        <v>8</v>
      </c>
      <c r="V168" s="33">
        <v>35</v>
      </c>
      <c r="W168" s="50">
        <f>U168/V168</f>
        <v>0.22857142857142856</v>
      </c>
      <c r="X168" s="51" t="str">
        <f>IF(U168&gt;75%*V168,"Победитель",IF(U168&gt;50%*V168,"Призёр","Участник"))</f>
        <v>Участник</v>
      </c>
    </row>
    <row r="169" spans="1:24" x14ac:dyDescent="0.3">
      <c r="A169" s="32">
        <v>155</v>
      </c>
      <c r="B169" s="2" t="s">
        <v>14</v>
      </c>
      <c r="C169" s="2" t="s">
        <v>492</v>
      </c>
      <c r="D169" s="2" t="s">
        <v>194</v>
      </c>
      <c r="E169" s="2" t="s">
        <v>195</v>
      </c>
      <c r="F169" s="45" t="str">
        <f>LEFT(C169,1)</f>
        <v>З</v>
      </c>
      <c r="G169" s="45" t="str">
        <f>LEFT(D169,1)</f>
        <v>И</v>
      </c>
      <c r="H169" s="45" t="str">
        <f>LEFT(E169,1)</f>
        <v>С</v>
      </c>
      <c r="I169" s="6" t="s">
        <v>585</v>
      </c>
      <c r="J169" s="46" t="s">
        <v>346</v>
      </c>
      <c r="K169" s="2">
        <v>4</v>
      </c>
      <c r="L169" s="2" t="s">
        <v>39</v>
      </c>
      <c r="M169" s="33" t="s">
        <v>26</v>
      </c>
      <c r="N169" s="47" t="str">
        <f>CONCATENATE(L169,M169)</f>
        <v>Р0401С</v>
      </c>
      <c r="O169" s="47" t="str">
        <f>CONCATENATE(B169,"-",F169,G169,H169,"-",I169)</f>
        <v>Ж-ЗИС-11012009</v>
      </c>
      <c r="P169" s="48">
        <v>0</v>
      </c>
      <c r="Q169" s="48">
        <v>0</v>
      </c>
      <c r="R169" s="48">
        <v>4</v>
      </c>
      <c r="S169" s="48">
        <v>3</v>
      </c>
      <c r="T169" s="48">
        <v>1</v>
      </c>
      <c r="U169" s="49">
        <f>SUM(P169:T169)</f>
        <v>8</v>
      </c>
      <c r="V169" s="33">
        <v>35</v>
      </c>
      <c r="W169" s="50">
        <f>U169/V169</f>
        <v>0.22857142857142856</v>
      </c>
      <c r="X169" s="51" t="str">
        <f>IF(U169&gt;75%*V169,"Победитель",IF(U169&gt;50%*V169,"Призёр","Участник"))</f>
        <v>Участник</v>
      </c>
    </row>
    <row r="170" spans="1:24" x14ac:dyDescent="0.3">
      <c r="A170" s="32">
        <v>156</v>
      </c>
      <c r="B170" s="2" t="s">
        <v>35</v>
      </c>
      <c r="C170" s="55" t="s">
        <v>1552</v>
      </c>
      <c r="D170" s="55" t="s">
        <v>276</v>
      </c>
      <c r="E170" s="55" t="s">
        <v>420</v>
      </c>
      <c r="F170" s="45" t="str">
        <f>LEFT(C170,1)</f>
        <v>Б</v>
      </c>
      <c r="G170" s="45" t="str">
        <f>LEFT(D170,1)</f>
        <v>И</v>
      </c>
      <c r="H170" s="45" t="str">
        <f>LEFT(E170,1)</f>
        <v>А</v>
      </c>
      <c r="I170" s="10">
        <v>9102009</v>
      </c>
      <c r="J170" s="46" t="s">
        <v>1551</v>
      </c>
      <c r="K170" s="2">
        <v>4</v>
      </c>
      <c r="L170" s="56" t="s">
        <v>41</v>
      </c>
      <c r="M170" s="33" t="s">
        <v>36</v>
      </c>
      <c r="N170" s="47" t="str">
        <f>CONCATENATE(L170,M170)</f>
        <v>Р0402Л</v>
      </c>
      <c r="O170" s="47" t="str">
        <f>CONCATENATE(B170,"-",F170,G170,H170,"-",I170)</f>
        <v>М-БИА-9102009</v>
      </c>
      <c r="P170" s="48">
        <v>0</v>
      </c>
      <c r="Q170" s="48">
        <v>0</v>
      </c>
      <c r="R170" s="48">
        <v>3</v>
      </c>
      <c r="S170" s="48">
        <v>4</v>
      </c>
      <c r="T170" s="48">
        <v>0</v>
      </c>
      <c r="U170" s="49">
        <f>SUM(P170:T170)</f>
        <v>7</v>
      </c>
      <c r="V170" s="33">
        <v>35</v>
      </c>
      <c r="W170" s="50">
        <f>U170/V170</f>
        <v>0.2</v>
      </c>
      <c r="X170" s="51" t="str">
        <f>IF(U170&gt;75%*V170,"Победитель",IF(U170&gt;50%*V170,"Призёр","Участник"))</f>
        <v>Участник</v>
      </c>
    </row>
    <row r="171" spans="1:24" x14ac:dyDescent="0.3">
      <c r="A171" s="32">
        <v>157</v>
      </c>
      <c r="B171" s="2" t="s">
        <v>35</v>
      </c>
      <c r="C171" s="2" t="s">
        <v>1561</v>
      </c>
      <c r="D171" s="2" t="s">
        <v>256</v>
      </c>
      <c r="E171" s="2" t="s">
        <v>115</v>
      </c>
      <c r="F171" s="45" t="str">
        <f>LEFT(C171,1)</f>
        <v>И</v>
      </c>
      <c r="G171" s="45" t="str">
        <f>LEFT(D171,1)</f>
        <v>М</v>
      </c>
      <c r="H171" s="45" t="str">
        <f>LEFT(E171,1)</f>
        <v>И</v>
      </c>
      <c r="I171" s="10">
        <v>6102009</v>
      </c>
      <c r="J171" s="46" t="s">
        <v>1551</v>
      </c>
      <c r="K171" s="2">
        <v>4</v>
      </c>
      <c r="L171" s="46" t="s">
        <v>513</v>
      </c>
      <c r="M171" s="33" t="s">
        <v>36</v>
      </c>
      <c r="N171" s="47" t="str">
        <f>CONCATENATE(L171,M171)</f>
        <v>Р0411Л</v>
      </c>
      <c r="O171" s="47" t="str">
        <f>CONCATENATE(B171,"-",F171,G171,H171,"-",I171)</f>
        <v>М-ИМИ-6102009</v>
      </c>
      <c r="P171" s="48">
        <v>0</v>
      </c>
      <c r="Q171" s="48">
        <v>0</v>
      </c>
      <c r="R171" s="48">
        <v>2</v>
      </c>
      <c r="S171" s="48">
        <v>5</v>
      </c>
      <c r="T171" s="48">
        <v>0</v>
      </c>
      <c r="U171" s="49">
        <f>SUM(P171:T171)</f>
        <v>7</v>
      </c>
      <c r="V171" s="33">
        <v>35</v>
      </c>
      <c r="W171" s="50">
        <f>U171/V171</f>
        <v>0.2</v>
      </c>
      <c r="X171" s="51" t="str">
        <f>IF(U171&gt;75%*V171,"Победитель",IF(U171&gt;50%*V171,"Призёр","Участник"))</f>
        <v>Участник</v>
      </c>
    </row>
    <row r="172" spans="1:24" x14ac:dyDescent="0.3">
      <c r="A172" s="32">
        <v>158</v>
      </c>
      <c r="B172" s="2" t="s">
        <v>14</v>
      </c>
      <c r="C172" s="12" t="s">
        <v>1581</v>
      </c>
      <c r="D172" s="12" t="s">
        <v>266</v>
      </c>
      <c r="E172" s="12" t="s">
        <v>97</v>
      </c>
      <c r="F172" s="45" t="str">
        <f>LEFT(C172,1)</f>
        <v>Ч</v>
      </c>
      <c r="G172" s="45" t="str">
        <f>LEFT(D172,1)</f>
        <v>Д</v>
      </c>
      <c r="H172" s="45" t="str">
        <f>LEFT(E172,1)</f>
        <v>А</v>
      </c>
      <c r="I172" s="2">
        <v>17062009</v>
      </c>
      <c r="J172" s="46" t="s">
        <v>1551</v>
      </c>
      <c r="K172" s="2">
        <v>4</v>
      </c>
      <c r="L172" s="56" t="s">
        <v>1582</v>
      </c>
      <c r="M172" s="33" t="s">
        <v>36</v>
      </c>
      <c r="N172" s="47" t="str">
        <f>CONCATENATE(L172,M172)</f>
        <v>Р0428Л</v>
      </c>
      <c r="O172" s="47" t="str">
        <f>CONCATENATE(B172,"-",F172,G172,H172,"-",I172)</f>
        <v>Ж-ЧДА-17062009</v>
      </c>
      <c r="P172" s="48">
        <v>0</v>
      </c>
      <c r="Q172" s="48">
        <v>0</v>
      </c>
      <c r="R172" s="48">
        <v>0</v>
      </c>
      <c r="S172" s="48">
        <v>7</v>
      </c>
      <c r="T172" s="48">
        <v>0</v>
      </c>
      <c r="U172" s="49">
        <f>SUM(P172:T172)</f>
        <v>7</v>
      </c>
      <c r="V172" s="33">
        <v>35</v>
      </c>
      <c r="W172" s="50">
        <f>U172/V172</f>
        <v>0.2</v>
      </c>
      <c r="X172" s="51" t="str">
        <f>IF(U172&gt;75%*V172,"Победитель",IF(U172&gt;50%*V172,"Призёр","Участник"))</f>
        <v>Участник</v>
      </c>
    </row>
    <row r="173" spans="1:24" x14ac:dyDescent="0.3">
      <c r="A173" s="32">
        <v>159</v>
      </c>
      <c r="B173" s="2" t="s">
        <v>35</v>
      </c>
      <c r="C173" s="12" t="s">
        <v>1583</v>
      </c>
      <c r="D173" s="12" t="s">
        <v>291</v>
      </c>
      <c r="E173" s="12" t="s">
        <v>1584</v>
      </c>
      <c r="F173" s="45" t="str">
        <f>LEFT(C173,1)</f>
        <v>Ш</v>
      </c>
      <c r="G173" s="45" t="str">
        <f>LEFT(D173,1)</f>
        <v>А</v>
      </c>
      <c r="H173" s="45" t="str">
        <f>LEFT(E173,1)</f>
        <v>Н</v>
      </c>
      <c r="I173" s="2">
        <v>19032009</v>
      </c>
      <c r="J173" s="46" t="s">
        <v>1551</v>
      </c>
      <c r="K173" s="12">
        <v>4</v>
      </c>
      <c r="L173" s="46" t="s">
        <v>1585</v>
      </c>
      <c r="M173" s="33" t="s">
        <v>36</v>
      </c>
      <c r="N173" s="47" t="str">
        <f>CONCATENATE(L173,M173)</f>
        <v>Р0429Л</v>
      </c>
      <c r="O173" s="47" t="str">
        <f>CONCATENATE(B173,"-",F173,G173,H173,"-",I173)</f>
        <v>М-ШАН-19032009</v>
      </c>
      <c r="P173" s="48">
        <v>0</v>
      </c>
      <c r="Q173" s="48">
        <v>0</v>
      </c>
      <c r="R173" s="48">
        <v>0</v>
      </c>
      <c r="S173" s="48">
        <v>7</v>
      </c>
      <c r="T173" s="48">
        <v>0</v>
      </c>
      <c r="U173" s="49">
        <f>SUM(P173:T173)</f>
        <v>7</v>
      </c>
      <c r="V173" s="33">
        <v>35</v>
      </c>
      <c r="W173" s="50">
        <f>U173/V173</f>
        <v>0.2</v>
      </c>
      <c r="X173" s="51" t="str">
        <f>IF(U173&gt;75%*V173,"Победитель",IF(U173&gt;50%*V173,"Призёр","Участник"))</f>
        <v>Участник</v>
      </c>
    </row>
    <row r="174" spans="1:24" x14ac:dyDescent="0.3">
      <c r="A174" s="32">
        <v>160</v>
      </c>
      <c r="B174" s="2" t="s">
        <v>14</v>
      </c>
      <c r="C174" s="2" t="s">
        <v>497</v>
      </c>
      <c r="D174" s="2" t="s">
        <v>156</v>
      </c>
      <c r="E174" s="2" t="s">
        <v>195</v>
      </c>
      <c r="F174" s="45" t="str">
        <f>LEFT(C174,1)</f>
        <v>М</v>
      </c>
      <c r="G174" s="45" t="str">
        <f>LEFT(D174,1)</f>
        <v>С</v>
      </c>
      <c r="H174" s="45" t="str">
        <f>LEFT(E174,1)</f>
        <v>С</v>
      </c>
      <c r="I174" s="6" t="s">
        <v>589</v>
      </c>
      <c r="J174" s="46" t="s">
        <v>346</v>
      </c>
      <c r="K174" s="2">
        <v>4</v>
      </c>
      <c r="L174" s="2" t="s">
        <v>498</v>
      </c>
      <c r="M174" s="33" t="s">
        <v>26</v>
      </c>
      <c r="N174" s="47" t="str">
        <f>CONCATENATE(L174,M174)</f>
        <v>Р0405С</v>
      </c>
      <c r="O174" s="47" t="str">
        <f>CONCATENATE(B174,"-",F174,G174,H174,"-",I174)</f>
        <v>Ж-МСС-10022009</v>
      </c>
      <c r="P174" s="48">
        <v>0</v>
      </c>
      <c r="Q174" s="48">
        <v>0</v>
      </c>
      <c r="R174" s="48">
        <v>0</v>
      </c>
      <c r="S174" s="48">
        <v>7</v>
      </c>
      <c r="T174" s="48">
        <v>0</v>
      </c>
      <c r="U174" s="49">
        <f>SUM(P174:T174)</f>
        <v>7</v>
      </c>
      <c r="V174" s="33">
        <v>35</v>
      </c>
      <c r="W174" s="50">
        <f>U174/V174</f>
        <v>0.2</v>
      </c>
      <c r="X174" s="51" t="str">
        <f>IF(U174&gt;75%*V174,"Победитель",IF(U174&gt;50%*V174,"Призёр","Участник"))</f>
        <v>Участник</v>
      </c>
    </row>
    <row r="175" spans="1:24" x14ac:dyDescent="0.3">
      <c r="A175" s="32">
        <v>161</v>
      </c>
      <c r="B175" s="2"/>
      <c r="C175" s="2" t="s">
        <v>2280</v>
      </c>
      <c r="D175" s="2" t="s">
        <v>221</v>
      </c>
      <c r="E175" s="2" t="s">
        <v>1609</v>
      </c>
      <c r="F175" s="45" t="str">
        <f>LEFT(C175,1)</f>
        <v>И</v>
      </c>
      <c r="G175" s="45" t="str">
        <f>LEFT(D175,1)</f>
        <v>В</v>
      </c>
      <c r="H175" s="45" t="str">
        <f>LEFT(E175,1)</f>
        <v>А</v>
      </c>
      <c r="I175" s="36">
        <v>39917</v>
      </c>
      <c r="J175" s="2" t="s">
        <v>2281</v>
      </c>
      <c r="K175" s="1">
        <v>4</v>
      </c>
      <c r="L175" s="2"/>
      <c r="M175" s="33" t="s">
        <v>2136</v>
      </c>
      <c r="N175" s="47" t="str">
        <f>CONCATENATE(L175,M175)</f>
        <v>Т</v>
      </c>
      <c r="O175" s="47" t="str">
        <f>CONCATENATE(B175,"-",F175,G175,H175,"-",I175)</f>
        <v>-ИВА-39917</v>
      </c>
      <c r="P175" s="48">
        <v>7</v>
      </c>
      <c r="Q175" s="48"/>
      <c r="R175" s="48"/>
      <c r="S175" s="48"/>
      <c r="T175" s="48"/>
      <c r="U175" s="49">
        <f>SUM(P175:T175)</f>
        <v>7</v>
      </c>
      <c r="V175" s="33">
        <v>35</v>
      </c>
      <c r="W175" s="50">
        <f>U175/V175</f>
        <v>0.2</v>
      </c>
      <c r="X175" s="51" t="str">
        <f>IF(U175&gt;75%*V175,"Победитель",IF(U175&gt;50%*V175,"Призёр","Участник"))</f>
        <v>Участник</v>
      </c>
    </row>
    <row r="176" spans="1:24" x14ac:dyDescent="0.3">
      <c r="A176" s="32">
        <v>162</v>
      </c>
      <c r="B176" s="2" t="s">
        <v>14</v>
      </c>
      <c r="C176" s="2" t="s">
        <v>229</v>
      </c>
      <c r="D176" s="2" t="s">
        <v>230</v>
      </c>
      <c r="E176" s="2" t="s">
        <v>231</v>
      </c>
      <c r="F176" s="45" t="str">
        <f>LEFT(C176,1)</f>
        <v>Я</v>
      </c>
      <c r="G176" s="45" t="str">
        <f>LEFT(D176,1)</f>
        <v>К</v>
      </c>
      <c r="H176" s="45" t="str">
        <f>LEFT(E176,1)</f>
        <v>М</v>
      </c>
      <c r="I176" s="2" t="s">
        <v>232</v>
      </c>
      <c r="J176" s="2" t="s">
        <v>197</v>
      </c>
      <c r="K176" s="1">
        <v>4</v>
      </c>
      <c r="L176" s="2" t="s">
        <v>233</v>
      </c>
      <c r="M176" s="33" t="s">
        <v>57</v>
      </c>
      <c r="N176" s="47" t="str">
        <f>CONCATENATE(L176,M176)</f>
        <v>Р 04 09В</v>
      </c>
      <c r="O176" s="47" t="str">
        <f>CONCATENATE(B176,"-",F176,G176,H176,"-",I176)</f>
        <v>Ж-ЯКМ-14022009</v>
      </c>
      <c r="P176" s="48">
        <v>0</v>
      </c>
      <c r="Q176" s="48">
        <v>0</v>
      </c>
      <c r="R176" s="48">
        <v>0</v>
      </c>
      <c r="S176" s="48">
        <v>3</v>
      </c>
      <c r="T176" s="48">
        <v>3</v>
      </c>
      <c r="U176" s="49">
        <f>SUM(P176:T176)</f>
        <v>6</v>
      </c>
      <c r="V176" s="33">
        <v>35</v>
      </c>
      <c r="W176" s="50">
        <f>U176/V176</f>
        <v>0.17142857142857143</v>
      </c>
      <c r="X176" s="51" t="str">
        <f>IF(U176&gt;75%*V176,"Победитель",IF(U176&gt;50%*V176,"Призёр","Участник"))</f>
        <v>Участник</v>
      </c>
    </row>
    <row r="177" spans="1:24" x14ac:dyDescent="0.3">
      <c r="A177" s="32">
        <v>163</v>
      </c>
      <c r="B177" s="2" t="s">
        <v>35</v>
      </c>
      <c r="C177" s="2" t="s">
        <v>238</v>
      </c>
      <c r="D177" s="2" t="s">
        <v>239</v>
      </c>
      <c r="E177" s="2" t="s">
        <v>240</v>
      </c>
      <c r="F177" s="45" t="str">
        <f>LEFT(C177,1)</f>
        <v>К</v>
      </c>
      <c r="G177" s="45" t="str">
        <f>LEFT(D177,1)</f>
        <v>Ю</v>
      </c>
      <c r="H177" s="45" t="str">
        <f>LEFT(E177,1)</f>
        <v>И</v>
      </c>
      <c r="I177" s="2" t="s">
        <v>241</v>
      </c>
      <c r="J177" s="2" t="s">
        <v>197</v>
      </c>
      <c r="K177" s="1">
        <v>4</v>
      </c>
      <c r="L177" s="2" t="s">
        <v>242</v>
      </c>
      <c r="M177" s="33" t="s">
        <v>57</v>
      </c>
      <c r="N177" s="47" t="str">
        <f>CONCATENATE(L177,M177)</f>
        <v>Р 04 11В</v>
      </c>
      <c r="O177" s="47" t="str">
        <f>CONCATENATE(B177,"-",F177,G177,H177,"-",I177)</f>
        <v>М-КЮИ-20042009</v>
      </c>
      <c r="P177" s="48">
        <v>0</v>
      </c>
      <c r="Q177" s="48">
        <v>0</v>
      </c>
      <c r="R177" s="48">
        <v>2</v>
      </c>
      <c r="S177" s="48">
        <v>2</v>
      </c>
      <c r="T177" s="48">
        <v>2</v>
      </c>
      <c r="U177" s="49">
        <f>SUM(P177:T177)</f>
        <v>6</v>
      </c>
      <c r="V177" s="33">
        <v>35</v>
      </c>
      <c r="W177" s="50">
        <f>U177/V177</f>
        <v>0.17142857142857143</v>
      </c>
      <c r="X177" s="51" t="str">
        <f>IF(U177&gt;75%*V177,"Победитель",IF(U177&gt;50%*V177,"Призёр","Участник"))</f>
        <v>Участник</v>
      </c>
    </row>
    <row r="178" spans="1:24" x14ac:dyDescent="0.3">
      <c r="A178" s="32">
        <v>164</v>
      </c>
      <c r="B178" s="2"/>
      <c r="C178" s="2" t="s">
        <v>2282</v>
      </c>
      <c r="D178" s="2" t="s">
        <v>348</v>
      </c>
      <c r="E178" s="2" t="s">
        <v>489</v>
      </c>
      <c r="F178" s="45" t="str">
        <f>LEFT(C178,1)</f>
        <v>Л</v>
      </c>
      <c r="G178" s="45" t="str">
        <f>LEFT(D178,1)</f>
        <v>К</v>
      </c>
      <c r="H178" s="45" t="str">
        <f>LEFT(E178,1)</f>
        <v>О</v>
      </c>
      <c r="I178" s="36">
        <v>39912</v>
      </c>
      <c r="J178" s="2" t="s">
        <v>2281</v>
      </c>
      <c r="K178" s="1">
        <v>4</v>
      </c>
      <c r="L178" s="2"/>
      <c r="M178" s="33" t="s">
        <v>2136</v>
      </c>
      <c r="N178" s="47" t="str">
        <f>CONCATENATE(L178,M178)</f>
        <v>Т</v>
      </c>
      <c r="O178" s="47" t="str">
        <f>CONCATENATE(B178,"-",F178,G178,H178,"-",I178)</f>
        <v>-ЛКО-39912</v>
      </c>
      <c r="P178" s="48">
        <v>6</v>
      </c>
      <c r="Q178" s="48"/>
      <c r="R178" s="48"/>
      <c r="S178" s="48"/>
      <c r="T178" s="48"/>
      <c r="U178" s="49">
        <f>SUM(P178:T178)</f>
        <v>6</v>
      </c>
      <c r="V178" s="33">
        <v>35</v>
      </c>
      <c r="W178" s="50">
        <f>U178/V178</f>
        <v>0.17142857142857143</v>
      </c>
      <c r="X178" s="51" t="str">
        <f>IF(U178&gt;75%*V178,"Победитель",IF(U178&gt;50%*V178,"Призёр","Участник"))</f>
        <v>Участник</v>
      </c>
    </row>
    <row r="179" spans="1:24" x14ac:dyDescent="0.3">
      <c r="A179" s="32">
        <v>165</v>
      </c>
      <c r="B179" s="2"/>
      <c r="C179" s="2" t="s">
        <v>2283</v>
      </c>
      <c r="D179" s="2" t="s">
        <v>417</v>
      </c>
      <c r="E179" s="2" t="s">
        <v>44</v>
      </c>
      <c r="F179" s="45" t="str">
        <f>LEFT(C179,1)</f>
        <v>С</v>
      </c>
      <c r="G179" s="45" t="str">
        <f>LEFT(D179,1)</f>
        <v>А</v>
      </c>
      <c r="H179" s="45" t="str">
        <f>LEFT(E179,1)</f>
        <v>А</v>
      </c>
      <c r="I179" s="36">
        <v>40227</v>
      </c>
      <c r="J179" s="2" t="s">
        <v>2281</v>
      </c>
      <c r="K179" s="1">
        <v>4</v>
      </c>
      <c r="L179" s="2"/>
      <c r="M179" s="33" t="s">
        <v>2136</v>
      </c>
      <c r="N179" s="47" t="str">
        <f>CONCATENATE(L179,M179)</f>
        <v>Т</v>
      </c>
      <c r="O179" s="47" t="str">
        <f>CONCATENATE(B179,"-",F179,G179,H179,"-",I179)</f>
        <v>-САА-40227</v>
      </c>
      <c r="P179" s="48">
        <v>6</v>
      </c>
      <c r="Q179" s="48"/>
      <c r="R179" s="48"/>
      <c r="S179" s="48"/>
      <c r="T179" s="48"/>
      <c r="U179" s="49">
        <f>SUM(P179:T179)</f>
        <v>6</v>
      </c>
      <c r="V179" s="33">
        <v>35</v>
      </c>
      <c r="W179" s="50">
        <f>U179/V179</f>
        <v>0.17142857142857143</v>
      </c>
      <c r="X179" s="51" t="str">
        <f>IF(U179&gt;75%*V179,"Победитель",IF(U179&gt;50%*V179,"Призёр","Участник"))</f>
        <v>Участник</v>
      </c>
    </row>
    <row r="180" spans="1:24" x14ac:dyDescent="0.3">
      <c r="A180" s="32">
        <v>166</v>
      </c>
      <c r="B180" s="2" t="s">
        <v>35</v>
      </c>
      <c r="C180" s="2" t="s">
        <v>1825</v>
      </c>
      <c r="D180" s="2" t="s">
        <v>70</v>
      </c>
      <c r="E180" s="2" t="s">
        <v>1826</v>
      </c>
      <c r="F180" s="45" t="str">
        <f>LEFT(C180,1)</f>
        <v>М</v>
      </c>
      <c r="G180" s="45" t="str">
        <f>LEFT(D180,1)</f>
        <v>Д</v>
      </c>
      <c r="H180" s="45" t="str">
        <f>LEFT(E180,1)</f>
        <v>В</v>
      </c>
      <c r="I180" s="6" t="s">
        <v>1827</v>
      </c>
      <c r="J180" s="46" t="s">
        <v>1791</v>
      </c>
      <c r="K180" s="2">
        <v>4</v>
      </c>
      <c r="L180" s="46" t="s">
        <v>1828</v>
      </c>
      <c r="M180" s="33" t="s">
        <v>46</v>
      </c>
      <c r="N180" s="47" t="str">
        <f>CONCATENATE(L180,M180)</f>
        <v>р0405А</v>
      </c>
      <c r="O180" s="47" t="str">
        <f>CONCATENATE(B180,"-",F180,G180,H180,"-",I180)</f>
        <v>М-МДВ-13122008</v>
      </c>
      <c r="P180" s="48">
        <v>0</v>
      </c>
      <c r="Q180" s="48">
        <v>0</v>
      </c>
      <c r="R180" s="48">
        <v>0</v>
      </c>
      <c r="S180" s="48">
        <v>5</v>
      </c>
      <c r="T180" s="48">
        <v>0</v>
      </c>
      <c r="U180" s="49">
        <f>SUM(P180:T180)</f>
        <v>5</v>
      </c>
      <c r="V180" s="33">
        <v>35</v>
      </c>
      <c r="W180" s="50">
        <f>U180/V180</f>
        <v>0.14285714285714285</v>
      </c>
      <c r="X180" s="51" t="str">
        <f>IF(U180&gt;75%*V180,"Победитель",IF(U180&gt;50%*V180,"Призёр","Участник"))</f>
        <v>Участник</v>
      </c>
    </row>
    <row r="181" spans="1:24" x14ac:dyDescent="0.3">
      <c r="A181" s="32">
        <v>167</v>
      </c>
      <c r="B181" s="2" t="s">
        <v>35</v>
      </c>
      <c r="C181" s="2" t="s">
        <v>234</v>
      </c>
      <c r="D181" s="2" t="s">
        <v>61</v>
      </c>
      <c r="E181" s="2" t="s">
        <v>235</v>
      </c>
      <c r="F181" s="45" t="str">
        <f>LEFT(C181,1)</f>
        <v>П</v>
      </c>
      <c r="G181" s="45" t="str">
        <f>LEFT(D181,1)</f>
        <v>М</v>
      </c>
      <c r="H181" s="45" t="str">
        <f>LEFT(E181,1)</f>
        <v>В</v>
      </c>
      <c r="I181" s="2" t="s">
        <v>236</v>
      </c>
      <c r="J181" s="2" t="s">
        <v>197</v>
      </c>
      <c r="K181" s="1">
        <v>4</v>
      </c>
      <c r="L181" s="2" t="s">
        <v>237</v>
      </c>
      <c r="M181" s="33" t="s">
        <v>57</v>
      </c>
      <c r="N181" s="47" t="str">
        <f>CONCATENATE(L181,M181)</f>
        <v>Р 04 10В</v>
      </c>
      <c r="O181" s="47" t="str">
        <f>CONCATENATE(B181,"-",F181,G181,H181,"-",I181)</f>
        <v>М-ПМВ-28092009</v>
      </c>
      <c r="P181" s="48">
        <v>0</v>
      </c>
      <c r="Q181" s="48">
        <v>0</v>
      </c>
      <c r="R181" s="48">
        <v>0</v>
      </c>
      <c r="S181" s="48">
        <v>4</v>
      </c>
      <c r="T181" s="48">
        <v>1</v>
      </c>
      <c r="U181" s="49">
        <f>SUM(P181:T181)</f>
        <v>5</v>
      </c>
      <c r="V181" s="33">
        <v>35</v>
      </c>
      <c r="W181" s="50">
        <f>U181/V181</f>
        <v>0.14285714285714285</v>
      </c>
      <c r="X181" s="51" t="str">
        <f>IF(U181&gt;75%*V181,"Победитель",IF(U181&gt;50%*V181,"Призёр","Участник"))</f>
        <v>Участник</v>
      </c>
    </row>
    <row r="182" spans="1:24" x14ac:dyDescent="0.3">
      <c r="A182" s="32">
        <v>168</v>
      </c>
      <c r="B182" s="2" t="s">
        <v>35</v>
      </c>
      <c r="C182" s="2" t="s">
        <v>2162</v>
      </c>
      <c r="D182" s="2" t="s">
        <v>2163</v>
      </c>
      <c r="E182" s="2" t="s">
        <v>240</v>
      </c>
      <c r="F182" s="45" t="str">
        <f>LEFT(C182,1)</f>
        <v>К</v>
      </c>
      <c r="G182" s="45" t="str">
        <f>LEFT(D182,1)</f>
        <v>Я</v>
      </c>
      <c r="H182" s="45" t="str">
        <f>LEFT(E182,1)</f>
        <v>И</v>
      </c>
      <c r="I182" s="2" t="s">
        <v>2164</v>
      </c>
      <c r="J182" s="2" t="s">
        <v>2161</v>
      </c>
      <c r="K182" s="1">
        <v>4</v>
      </c>
      <c r="L182" s="2" t="s">
        <v>41</v>
      </c>
      <c r="M182" s="33" t="s">
        <v>2110</v>
      </c>
      <c r="N182" s="47" t="str">
        <f>CONCATENATE(L182,M182)</f>
        <v>Р0402З</v>
      </c>
      <c r="O182" s="47" t="str">
        <f>CONCATENATE(B182,"-",F182,G182,H182,"-",I182)</f>
        <v>М-КЯИ-13.11.2009</v>
      </c>
      <c r="P182" s="48">
        <v>5</v>
      </c>
      <c r="Q182" s="48"/>
      <c r="R182" s="48"/>
      <c r="S182" s="48"/>
      <c r="T182" s="48"/>
      <c r="U182" s="49">
        <f>SUM(P182:T182)</f>
        <v>5</v>
      </c>
      <c r="V182" s="33">
        <v>35</v>
      </c>
      <c r="W182" s="50">
        <f>U182/V182</f>
        <v>0.14285714285714285</v>
      </c>
      <c r="X182" s="51" t="str">
        <f>IF(U182&gt;75%*V182,"Победитель",IF(U182&gt;50%*V182,"Призёр","Участник"))</f>
        <v>Участник</v>
      </c>
    </row>
    <row r="183" spans="1:24" x14ac:dyDescent="0.3">
      <c r="A183" s="32">
        <v>169</v>
      </c>
      <c r="B183" s="2" t="s">
        <v>35</v>
      </c>
      <c r="C183" s="55" t="s">
        <v>1570</v>
      </c>
      <c r="D183" s="55" t="s">
        <v>1571</v>
      </c>
      <c r="E183" s="55" t="s">
        <v>1572</v>
      </c>
      <c r="F183" s="45" t="str">
        <f>LEFT(C183,1)</f>
        <v>П</v>
      </c>
      <c r="G183" s="45" t="str">
        <f>LEFT(D183,1)</f>
        <v>А</v>
      </c>
      <c r="H183" s="45" t="str">
        <f>LEFT(E183,1)</f>
        <v>С</v>
      </c>
      <c r="I183" s="10">
        <v>10042009</v>
      </c>
      <c r="J183" s="46" t="s">
        <v>1551</v>
      </c>
      <c r="K183" s="2">
        <v>4</v>
      </c>
      <c r="L183" s="46" t="s">
        <v>1158</v>
      </c>
      <c r="M183" s="33" t="s">
        <v>36</v>
      </c>
      <c r="N183" s="47" t="str">
        <f>CONCATENATE(L183,M183)</f>
        <v>Р0421Л</v>
      </c>
      <c r="O183" s="47" t="str">
        <f>CONCATENATE(B183,"-",F183,G183,H183,"-",I183)</f>
        <v>М-ПАС-10042009</v>
      </c>
      <c r="P183" s="48">
        <v>0</v>
      </c>
      <c r="Q183" s="48">
        <v>0</v>
      </c>
      <c r="R183" s="48">
        <v>1</v>
      </c>
      <c r="S183" s="48">
        <v>1</v>
      </c>
      <c r="T183" s="48">
        <v>3</v>
      </c>
      <c r="U183" s="49">
        <f>SUM(P183:T183)</f>
        <v>5</v>
      </c>
      <c r="V183" s="33">
        <v>35</v>
      </c>
      <c r="W183" s="50">
        <f>U183/V183</f>
        <v>0.14285714285714285</v>
      </c>
      <c r="X183" s="51" t="str">
        <f>IF(U183&gt;75%*V183,"Победитель",IF(U183&gt;50%*V183,"Призёр","Участник"))</f>
        <v>Участник</v>
      </c>
    </row>
    <row r="184" spans="1:24" x14ac:dyDescent="0.3">
      <c r="A184" s="32">
        <v>170</v>
      </c>
      <c r="B184" s="3" t="s">
        <v>14</v>
      </c>
      <c r="C184" s="3" t="s">
        <v>626</v>
      </c>
      <c r="D184" s="3" t="s">
        <v>73</v>
      </c>
      <c r="E184" s="3" t="s">
        <v>627</v>
      </c>
      <c r="F184" s="45" t="str">
        <f>LEFT(C184,1)</f>
        <v>Б</v>
      </c>
      <c r="G184" s="45" t="str">
        <f>LEFT(D184,1)</f>
        <v>А</v>
      </c>
      <c r="H184" s="45" t="str">
        <f>LEFT(E184,1)</f>
        <v>О</v>
      </c>
      <c r="I184" s="14" t="s">
        <v>628</v>
      </c>
      <c r="J184" s="59" t="s">
        <v>925</v>
      </c>
      <c r="K184" s="3">
        <v>4</v>
      </c>
      <c r="L184" s="60" t="s">
        <v>501</v>
      </c>
      <c r="M184" s="33" t="s">
        <v>534</v>
      </c>
      <c r="N184" s="47" t="str">
        <f>CONCATENATE(L184,M184)</f>
        <v>Р0406О</v>
      </c>
      <c r="O184" s="47" t="str">
        <f>CONCATENATE(B184,"-",F184,G184,H184,"-",I184)</f>
        <v>Ж-БАО-30012009</v>
      </c>
      <c r="P184" s="48">
        <v>0</v>
      </c>
      <c r="Q184" s="48">
        <v>0</v>
      </c>
      <c r="R184" s="48">
        <v>0</v>
      </c>
      <c r="S184" s="48">
        <v>5</v>
      </c>
      <c r="T184" s="48">
        <v>0</v>
      </c>
      <c r="U184" s="49">
        <f>SUM(P184:T184)</f>
        <v>5</v>
      </c>
      <c r="V184" s="33">
        <v>35</v>
      </c>
      <c r="W184" s="50">
        <f>U184/V184</f>
        <v>0.14285714285714285</v>
      </c>
      <c r="X184" s="51" t="str">
        <f>IF(U184&gt;75%*V184,"Победитель",IF(U184&gt;50%*V184,"Призёр","Участник"))</f>
        <v>Участник</v>
      </c>
    </row>
    <row r="185" spans="1:24" x14ac:dyDescent="0.3">
      <c r="A185" s="32">
        <v>171</v>
      </c>
      <c r="B185" s="2" t="s">
        <v>35</v>
      </c>
      <c r="C185" s="2" t="s">
        <v>2284</v>
      </c>
      <c r="D185" s="2" t="s">
        <v>276</v>
      </c>
      <c r="E185" s="2" t="s">
        <v>297</v>
      </c>
      <c r="F185" s="45" t="str">
        <f>LEFT(C185,1)</f>
        <v>Н</v>
      </c>
      <c r="G185" s="45" t="str">
        <f>LEFT(D185,1)</f>
        <v>И</v>
      </c>
      <c r="H185" s="45" t="str">
        <f>LEFT(E185,1)</f>
        <v>В</v>
      </c>
      <c r="I185" s="14" t="s">
        <v>2285</v>
      </c>
      <c r="J185" s="46" t="s">
        <v>2286</v>
      </c>
      <c r="K185" s="2">
        <v>4</v>
      </c>
      <c r="L185" s="46" t="s">
        <v>41</v>
      </c>
      <c r="M185" s="9" t="s">
        <v>2139</v>
      </c>
      <c r="N185" s="47" t="str">
        <f>CONCATENATE(L185,M185)</f>
        <v>Р0402П</v>
      </c>
      <c r="O185" s="47" t="str">
        <f>CONCATENATE(B185,"-",F185,G185,H185,"-",I185)</f>
        <v>М-НИВ-15.01.2009</v>
      </c>
      <c r="P185" s="53">
        <v>5</v>
      </c>
      <c r="Q185" s="53"/>
      <c r="R185" s="53"/>
      <c r="S185" s="53"/>
      <c r="T185" s="53"/>
      <c r="U185" s="49">
        <f>SUM(P185:T185)</f>
        <v>5</v>
      </c>
      <c r="V185" s="33">
        <v>35</v>
      </c>
      <c r="W185" s="50">
        <f>U185/V185</f>
        <v>0.14285714285714285</v>
      </c>
      <c r="X185" s="51" t="str">
        <f>IF(U185&gt;75%*V185,"Победитель",IF(U185&gt;50%*V185,"Призёр","Участник"))</f>
        <v>Участник</v>
      </c>
    </row>
    <row r="186" spans="1:24" x14ac:dyDescent="0.3">
      <c r="A186" s="32">
        <v>172</v>
      </c>
      <c r="B186" s="2" t="s">
        <v>35</v>
      </c>
      <c r="C186" s="2" t="s">
        <v>1560</v>
      </c>
      <c r="D186" s="2" t="s">
        <v>691</v>
      </c>
      <c r="E186" s="2" t="s">
        <v>240</v>
      </c>
      <c r="F186" s="45" t="str">
        <f>LEFT(C186,1)</f>
        <v>Ж</v>
      </c>
      <c r="G186" s="45" t="str">
        <f>LEFT(D186,1)</f>
        <v>Е</v>
      </c>
      <c r="H186" s="45" t="str">
        <f>LEFT(E186,1)</f>
        <v>И</v>
      </c>
      <c r="I186" s="10">
        <v>21072009</v>
      </c>
      <c r="J186" s="46" t="s">
        <v>1551</v>
      </c>
      <c r="K186" s="2">
        <v>4</v>
      </c>
      <c r="L186" s="56" t="s">
        <v>509</v>
      </c>
      <c r="M186" s="33" t="s">
        <v>36</v>
      </c>
      <c r="N186" s="47" t="str">
        <f>CONCATENATE(L186,M186)</f>
        <v>Р0410Л</v>
      </c>
      <c r="O186" s="47" t="str">
        <f>CONCATENATE(B186,"-",F186,G186,H186,"-",I186)</f>
        <v>М-ЖЕИ-21072009</v>
      </c>
      <c r="P186" s="48">
        <v>0</v>
      </c>
      <c r="Q186" s="48">
        <v>0</v>
      </c>
      <c r="R186" s="48">
        <v>1</v>
      </c>
      <c r="S186" s="48">
        <v>3</v>
      </c>
      <c r="T186" s="48">
        <v>0</v>
      </c>
      <c r="U186" s="49">
        <f>SUM(P186:T186)</f>
        <v>4</v>
      </c>
      <c r="V186" s="33">
        <v>35</v>
      </c>
      <c r="W186" s="50">
        <f>U186/V186</f>
        <v>0.11428571428571428</v>
      </c>
      <c r="X186" s="51" t="str">
        <f>IF(U186&gt;75%*V186,"Победитель",IF(U186&gt;50%*V186,"Призёр","Участник"))</f>
        <v>Участник</v>
      </c>
    </row>
    <row r="187" spans="1:24" x14ac:dyDescent="0.3">
      <c r="A187" s="32">
        <v>173</v>
      </c>
      <c r="B187" s="2" t="s">
        <v>35</v>
      </c>
      <c r="C187" s="12" t="s">
        <v>1577</v>
      </c>
      <c r="D187" s="12" t="s">
        <v>183</v>
      </c>
      <c r="E187" s="12" t="s">
        <v>115</v>
      </c>
      <c r="F187" s="45" t="str">
        <f>LEFT(C187,1)</f>
        <v>С</v>
      </c>
      <c r="G187" s="45" t="str">
        <f>LEFT(D187,1)</f>
        <v>М</v>
      </c>
      <c r="H187" s="45" t="str">
        <f>LEFT(E187,1)</f>
        <v>И</v>
      </c>
      <c r="I187" s="2">
        <v>21122008</v>
      </c>
      <c r="J187" s="46" t="s">
        <v>1551</v>
      </c>
      <c r="K187" s="2">
        <v>4</v>
      </c>
      <c r="L187" s="56" t="s">
        <v>1578</v>
      </c>
      <c r="M187" s="33" t="s">
        <v>36</v>
      </c>
      <c r="N187" s="47" t="str">
        <f>CONCATENATE(L187,M187)</f>
        <v>Р0426Л</v>
      </c>
      <c r="O187" s="47" t="str">
        <f>CONCATENATE(B187,"-",F187,G187,H187,"-",I187)</f>
        <v>М-СМИ-21122008</v>
      </c>
      <c r="P187" s="48">
        <v>0</v>
      </c>
      <c r="Q187" s="48">
        <v>0</v>
      </c>
      <c r="R187" s="48">
        <v>0</v>
      </c>
      <c r="S187" s="48">
        <v>2</v>
      </c>
      <c r="T187" s="48">
        <v>0</v>
      </c>
      <c r="U187" s="49">
        <f>SUM(P187:T187)</f>
        <v>2</v>
      </c>
      <c r="V187" s="33">
        <v>35</v>
      </c>
      <c r="W187" s="50">
        <f>U187/V187</f>
        <v>5.7142857142857141E-2</v>
      </c>
      <c r="X187" s="51" t="str">
        <f>IF(U187&gt;75%*V187,"Победитель",IF(U187&gt;50%*V187,"Призёр","Участник"))</f>
        <v>Участник</v>
      </c>
    </row>
    <row r="188" spans="1:24" x14ac:dyDescent="0.3">
      <c r="A188" s="32">
        <v>174</v>
      </c>
      <c r="B188" s="2" t="s">
        <v>14</v>
      </c>
      <c r="C188" s="2" t="s">
        <v>2107</v>
      </c>
      <c r="D188" s="2" t="s">
        <v>266</v>
      </c>
      <c r="E188" s="2" t="s">
        <v>262</v>
      </c>
      <c r="F188" s="45" t="str">
        <f>LEFT(C188,1)</f>
        <v>З</v>
      </c>
      <c r="G188" s="45" t="str">
        <f>LEFT(D188,1)</f>
        <v>Д</v>
      </c>
      <c r="H188" s="45" t="str">
        <f>LEFT(E188,1)</f>
        <v>Д</v>
      </c>
      <c r="I188" s="14" t="s">
        <v>2112</v>
      </c>
      <c r="J188" s="46" t="s">
        <v>2106</v>
      </c>
      <c r="K188" s="2">
        <v>4</v>
      </c>
      <c r="L188" s="46" t="s">
        <v>41</v>
      </c>
      <c r="M188" s="33" t="s">
        <v>2111</v>
      </c>
      <c r="N188" s="47" t="str">
        <f>CONCATENATE(L188,M188)</f>
        <v>Р0402Д</v>
      </c>
      <c r="O188" s="47" t="str">
        <f>CONCATENATE(B188,"-",F188,G188,H188,"-",I188)</f>
        <v>Ж-ЗДД-19.02.2010</v>
      </c>
      <c r="P188" s="48"/>
      <c r="Q188" s="48"/>
      <c r="R188" s="48"/>
      <c r="S188" s="48"/>
      <c r="T188" s="48"/>
      <c r="U188" s="49">
        <f>SUM(P188:T188)</f>
        <v>0</v>
      </c>
      <c r="V188" s="33">
        <v>35</v>
      </c>
      <c r="W188" s="50">
        <f>U188/V188</f>
        <v>0</v>
      </c>
      <c r="X188" s="51" t="str">
        <f>IF(U188&gt;75%*V188,"Победитель",IF(U188&gt;50%*V188,"Призёр","Участник"))</f>
        <v>Участник</v>
      </c>
    </row>
    <row r="189" spans="1:24" x14ac:dyDescent="0.3">
      <c r="A189" s="32">
        <v>175</v>
      </c>
      <c r="B189" s="2" t="s">
        <v>597</v>
      </c>
      <c r="C189" s="2" t="s">
        <v>2115</v>
      </c>
      <c r="D189" s="2" t="s">
        <v>266</v>
      </c>
      <c r="E189" s="2" t="s">
        <v>88</v>
      </c>
      <c r="F189" s="45" t="str">
        <f>LEFT(C189,1)</f>
        <v>Е</v>
      </c>
      <c r="G189" s="45" t="str">
        <f>LEFT(D189,1)</f>
        <v>Д</v>
      </c>
      <c r="H189" s="45" t="str">
        <f>LEFT(E189,1)</f>
        <v>А</v>
      </c>
      <c r="I189" s="6" t="s">
        <v>2133</v>
      </c>
      <c r="J189" s="2" t="s">
        <v>2116</v>
      </c>
      <c r="K189" s="2">
        <v>4</v>
      </c>
      <c r="L189" s="2" t="s">
        <v>39</v>
      </c>
      <c r="M189" s="33" t="s">
        <v>2132</v>
      </c>
      <c r="N189" s="47" t="str">
        <f>CONCATENATE(L189,M189)</f>
        <v>Р0401Е</v>
      </c>
      <c r="O189" s="47" t="str">
        <f>CONCATENATE(B189,"-",F189,G189,H189,"-",I189)</f>
        <v>ж-ЕДА-13.07.2009</v>
      </c>
      <c r="P189" s="48">
        <v>0</v>
      </c>
      <c r="Q189" s="48" t="s">
        <v>2117</v>
      </c>
      <c r="R189" s="48"/>
      <c r="S189" s="48"/>
      <c r="T189" s="48"/>
      <c r="U189" s="49">
        <f>SUM(P189:T189)</f>
        <v>0</v>
      </c>
      <c r="V189" s="33">
        <v>35</v>
      </c>
      <c r="W189" s="50">
        <f>U189/V189</f>
        <v>0</v>
      </c>
      <c r="X189" s="51" t="str">
        <f>IF(U189&gt;75%*V189,"Победитель",IF(U189&gt;50%*V189,"Призёр","Участник"))</f>
        <v>Участник</v>
      </c>
    </row>
    <row r="190" spans="1:24" x14ac:dyDescent="0.3">
      <c r="A190" s="32">
        <v>176</v>
      </c>
      <c r="B190" s="2" t="s">
        <v>597</v>
      </c>
      <c r="C190" s="2" t="s">
        <v>1784</v>
      </c>
      <c r="D190" s="2" t="s">
        <v>266</v>
      </c>
      <c r="E190" s="2" t="s">
        <v>848</v>
      </c>
      <c r="F190" s="45" t="str">
        <f>LEFT(C190,1)</f>
        <v>Я</v>
      </c>
      <c r="G190" s="45" t="str">
        <f>LEFT(D190,1)</f>
        <v>Д</v>
      </c>
      <c r="H190" s="45" t="str">
        <f>LEFT(E190,1)</f>
        <v>В</v>
      </c>
      <c r="I190" s="6" t="s">
        <v>2134</v>
      </c>
      <c r="J190" s="2" t="s">
        <v>2116</v>
      </c>
      <c r="K190" s="2">
        <v>4</v>
      </c>
      <c r="L190" s="2" t="s">
        <v>41</v>
      </c>
      <c r="M190" s="33" t="s">
        <v>2132</v>
      </c>
      <c r="N190" s="47" t="str">
        <f>CONCATENATE(L190,M190)</f>
        <v>Р0402Е</v>
      </c>
      <c r="O190" s="47" t="str">
        <f>CONCATENATE(B190,"-",F190,G190,H190,"-",I190)</f>
        <v>ж-ЯДВ-08.01.2009</v>
      </c>
      <c r="P190" s="48">
        <v>0</v>
      </c>
      <c r="Q190" s="48" t="s">
        <v>2117</v>
      </c>
      <c r="R190" s="48"/>
      <c r="S190" s="48"/>
      <c r="T190" s="48"/>
      <c r="U190" s="49">
        <f>SUM(P190:T190)</f>
        <v>0</v>
      </c>
      <c r="V190" s="33">
        <v>35</v>
      </c>
      <c r="W190" s="50">
        <f>U190/V190</f>
        <v>0</v>
      </c>
      <c r="X190" s="51" t="str">
        <f>IF(U190&gt;75%*V190,"Победитель",IF(U190&gt;50%*V190,"Призёр","Участник"))</f>
        <v>Участник</v>
      </c>
    </row>
    <row r="191" spans="1:24" x14ac:dyDescent="0.3">
      <c r="A191" s="32">
        <v>177</v>
      </c>
      <c r="B191" s="2" t="s">
        <v>35</v>
      </c>
      <c r="C191" s="2" t="s">
        <v>1237</v>
      </c>
      <c r="D191" s="2" t="s">
        <v>374</v>
      </c>
      <c r="E191" s="2" t="s">
        <v>306</v>
      </c>
      <c r="F191" s="45" t="str">
        <f>LEFT(C191,1)</f>
        <v>А</v>
      </c>
      <c r="G191" s="45" t="str">
        <f>LEFT(D191,1)</f>
        <v>Д</v>
      </c>
      <c r="H191" s="45" t="str">
        <f>LEFT(E191,1)</f>
        <v>С</v>
      </c>
      <c r="I191" s="2" t="s">
        <v>2160</v>
      </c>
      <c r="J191" s="2" t="s">
        <v>2161</v>
      </c>
      <c r="K191" s="1">
        <v>4</v>
      </c>
      <c r="L191" s="2" t="s">
        <v>39</v>
      </c>
      <c r="M191" s="33" t="s">
        <v>2110</v>
      </c>
      <c r="N191" s="47" t="str">
        <f>CONCATENATE(L191,M191)</f>
        <v>Р0401З</v>
      </c>
      <c r="O191" s="47" t="str">
        <f>CONCATENATE(B191,"-",F191,G191,H191,"-",I191)</f>
        <v>М-АДС-08.07.2009</v>
      </c>
      <c r="P191" s="48">
        <v>0</v>
      </c>
      <c r="Q191" s="48"/>
      <c r="R191" s="48"/>
      <c r="S191" s="48"/>
      <c r="T191" s="48"/>
      <c r="U191" s="49">
        <f>SUM(P191:T191)</f>
        <v>0</v>
      </c>
      <c r="V191" s="33">
        <v>35</v>
      </c>
      <c r="W191" s="50">
        <f>U191/V191</f>
        <v>0</v>
      </c>
      <c r="X191" s="51" t="str">
        <f>IF(U191&gt;75%*V191,"Победитель",IF(U191&gt;50%*V191,"Призёр","Участник"))</f>
        <v>Участник</v>
      </c>
    </row>
    <row r="192" spans="1:24" x14ac:dyDescent="0.3">
      <c r="A192" s="32">
        <v>178</v>
      </c>
      <c r="B192" s="2" t="s">
        <v>35</v>
      </c>
      <c r="C192" s="10" t="s">
        <v>1565</v>
      </c>
      <c r="D192" s="10" t="s">
        <v>276</v>
      </c>
      <c r="E192" s="10" t="s">
        <v>696</v>
      </c>
      <c r="F192" s="45" t="str">
        <f>LEFT(C192,1)</f>
        <v>К</v>
      </c>
      <c r="G192" s="45" t="str">
        <f>LEFT(D192,1)</f>
        <v>И</v>
      </c>
      <c r="H192" s="45" t="str">
        <f>LEFT(E192,1)</f>
        <v>Н</v>
      </c>
      <c r="I192" s="10">
        <v>12062009</v>
      </c>
      <c r="J192" s="46" t="s">
        <v>1551</v>
      </c>
      <c r="K192" s="2">
        <v>4</v>
      </c>
      <c r="L192" s="46" t="s">
        <v>1143</v>
      </c>
      <c r="M192" s="33" t="s">
        <v>36</v>
      </c>
      <c r="N192" s="47" t="str">
        <f>CONCATENATE(L192,M192)</f>
        <v>Р0415Л</v>
      </c>
      <c r="O192" s="47" t="str">
        <f>CONCATENATE(B192,"-",F192,G192,H192,"-",I192)</f>
        <v>М-КИН-12062009</v>
      </c>
      <c r="P192" s="48">
        <v>0</v>
      </c>
      <c r="Q192" s="48">
        <v>0</v>
      </c>
      <c r="R192" s="48">
        <v>0</v>
      </c>
      <c r="S192" s="48">
        <v>0</v>
      </c>
      <c r="T192" s="48">
        <v>0</v>
      </c>
      <c r="U192" s="49">
        <f>SUM(P192:T192)</f>
        <v>0</v>
      </c>
      <c r="V192" s="33">
        <v>35</v>
      </c>
      <c r="W192" s="50">
        <f>U192/V192</f>
        <v>0</v>
      </c>
      <c r="X192" s="51" t="str">
        <f>IF(U192&gt;75%*V192,"Победитель",IF(U192&gt;50%*V192,"Призёр","Участник"))</f>
        <v>Участник</v>
      </c>
    </row>
    <row r="193" spans="1:24" x14ac:dyDescent="0.3">
      <c r="A193" s="32">
        <v>179</v>
      </c>
      <c r="B193" s="2" t="s">
        <v>35</v>
      </c>
      <c r="C193" s="2" t="s">
        <v>2287</v>
      </c>
      <c r="D193" s="2" t="s">
        <v>291</v>
      </c>
      <c r="E193" s="2" t="s">
        <v>56</v>
      </c>
      <c r="F193" s="45" t="str">
        <f>LEFT(C193,1)</f>
        <v>Р</v>
      </c>
      <c r="G193" s="45" t="str">
        <f>LEFT(D193,1)</f>
        <v>А</v>
      </c>
      <c r="H193" s="45" t="str">
        <f>LEFT(E193,1)</f>
        <v>А</v>
      </c>
      <c r="I193" s="14" t="s">
        <v>2288</v>
      </c>
      <c r="J193" s="46" t="s">
        <v>2286</v>
      </c>
      <c r="K193" s="2">
        <v>4</v>
      </c>
      <c r="L193" s="46" t="s">
        <v>501</v>
      </c>
      <c r="M193" s="9" t="s">
        <v>2139</v>
      </c>
      <c r="N193" s="47" t="str">
        <f>CONCATENATE(L193,M193)</f>
        <v>Р0406П</v>
      </c>
      <c r="O193" s="47" t="str">
        <f>CONCATENATE(B193,"-",F193,G193,H193,"-",I193)</f>
        <v>М-РАА-31.12.2008</v>
      </c>
      <c r="P193" s="53">
        <v>0</v>
      </c>
      <c r="Q193" s="53"/>
      <c r="R193" s="53"/>
      <c r="S193" s="53"/>
      <c r="T193" s="48"/>
      <c r="U193" s="49">
        <f>SUM(P193:T193)</f>
        <v>0</v>
      </c>
      <c r="V193" s="33">
        <v>35</v>
      </c>
      <c r="W193" s="50">
        <f>U193/V193</f>
        <v>0</v>
      </c>
      <c r="X193" s="51" t="str">
        <f>IF(U193&gt;75%*V193,"Победитель",IF(U193&gt;50%*V193,"Призёр","Участник"))</f>
        <v>Участник</v>
      </c>
    </row>
  </sheetData>
  <sheetProtection password="CF7A" sheet="1" objects="1" scenarios="1"/>
  <mergeCells count="21">
    <mergeCell ref="W12:W14"/>
    <mergeCell ref="X12:X14"/>
    <mergeCell ref="P13:P14"/>
    <mergeCell ref="M12:M14"/>
    <mergeCell ref="N12:N14"/>
    <mergeCell ref="O12:O14"/>
    <mergeCell ref="P12:T12"/>
    <mergeCell ref="U12:U14"/>
    <mergeCell ref="V12:V14"/>
    <mergeCell ref="G12:G14"/>
    <mergeCell ref="H12:H14"/>
    <mergeCell ref="I12:I14"/>
    <mergeCell ref="J12:J14"/>
    <mergeCell ref="K12:K14"/>
    <mergeCell ref="L12:L14"/>
    <mergeCell ref="A12:A14"/>
    <mergeCell ref="B12:B14"/>
    <mergeCell ref="C12:C14"/>
    <mergeCell ref="D12:D14"/>
    <mergeCell ref="E12:E14"/>
    <mergeCell ref="F12:F14"/>
  </mergeCells>
  <pageMargins left="0.7" right="0.7" top="0.75" bottom="0.75" header="0.3" footer="0.3"/>
  <pageSetup paperSize="9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44"/>
  <sheetViews>
    <sheetView topLeftCell="A128" zoomScale="70" zoomScaleNormal="115" workbookViewId="0">
      <selection activeCell="A145" sqref="A145:XFD881"/>
    </sheetView>
  </sheetViews>
  <sheetFormatPr defaultRowHeight="18.75" x14ac:dyDescent="0.3"/>
  <cols>
    <col min="1" max="1" width="7.42578125" style="38" customWidth="1"/>
    <col min="2" max="2" width="6.85546875" style="8" customWidth="1"/>
    <col min="3" max="3" width="20.28515625" style="8" hidden="1" customWidth="1"/>
    <col min="4" max="4" width="18" style="8" hidden="1" customWidth="1"/>
    <col min="5" max="5" width="22.140625" style="8" hidden="1" customWidth="1"/>
    <col min="6" max="8" width="4.140625" style="8" hidden="1" customWidth="1"/>
    <col min="9" max="9" width="14.140625" style="39" hidden="1" customWidth="1"/>
    <col min="10" max="10" width="24.5703125" style="8" customWidth="1"/>
    <col min="11" max="11" width="8.140625" style="40" customWidth="1"/>
    <col min="12" max="12" width="9.42578125" style="8" hidden="1" customWidth="1"/>
    <col min="13" max="13" width="9.42578125" style="41" hidden="1" customWidth="1"/>
    <col min="14" max="14" width="11.5703125" style="38" hidden="1" customWidth="1"/>
    <col min="15" max="15" width="22.28515625" style="38" customWidth="1"/>
    <col min="16" max="20" width="6.140625" style="42" customWidth="1"/>
    <col min="21" max="25" width="6" style="42" customWidth="1"/>
    <col min="26" max="26" width="10.140625" style="43" customWidth="1"/>
    <col min="27" max="27" width="10" style="44" customWidth="1"/>
    <col min="28" max="28" width="10" style="38" customWidth="1"/>
    <col min="29" max="29" width="12.5703125" style="43" customWidth="1"/>
    <col min="30" max="16384" width="9.140625" style="34"/>
  </cols>
  <sheetData>
    <row r="1" spans="1:29" s="7" customFormat="1" ht="19.5" thickBot="1" x14ac:dyDescent="0.35">
      <c r="C1" s="7" t="e">
        <f>TRIM(C15:I144)</f>
        <v>#VALUE!</v>
      </c>
      <c r="I1" s="20"/>
      <c r="K1" s="21"/>
      <c r="M1" s="20"/>
      <c r="Z1" s="22"/>
      <c r="AC1" s="22"/>
    </row>
    <row r="2" spans="1:29" s="7" customFormat="1" ht="19.5" thickBot="1" x14ac:dyDescent="0.35">
      <c r="C2" s="23"/>
      <c r="D2" s="24" t="s">
        <v>21</v>
      </c>
      <c r="I2" s="20"/>
      <c r="K2" s="21"/>
      <c r="M2" s="20"/>
      <c r="Z2" s="22"/>
      <c r="AC2" s="22"/>
    </row>
    <row r="3" spans="1:29" s="7" customFormat="1" ht="19.5" thickBot="1" x14ac:dyDescent="0.35">
      <c r="C3" s="25"/>
      <c r="D3" s="25"/>
      <c r="I3" s="20"/>
      <c r="K3" s="21"/>
      <c r="M3" s="20"/>
      <c r="Z3" s="22"/>
      <c r="AC3" s="22"/>
    </row>
    <row r="4" spans="1:29" s="7" customFormat="1" ht="19.5" thickBot="1" x14ac:dyDescent="0.35">
      <c r="C4" s="26"/>
      <c r="D4" s="25" t="s">
        <v>22</v>
      </c>
      <c r="I4" s="20"/>
      <c r="K4" s="21"/>
      <c r="M4" s="20"/>
      <c r="Z4" s="22"/>
      <c r="AC4" s="22"/>
    </row>
    <row r="5" spans="1:29" s="7" customFormat="1" x14ac:dyDescent="0.3">
      <c r="C5" s="25"/>
      <c r="D5" s="25"/>
      <c r="I5" s="20"/>
      <c r="K5" s="21"/>
      <c r="M5" s="20"/>
      <c r="Z5" s="22"/>
      <c r="AC5" s="22"/>
    </row>
    <row r="6" spans="1:29" s="7" customFormat="1" ht="19.5" hidden="1" thickBot="1" x14ac:dyDescent="0.35">
      <c r="C6" s="27"/>
      <c r="D6" s="25" t="s">
        <v>23</v>
      </c>
      <c r="I6" s="20"/>
      <c r="K6" s="21"/>
      <c r="M6" s="20"/>
      <c r="Z6" s="22"/>
      <c r="AC6" s="22"/>
    </row>
    <row r="7" spans="1:29" s="7" customFormat="1" hidden="1" x14ac:dyDescent="0.3">
      <c r="C7" s="25"/>
      <c r="D7" s="25"/>
      <c r="I7" s="20"/>
      <c r="K7" s="21"/>
      <c r="M7" s="20"/>
      <c r="Z7" s="22"/>
      <c r="AC7" s="22"/>
    </row>
    <row r="8" spans="1:29" s="7" customFormat="1" ht="19.5" hidden="1" thickBot="1" x14ac:dyDescent="0.35">
      <c r="C8" s="28"/>
      <c r="D8" s="25" t="s">
        <v>28</v>
      </c>
      <c r="I8" s="20"/>
      <c r="K8" s="21"/>
      <c r="M8" s="20"/>
      <c r="Z8" s="22"/>
      <c r="AC8" s="22"/>
    </row>
    <row r="9" spans="1:29" s="7" customFormat="1" hidden="1" x14ac:dyDescent="0.3">
      <c r="I9" s="20"/>
      <c r="K9" s="21"/>
      <c r="M9" s="20"/>
      <c r="Z9" s="22"/>
      <c r="AC9" s="22"/>
    </row>
    <row r="10" spans="1:29" s="7" customFormat="1" x14ac:dyDescent="0.3">
      <c r="A10" s="7" t="s">
        <v>191</v>
      </c>
      <c r="I10" s="20"/>
      <c r="K10" s="21"/>
      <c r="M10" s="20"/>
      <c r="Z10" s="22"/>
      <c r="AC10" s="22"/>
    </row>
    <row r="11" spans="1:29" s="7" customFormat="1" x14ac:dyDescent="0.3">
      <c r="A11" s="69" t="s">
        <v>192</v>
      </c>
      <c r="B11" s="69"/>
      <c r="C11" s="69"/>
      <c r="D11" s="69"/>
      <c r="I11" s="20"/>
      <c r="K11" s="21"/>
      <c r="M11" s="20"/>
      <c r="Z11" s="22"/>
      <c r="AC11" s="22"/>
    </row>
    <row r="12" spans="1:29" s="31" customFormat="1" ht="22.5" customHeight="1" x14ac:dyDescent="0.25">
      <c r="A12" s="19" t="s">
        <v>0</v>
      </c>
      <c r="B12" s="19" t="s">
        <v>12</v>
      </c>
      <c r="C12" s="19" t="s">
        <v>1</v>
      </c>
      <c r="D12" s="19" t="s">
        <v>2</v>
      </c>
      <c r="E12" s="19" t="s">
        <v>3</v>
      </c>
      <c r="F12" s="19"/>
      <c r="G12" s="19"/>
      <c r="H12" s="19"/>
      <c r="I12" s="19" t="s">
        <v>11</v>
      </c>
      <c r="J12" s="19" t="s">
        <v>4</v>
      </c>
      <c r="K12" s="29" t="s">
        <v>5</v>
      </c>
      <c r="L12" s="19" t="s">
        <v>6</v>
      </c>
      <c r="M12" s="19" t="s">
        <v>7</v>
      </c>
      <c r="N12" s="19" t="s">
        <v>8</v>
      </c>
      <c r="O12" s="19" t="s">
        <v>13</v>
      </c>
      <c r="P12" s="19" t="s">
        <v>25</v>
      </c>
      <c r="Q12" s="19"/>
      <c r="R12" s="19"/>
      <c r="S12" s="19"/>
      <c r="T12" s="19"/>
      <c r="U12" s="19"/>
      <c r="V12" s="19"/>
      <c r="W12" s="19"/>
      <c r="X12" s="19"/>
      <c r="Y12" s="19"/>
      <c r="Z12" s="30" t="s">
        <v>10</v>
      </c>
      <c r="AA12" s="19" t="s">
        <v>9</v>
      </c>
      <c r="AB12" s="19" t="s">
        <v>27</v>
      </c>
      <c r="AC12" s="30" t="s">
        <v>15</v>
      </c>
    </row>
    <row r="13" spans="1:29" s="31" customFormat="1" ht="16.5" customHeigh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29"/>
      <c r="L13" s="19"/>
      <c r="M13" s="19"/>
      <c r="N13" s="19"/>
      <c r="O13" s="19"/>
      <c r="P13" s="19" t="s">
        <v>16</v>
      </c>
      <c r="Q13" s="18"/>
      <c r="R13" s="18"/>
      <c r="S13" s="18"/>
      <c r="T13" s="18"/>
      <c r="U13" s="19" t="s">
        <v>17</v>
      </c>
      <c r="V13" s="19" t="s">
        <v>18</v>
      </c>
      <c r="W13" s="18"/>
      <c r="X13" s="19" t="s">
        <v>19</v>
      </c>
      <c r="Y13" s="19" t="s">
        <v>20</v>
      </c>
      <c r="Z13" s="30"/>
      <c r="AA13" s="19"/>
      <c r="AB13" s="19"/>
      <c r="AC13" s="30"/>
    </row>
    <row r="14" spans="1:29" s="31" customFormat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29"/>
      <c r="L14" s="19"/>
      <c r="M14" s="19"/>
      <c r="N14" s="19"/>
      <c r="O14" s="19"/>
      <c r="P14" s="19"/>
      <c r="Q14" s="18"/>
      <c r="R14" s="18"/>
      <c r="S14" s="18"/>
      <c r="T14" s="18"/>
      <c r="U14" s="19"/>
      <c r="V14" s="19"/>
      <c r="W14" s="18"/>
      <c r="X14" s="19"/>
      <c r="Y14" s="19"/>
      <c r="Z14" s="30"/>
      <c r="AA14" s="19"/>
      <c r="AB14" s="19"/>
      <c r="AC14" s="30"/>
    </row>
    <row r="15" spans="1:29" x14ac:dyDescent="0.3">
      <c r="A15" s="32">
        <v>1</v>
      </c>
      <c r="B15" s="2" t="s">
        <v>14</v>
      </c>
      <c r="C15" s="2" t="s">
        <v>1094</v>
      </c>
      <c r="D15" s="2" t="s">
        <v>156</v>
      </c>
      <c r="E15" s="2" t="s">
        <v>491</v>
      </c>
      <c r="F15" s="45" t="str">
        <f>LEFT(C15,1)</f>
        <v>П</v>
      </c>
      <c r="G15" s="45" t="str">
        <f>LEFT(D15,1)</f>
        <v>С</v>
      </c>
      <c r="H15" s="45" t="str">
        <f>LEFT(E15,1)</f>
        <v>Г</v>
      </c>
      <c r="I15" s="14" t="s">
        <v>1095</v>
      </c>
      <c r="J15" s="46" t="s">
        <v>930</v>
      </c>
      <c r="K15" s="2">
        <v>5</v>
      </c>
      <c r="L15" s="56" t="s">
        <v>259</v>
      </c>
      <c r="M15" s="33" t="s">
        <v>45</v>
      </c>
      <c r="N15" s="47" t="str">
        <f>CONCATENATE(L15,M15)</f>
        <v>Р0505Г</v>
      </c>
      <c r="O15" s="47" t="str">
        <f>CONCATENATE(B15,"-",F15,G15,H15,"-",I15)</f>
        <v>Ж-ПСГ-12012009</v>
      </c>
      <c r="P15" s="48">
        <v>5</v>
      </c>
      <c r="Q15" s="48">
        <v>5</v>
      </c>
      <c r="R15" s="48">
        <v>5</v>
      </c>
      <c r="S15" s="48">
        <v>2</v>
      </c>
      <c r="T15" s="48">
        <v>4</v>
      </c>
      <c r="U15" s="48">
        <v>3</v>
      </c>
      <c r="V15" s="48">
        <v>5</v>
      </c>
      <c r="W15" s="48">
        <v>4</v>
      </c>
      <c r="X15" s="48">
        <v>3</v>
      </c>
      <c r="Y15" s="48">
        <v>4</v>
      </c>
      <c r="Z15" s="49">
        <f>SUM(P15:Y15)</f>
        <v>40</v>
      </c>
      <c r="AA15" s="33">
        <v>50</v>
      </c>
      <c r="AB15" s="50">
        <f>Z15/AA15</f>
        <v>0.8</v>
      </c>
      <c r="AC15" s="51" t="str">
        <f>IF(Z15&gt;75%*AA15,"Победитель",IF(Z15&gt;50%*AA15,"Призёр","Участник"))</f>
        <v>Победитель</v>
      </c>
    </row>
    <row r="16" spans="1:29" x14ac:dyDescent="0.3">
      <c r="A16" s="32">
        <v>2</v>
      </c>
      <c r="B16" s="2" t="s">
        <v>14</v>
      </c>
      <c r="C16" s="2" t="s">
        <v>1099</v>
      </c>
      <c r="D16" s="2" t="s">
        <v>1100</v>
      </c>
      <c r="E16" s="2" t="s">
        <v>195</v>
      </c>
      <c r="F16" s="45" t="str">
        <f>LEFT(C16,1)</f>
        <v>С</v>
      </c>
      <c r="G16" s="45" t="str">
        <f>LEFT(D16,1)</f>
        <v>М</v>
      </c>
      <c r="H16" s="45" t="str">
        <f>LEFT(E16,1)</f>
        <v>С</v>
      </c>
      <c r="I16" s="6" t="s">
        <v>730</v>
      </c>
      <c r="J16" s="46" t="s">
        <v>930</v>
      </c>
      <c r="K16" s="2">
        <v>5</v>
      </c>
      <c r="L16" s="2" t="s">
        <v>269</v>
      </c>
      <c r="M16" s="33" t="s">
        <v>45</v>
      </c>
      <c r="N16" s="47" t="str">
        <f>CONCATENATE(L16,M16)</f>
        <v>Р0508Г</v>
      </c>
      <c r="O16" s="47" t="str">
        <f>CONCATENATE(B16,"-",F16,G16,H16,"-",I16)</f>
        <v>Ж-СМС-02042008</v>
      </c>
      <c r="P16" s="48">
        <v>5</v>
      </c>
      <c r="Q16" s="48">
        <v>1</v>
      </c>
      <c r="R16" s="48">
        <v>5</v>
      </c>
      <c r="S16" s="48">
        <v>5</v>
      </c>
      <c r="T16" s="48">
        <v>5</v>
      </c>
      <c r="U16" s="48">
        <v>2</v>
      </c>
      <c r="V16" s="48">
        <v>3</v>
      </c>
      <c r="W16" s="48">
        <v>5</v>
      </c>
      <c r="X16" s="48">
        <v>5</v>
      </c>
      <c r="Y16" s="48">
        <v>4</v>
      </c>
      <c r="Z16" s="49">
        <f>SUM(P16:Y16)</f>
        <v>40</v>
      </c>
      <c r="AA16" s="33">
        <v>50</v>
      </c>
      <c r="AB16" s="50">
        <f>Z16/AA16</f>
        <v>0.8</v>
      </c>
      <c r="AC16" s="51" t="str">
        <f>IF(Z16&gt;75%*AA16,"Победитель",IF(Z16&gt;50%*AA16,"Призёр","Участник"))</f>
        <v>Победитель</v>
      </c>
    </row>
    <row r="17" spans="1:29" x14ac:dyDescent="0.3">
      <c r="A17" s="32">
        <v>3</v>
      </c>
      <c r="B17" s="3" t="s">
        <v>14</v>
      </c>
      <c r="C17" s="3" t="s">
        <v>725</v>
      </c>
      <c r="D17" s="3" t="s">
        <v>40</v>
      </c>
      <c r="E17" s="3" t="s">
        <v>97</v>
      </c>
      <c r="F17" s="45" t="str">
        <f>LEFT(C17,1)</f>
        <v>Ш</v>
      </c>
      <c r="G17" s="45" t="str">
        <f>LEFT(D17,1)</f>
        <v>М</v>
      </c>
      <c r="H17" s="45" t="str">
        <f>LEFT(E17,1)</f>
        <v>А</v>
      </c>
      <c r="I17" s="13" t="s">
        <v>726</v>
      </c>
      <c r="J17" s="59" t="s">
        <v>925</v>
      </c>
      <c r="K17" s="3">
        <v>5</v>
      </c>
      <c r="L17" s="3" t="s">
        <v>727</v>
      </c>
      <c r="M17" s="33" t="s">
        <v>534</v>
      </c>
      <c r="N17" s="47" t="str">
        <f>CONCATENATE(L17,M17)</f>
        <v>РУ0528О</v>
      </c>
      <c r="O17" s="47" t="str">
        <f>CONCATENATE(B17,"-",F17,G17,H17,"-",I17)</f>
        <v>Ж-ШМА-22112007</v>
      </c>
      <c r="P17" s="48">
        <v>5</v>
      </c>
      <c r="Q17" s="48">
        <v>2</v>
      </c>
      <c r="R17" s="48">
        <v>5</v>
      </c>
      <c r="S17" s="48">
        <v>5</v>
      </c>
      <c r="T17" s="48">
        <v>4</v>
      </c>
      <c r="U17" s="48">
        <v>3</v>
      </c>
      <c r="V17" s="48">
        <v>5</v>
      </c>
      <c r="W17" s="48">
        <v>2</v>
      </c>
      <c r="X17" s="48">
        <v>5</v>
      </c>
      <c r="Y17" s="48">
        <v>4</v>
      </c>
      <c r="Z17" s="49">
        <f>SUM(P17:Y17)</f>
        <v>40</v>
      </c>
      <c r="AA17" s="33">
        <v>50</v>
      </c>
      <c r="AB17" s="50">
        <f>Z17/AA17</f>
        <v>0.8</v>
      </c>
      <c r="AC17" s="51" t="str">
        <f>IF(Z17&gt;75%*AA17,"Победитель",IF(Z17&gt;50%*AA17,"Призёр","Участник"))</f>
        <v>Победитель</v>
      </c>
    </row>
    <row r="18" spans="1:29" x14ac:dyDescent="0.3">
      <c r="A18" s="32">
        <v>4</v>
      </c>
      <c r="B18" s="2" t="s">
        <v>14</v>
      </c>
      <c r="C18" s="2" t="s">
        <v>2341</v>
      </c>
      <c r="D18" s="2" t="s">
        <v>77</v>
      </c>
      <c r="E18" s="2" t="s">
        <v>119</v>
      </c>
      <c r="F18" s="45" t="str">
        <f>LEFT(C18,1)</f>
        <v>Л</v>
      </c>
      <c r="G18" s="45" t="str">
        <f>LEFT(D18,1)</f>
        <v>Е</v>
      </c>
      <c r="H18" s="45" t="str">
        <f>LEFT(E18,1)</f>
        <v>В</v>
      </c>
      <c r="I18" s="2" t="s">
        <v>267</v>
      </c>
      <c r="J18" s="2" t="s">
        <v>2323</v>
      </c>
      <c r="K18" s="1">
        <v>5</v>
      </c>
      <c r="L18" s="2" t="s">
        <v>64</v>
      </c>
      <c r="M18" s="33" t="s">
        <v>2212</v>
      </c>
      <c r="N18" s="47" t="str">
        <f>CONCATENATE(L18,M18)</f>
        <v>Р0503Ф</v>
      </c>
      <c r="O18" s="47" t="str">
        <f>CONCATENATE(B18,"-",F18,G18,H18,"-",I18)</f>
        <v>Ж-ЛЕВ-23062008</v>
      </c>
      <c r="P18" s="48">
        <v>3.5</v>
      </c>
      <c r="Q18" s="48">
        <v>5</v>
      </c>
      <c r="R18" s="48">
        <v>4</v>
      </c>
      <c r="S18" s="48">
        <v>5</v>
      </c>
      <c r="T18" s="48">
        <v>5</v>
      </c>
      <c r="U18" s="48">
        <v>4</v>
      </c>
      <c r="V18" s="48">
        <v>5</v>
      </c>
      <c r="W18" s="48">
        <v>5</v>
      </c>
      <c r="X18" s="48">
        <v>3</v>
      </c>
      <c r="Y18" s="48">
        <v>0</v>
      </c>
      <c r="Z18" s="49">
        <f>SUM(P18:Y18)</f>
        <v>39.5</v>
      </c>
      <c r="AA18" s="33">
        <v>50</v>
      </c>
      <c r="AB18" s="50">
        <f>Z18/AA18</f>
        <v>0.79</v>
      </c>
      <c r="AC18" s="51" t="str">
        <f>IF(Z18&gt;75%*AA18,"Победитель",IF(Z18&gt;50%*AA18,"Призёр","Участник"))</f>
        <v>Победитель</v>
      </c>
    </row>
    <row r="19" spans="1:29" x14ac:dyDescent="0.3">
      <c r="A19" s="32">
        <v>5</v>
      </c>
      <c r="B19" s="2" t="s">
        <v>14</v>
      </c>
      <c r="C19" s="2" t="s">
        <v>2308</v>
      </c>
      <c r="D19" s="2" t="s">
        <v>1433</v>
      </c>
      <c r="E19" s="2" t="s">
        <v>78</v>
      </c>
      <c r="F19" s="45" t="str">
        <f>LEFT(C19,1)</f>
        <v>Ш</v>
      </c>
      <c r="G19" s="45" t="str">
        <f>LEFT(D19,1)</f>
        <v>А</v>
      </c>
      <c r="H19" s="45" t="str">
        <f>LEFT(E19,1)</f>
        <v>А</v>
      </c>
      <c r="I19" s="6" t="s">
        <v>2309</v>
      </c>
      <c r="J19" s="2" t="s">
        <v>2286</v>
      </c>
      <c r="K19" s="2">
        <v>5</v>
      </c>
      <c r="L19" s="2" t="s">
        <v>2310</v>
      </c>
      <c r="M19" s="9" t="s">
        <v>2139</v>
      </c>
      <c r="N19" s="47" t="str">
        <f>CONCATENATE(L19,M19)</f>
        <v>РО507П</v>
      </c>
      <c r="O19" s="47" t="str">
        <f>CONCATENATE(B19,"-",F19,G19,H19,"-",I19)</f>
        <v>Ж-ШАА-24.11.2008</v>
      </c>
      <c r="P19" s="48">
        <v>37</v>
      </c>
      <c r="Q19" s="48"/>
      <c r="R19" s="48"/>
      <c r="S19" s="48"/>
      <c r="T19" s="48"/>
      <c r="U19" s="48"/>
      <c r="V19" s="48"/>
      <c r="W19" s="48"/>
      <c r="X19" s="48"/>
      <c r="Y19" s="48"/>
      <c r="Z19" s="49">
        <f>SUM(P19:Y19)</f>
        <v>37</v>
      </c>
      <c r="AA19" s="33">
        <v>50</v>
      </c>
      <c r="AB19" s="50">
        <f>Z19/AA19</f>
        <v>0.74</v>
      </c>
      <c r="AC19" s="51" t="str">
        <f>IF(Z19&gt;75%*AA19,"Победитель",IF(Z19&gt;50%*AA19,"Призёр","Участник"))</f>
        <v>Призёр</v>
      </c>
    </row>
    <row r="20" spans="1:29" x14ac:dyDescent="0.3">
      <c r="A20" s="32">
        <v>6</v>
      </c>
      <c r="B20" s="2" t="s">
        <v>14</v>
      </c>
      <c r="C20" s="2" t="s">
        <v>1044</v>
      </c>
      <c r="D20" s="2" t="s">
        <v>40</v>
      </c>
      <c r="E20" s="2" t="s">
        <v>247</v>
      </c>
      <c r="F20" s="45" t="str">
        <f>LEFT(C20,1)</f>
        <v>Л</v>
      </c>
      <c r="G20" s="45" t="str">
        <f>LEFT(D20,1)</f>
        <v>М</v>
      </c>
      <c r="H20" s="45" t="str">
        <f>LEFT(E20,1)</f>
        <v>В</v>
      </c>
      <c r="I20" s="6" t="s">
        <v>1098</v>
      </c>
      <c r="J20" s="46" t="s">
        <v>930</v>
      </c>
      <c r="K20" s="2">
        <v>5</v>
      </c>
      <c r="L20" s="2" t="s">
        <v>268</v>
      </c>
      <c r="M20" s="33" t="s">
        <v>45</v>
      </c>
      <c r="N20" s="47" t="str">
        <f>CONCATENATE(L20,M20)</f>
        <v>Р0507Г</v>
      </c>
      <c r="O20" s="47" t="str">
        <f>CONCATENATE(B20,"-",F20,G20,H20,"-",I20)</f>
        <v>Ж-ЛМВ-23092008</v>
      </c>
      <c r="P20" s="48">
        <v>4</v>
      </c>
      <c r="Q20" s="48">
        <v>5</v>
      </c>
      <c r="R20" s="48">
        <v>5</v>
      </c>
      <c r="S20" s="48">
        <v>1</v>
      </c>
      <c r="T20" s="48">
        <v>5</v>
      </c>
      <c r="U20" s="48">
        <v>2</v>
      </c>
      <c r="V20" s="48">
        <v>2</v>
      </c>
      <c r="W20" s="48">
        <v>4</v>
      </c>
      <c r="X20" s="48">
        <v>4</v>
      </c>
      <c r="Y20" s="48">
        <v>4</v>
      </c>
      <c r="Z20" s="49">
        <f>SUM(P20:Y20)</f>
        <v>36</v>
      </c>
      <c r="AA20" s="33">
        <v>50</v>
      </c>
      <c r="AB20" s="50">
        <f>Z20/AA20</f>
        <v>0.72</v>
      </c>
      <c r="AC20" s="51" t="str">
        <f>IF(Z20&gt;75%*AA20,"Победитель",IF(Z20&gt;50%*AA20,"Призёр","Участник"))</f>
        <v>Призёр</v>
      </c>
    </row>
    <row r="21" spans="1:29" x14ac:dyDescent="0.3">
      <c r="A21" s="32">
        <v>7</v>
      </c>
      <c r="B21" s="2" t="s">
        <v>35</v>
      </c>
      <c r="C21" s="2" t="s">
        <v>2342</v>
      </c>
      <c r="D21" s="2" t="s">
        <v>345</v>
      </c>
      <c r="E21" s="2" t="s">
        <v>306</v>
      </c>
      <c r="F21" s="45" t="str">
        <f>LEFT(C21,1)</f>
        <v>С</v>
      </c>
      <c r="G21" s="45" t="str">
        <f>LEFT(D21,1)</f>
        <v>Т</v>
      </c>
      <c r="H21" s="45" t="str">
        <f>LEFT(E21,1)</f>
        <v>С</v>
      </c>
      <c r="I21" s="2" t="s">
        <v>2343</v>
      </c>
      <c r="J21" s="2" t="s">
        <v>2323</v>
      </c>
      <c r="K21" s="1">
        <v>5</v>
      </c>
      <c r="L21" s="2" t="s">
        <v>69</v>
      </c>
      <c r="M21" s="33" t="s">
        <v>2212</v>
      </c>
      <c r="N21" s="47" t="str">
        <f>CONCATENATE(L21,M21)</f>
        <v>Р0504Ф</v>
      </c>
      <c r="O21" s="47" t="str">
        <f>CONCATENATE(B21,"-",F21,G21,H21,"-",I21)</f>
        <v>М-СТС-16012009</v>
      </c>
      <c r="P21" s="48">
        <v>4.5</v>
      </c>
      <c r="Q21" s="48">
        <v>4</v>
      </c>
      <c r="R21" s="48">
        <v>4</v>
      </c>
      <c r="S21" s="48">
        <v>5</v>
      </c>
      <c r="T21" s="48">
        <v>4</v>
      </c>
      <c r="U21" s="48">
        <v>5</v>
      </c>
      <c r="V21" s="48">
        <v>5</v>
      </c>
      <c r="W21" s="48">
        <v>2</v>
      </c>
      <c r="X21" s="48">
        <v>2</v>
      </c>
      <c r="Y21" s="48">
        <v>0</v>
      </c>
      <c r="Z21" s="49">
        <f>SUM(P21:Y21)</f>
        <v>35.5</v>
      </c>
      <c r="AA21" s="33">
        <v>50</v>
      </c>
      <c r="AB21" s="50">
        <f>Z21/AA21</f>
        <v>0.71</v>
      </c>
      <c r="AC21" s="51" t="str">
        <f>IF(Z21&gt;75%*AA21,"Победитель",IF(Z21&gt;50%*AA21,"Призёр","Участник"))</f>
        <v>Призёр</v>
      </c>
    </row>
    <row r="22" spans="1:29" x14ac:dyDescent="0.3">
      <c r="A22" s="32">
        <v>8</v>
      </c>
      <c r="B22" s="2" t="s">
        <v>14</v>
      </c>
      <c r="C22" s="2" t="s">
        <v>1092</v>
      </c>
      <c r="D22" s="2" t="s">
        <v>66</v>
      </c>
      <c r="E22" s="2" t="s">
        <v>217</v>
      </c>
      <c r="F22" s="45" t="str">
        <f>LEFT(C22,1)</f>
        <v>П</v>
      </c>
      <c r="G22" s="45" t="str">
        <f>LEFT(D22,1)</f>
        <v>А</v>
      </c>
      <c r="H22" s="45" t="str">
        <f>LEFT(E22,1)</f>
        <v>Д</v>
      </c>
      <c r="I22" s="14" t="s">
        <v>1093</v>
      </c>
      <c r="J22" s="46" t="s">
        <v>930</v>
      </c>
      <c r="K22" s="2">
        <v>5</v>
      </c>
      <c r="L22" s="56" t="s">
        <v>69</v>
      </c>
      <c r="M22" s="33" t="s">
        <v>45</v>
      </c>
      <c r="N22" s="47" t="str">
        <f>CONCATENATE(L22,M22)</f>
        <v>Р0504Г</v>
      </c>
      <c r="O22" s="47" t="str">
        <f>CONCATENATE(B22,"-",F22,G22,H22,"-",I22)</f>
        <v>Ж-ПАД-29112007</v>
      </c>
      <c r="P22" s="48">
        <v>4</v>
      </c>
      <c r="Q22" s="48">
        <v>4</v>
      </c>
      <c r="R22" s="48">
        <v>4</v>
      </c>
      <c r="S22" s="48">
        <v>2</v>
      </c>
      <c r="T22" s="48">
        <v>4</v>
      </c>
      <c r="U22" s="48">
        <v>2</v>
      </c>
      <c r="V22" s="48">
        <v>2</v>
      </c>
      <c r="W22" s="48">
        <v>5</v>
      </c>
      <c r="X22" s="48">
        <v>5</v>
      </c>
      <c r="Y22" s="48">
        <v>3</v>
      </c>
      <c r="Z22" s="49">
        <f>SUM(P22:Y22)</f>
        <v>35</v>
      </c>
      <c r="AA22" s="33">
        <v>50</v>
      </c>
      <c r="AB22" s="50">
        <f>Z22/AA22</f>
        <v>0.7</v>
      </c>
      <c r="AC22" s="51" t="str">
        <f>IF(Z22&gt;75%*AA22,"Победитель",IF(Z22&gt;50%*AA22,"Призёр","Участник"))</f>
        <v>Призёр</v>
      </c>
    </row>
    <row r="23" spans="1:29" x14ac:dyDescent="0.3">
      <c r="A23" s="32">
        <v>9</v>
      </c>
      <c r="B23" s="2" t="s">
        <v>14</v>
      </c>
      <c r="C23" s="2" t="s">
        <v>1327</v>
      </c>
      <c r="D23" s="2" t="s">
        <v>73</v>
      </c>
      <c r="E23" s="2" t="s">
        <v>512</v>
      </c>
      <c r="F23" s="45" t="str">
        <f>LEFT(C23,1)</f>
        <v>Н</v>
      </c>
      <c r="G23" s="45" t="str">
        <f>LEFT(D23,1)</f>
        <v>А</v>
      </c>
      <c r="H23" s="45" t="str">
        <f>LEFT(E23,1)</f>
        <v>В</v>
      </c>
      <c r="I23" s="6" t="s">
        <v>1328</v>
      </c>
      <c r="J23" s="2" t="s">
        <v>1257</v>
      </c>
      <c r="K23" s="2">
        <v>5</v>
      </c>
      <c r="L23" s="2" t="s">
        <v>259</v>
      </c>
      <c r="M23" s="33" t="s">
        <v>143</v>
      </c>
      <c r="N23" s="47" t="str">
        <f>CONCATENATE(L23,M23)</f>
        <v>Р0505У</v>
      </c>
      <c r="O23" s="47" t="str">
        <f>CONCATENATE(B23,"-",F23,G23,H23,"-",I23)</f>
        <v>Ж-НАВ-09062008</v>
      </c>
      <c r="P23" s="48">
        <v>5</v>
      </c>
      <c r="Q23" s="48">
        <v>0</v>
      </c>
      <c r="R23" s="48">
        <v>5</v>
      </c>
      <c r="S23" s="48">
        <v>2</v>
      </c>
      <c r="T23" s="48">
        <v>5</v>
      </c>
      <c r="U23" s="48">
        <v>4</v>
      </c>
      <c r="V23" s="48">
        <v>4</v>
      </c>
      <c r="W23" s="48">
        <v>4</v>
      </c>
      <c r="X23" s="48">
        <v>3</v>
      </c>
      <c r="Y23" s="48">
        <v>3</v>
      </c>
      <c r="Z23" s="49">
        <f>SUM(P23:Y23)</f>
        <v>35</v>
      </c>
      <c r="AA23" s="33">
        <v>50</v>
      </c>
      <c r="AB23" s="50">
        <f>Z23/AA23</f>
        <v>0.7</v>
      </c>
      <c r="AC23" s="51" t="str">
        <f>IF(Z23&gt;75%*AA23,"Победитель",IF(Z23&gt;50%*AA23,"Призёр","Участник"))</f>
        <v>Призёр</v>
      </c>
    </row>
    <row r="24" spans="1:29" x14ac:dyDescent="0.3">
      <c r="A24" s="32">
        <v>10</v>
      </c>
      <c r="B24" s="2" t="s">
        <v>14</v>
      </c>
      <c r="C24" s="2" t="s">
        <v>1084</v>
      </c>
      <c r="D24" s="2" t="s">
        <v>1085</v>
      </c>
      <c r="E24" s="2" t="s">
        <v>212</v>
      </c>
      <c r="F24" s="45" t="str">
        <f>LEFT(C24,1)</f>
        <v>Е</v>
      </c>
      <c r="G24" s="45" t="str">
        <f>LEFT(D24,1)</f>
        <v>А</v>
      </c>
      <c r="H24" s="45" t="str">
        <f>LEFT(E24,1)</f>
        <v>И</v>
      </c>
      <c r="I24" s="14" t="s">
        <v>1086</v>
      </c>
      <c r="J24" s="46" t="s">
        <v>930</v>
      </c>
      <c r="K24" s="2">
        <v>5</v>
      </c>
      <c r="L24" s="46" t="s">
        <v>53</v>
      </c>
      <c r="M24" s="33" t="s">
        <v>45</v>
      </c>
      <c r="N24" s="47" t="str">
        <f>CONCATENATE(L24,M24)</f>
        <v>Р0501Г</v>
      </c>
      <c r="O24" s="47" t="str">
        <f>CONCATENATE(B24,"-",F24,G24,H24,"-",I24)</f>
        <v>Ж-ЕАИ-27062008</v>
      </c>
      <c r="P24" s="48">
        <v>5</v>
      </c>
      <c r="Q24" s="48">
        <v>0</v>
      </c>
      <c r="R24" s="48">
        <v>5</v>
      </c>
      <c r="S24" s="48">
        <v>3</v>
      </c>
      <c r="T24" s="48">
        <v>5</v>
      </c>
      <c r="U24" s="48">
        <v>3</v>
      </c>
      <c r="V24" s="48">
        <v>2</v>
      </c>
      <c r="W24" s="48">
        <v>4</v>
      </c>
      <c r="X24" s="48">
        <v>3</v>
      </c>
      <c r="Y24" s="48">
        <v>4</v>
      </c>
      <c r="Z24" s="49">
        <f>SUM(P24:Y24)</f>
        <v>34</v>
      </c>
      <c r="AA24" s="33">
        <v>50</v>
      </c>
      <c r="AB24" s="50">
        <f>Z24/AA24</f>
        <v>0.68</v>
      </c>
      <c r="AC24" s="51" t="str">
        <f>IF(Z24&gt;75%*AA24,"Победитель",IF(Z24&gt;50%*AA24,"Призёр","Участник"))</f>
        <v>Призёр</v>
      </c>
    </row>
    <row r="25" spans="1:29" x14ac:dyDescent="0.3">
      <c r="A25" s="32">
        <v>11</v>
      </c>
      <c r="B25" s="2" t="s">
        <v>14</v>
      </c>
      <c r="C25" s="2" t="s">
        <v>1090</v>
      </c>
      <c r="D25" s="2" t="s">
        <v>66</v>
      </c>
      <c r="E25" s="2" t="s">
        <v>247</v>
      </c>
      <c r="F25" s="45" t="str">
        <f>LEFT(C25,1)</f>
        <v>О</v>
      </c>
      <c r="G25" s="45" t="str">
        <f>LEFT(D25,1)</f>
        <v>А</v>
      </c>
      <c r="H25" s="45" t="str">
        <f>LEFT(E25,1)</f>
        <v>В</v>
      </c>
      <c r="I25" s="14" t="s">
        <v>1091</v>
      </c>
      <c r="J25" s="46" t="s">
        <v>930</v>
      </c>
      <c r="K25" s="2">
        <v>5</v>
      </c>
      <c r="L25" s="56" t="s">
        <v>64</v>
      </c>
      <c r="M25" s="33" t="s">
        <v>45</v>
      </c>
      <c r="N25" s="47" t="str">
        <f>CONCATENATE(L25,M25)</f>
        <v>Р0503Г</v>
      </c>
      <c r="O25" s="47" t="str">
        <f>CONCATENATE(B25,"-",F25,G25,H25,"-",I25)</f>
        <v>Ж-ОАВ-25052008</v>
      </c>
      <c r="P25" s="48">
        <v>3</v>
      </c>
      <c r="Q25" s="48">
        <v>0</v>
      </c>
      <c r="R25" s="48">
        <v>5</v>
      </c>
      <c r="S25" s="48">
        <v>3</v>
      </c>
      <c r="T25" s="48">
        <v>5</v>
      </c>
      <c r="U25" s="48">
        <v>4</v>
      </c>
      <c r="V25" s="48">
        <v>3</v>
      </c>
      <c r="W25" s="48">
        <v>5</v>
      </c>
      <c r="X25" s="48">
        <v>3</v>
      </c>
      <c r="Y25" s="48">
        <v>3</v>
      </c>
      <c r="Z25" s="49">
        <f>SUM(P25:Y25)</f>
        <v>34</v>
      </c>
      <c r="AA25" s="33">
        <v>50</v>
      </c>
      <c r="AB25" s="50">
        <f>Z25/AA25</f>
        <v>0.68</v>
      </c>
      <c r="AC25" s="51" t="str">
        <f>IF(Z25&gt;75%*AA25,"Победитель",IF(Z25&gt;50%*AA25,"Призёр","Участник"))</f>
        <v>Призёр</v>
      </c>
    </row>
    <row r="26" spans="1:29" x14ac:dyDescent="0.3">
      <c r="A26" s="32">
        <v>12</v>
      </c>
      <c r="B26" s="2" t="s">
        <v>14</v>
      </c>
      <c r="C26" s="2" t="s">
        <v>49</v>
      </c>
      <c r="D26" s="2" t="s">
        <v>50</v>
      </c>
      <c r="E26" s="2" t="s">
        <v>51</v>
      </c>
      <c r="F26" s="45" t="str">
        <f>LEFT(C26,1)</f>
        <v>П</v>
      </c>
      <c r="G26" s="45" t="str">
        <f>LEFT(D26,1)</f>
        <v>А</v>
      </c>
      <c r="H26" s="45" t="str">
        <f>LEFT(E26,1)</f>
        <v>А</v>
      </c>
      <c r="I26" s="14" t="s">
        <v>52</v>
      </c>
      <c r="J26" s="46" t="s">
        <v>38</v>
      </c>
      <c r="K26" s="1">
        <v>5</v>
      </c>
      <c r="L26" s="54" t="s">
        <v>53</v>
      </c>
      <c r="M26" s="9" t="s">
        <v>83</v>
      </c>
      <c r="N26" s="47" t="str">
        <f>CONCATENATE(L26,M26)</f>
        <v>Р0501К</v>
      </c>
      <c r="O26" s="47" t="str">
        <f>CONCATENATE(B26,"-",F26,G26,H26,"-",I26)</f>
        <v>Ж-ПАА-09102008</v>
      </c>
      <c r="P26" s="53">
        <v>4</v>
      </c>
      <c r="Q26" s="53">
        <v>3</v>
      </c>
      <c r="R26" s="53">
        <v>5</v>
      </c>
      <c r="S26" s="53">
        <v>1</v>
      </c>
      <c r="T26" s="53">
        <v>5</v>
      </c>
      <c r="U26" s="53">
        <v>3</v>
      </c>
      <c r="V26" s="53">
        <v>2</v>
      </c>
      <c r="W26" s="53">
        <v>4</v>
      </c>
      <c r="X26" s="53">
        <v>4</v>
      </c>
      <c r="Y26" s="53">
        <v>3</v>
      </c>
      <c r="Z26" s="49">
        <f>SUM(P26:Y26)</f>
        <v>34</v>
      </c>
      <c r="AA26" s="33">
        <v>50</v>
      </c>
      <c r="AB26" s="50">
        <f>Z26/AA26</f>
        <v>0.68</v>
      </c>
      <c r="AC26" s="51" t="str">
        <f>IF(Z26&gt;75%*AA26,"Победитель",IF(Z26&gt;50%*AA26,"Призёр","Участник"))</f>
        <v>Призёр</v>
      </c>
    </row>
    <row r="27" spans="1:29" x14ac:dyDescent="0.3">
      <c r="A27" s="32">
        <v>13</v>
      </c>
      <c r="B27" s="2" t="s">
        <v>605</v>
      </c>
      <c r="C27" s="2" t="s">
        <v>1401</v>
      </c>
      <c r="D27" s="2" t="s">
        <v>309</v>
      </c>
      <c r="E27" s="2" t="s">
        <v>188</v>
      </c>
      <c r="F27" s="45" t="str">
        <f>LEFT(C27,1)</f>
        <v>С</v>
      </c>
      <c r="G27" s="45" t="str">
        <f>LEFT(D27,1)</f>
        <v>Н</v>
      </c>
      <c r="H27" s="45" t="str">
        <f>LEFT(E27,1)</f>
        <v>Ю</v>
      </c>
      <c r="I27" s="2" t="s">
        <v>2173</v>
      </c>
      <c r="J27" s="2" t="s">
        <v>2161</v>
      </c>
      <c r="K27" s="1">
        <v>5</v>
      </c>
      <c r="L27" s="2" t="s">
        <v>69</v>
      </c>
      <c r="M27" s="33" t="s">
        <v>2110</v>
      </c>
      <c r="N27" s="47" t="str">
        <f>CONCATENATE(L27,M27)</f>
        <v>Р0504З</v>
      </c>
      <c r="O27" s="47" t="str">
        <f>CONCATENATE(B27,"-",F27,G27,H27,"-",I27)</f>
        <v>м-СНЮ-18.06.2008</v>
      </c>
      <c r="P27" s="48">
        <v>4.5</v>
      </c>
      <c r="Q27" s="48">
        <v>5</v>
      </c>
      <c r="R27" s="48">
        <v>4</v>
      </c>
      <c r="S27" s="48">
        <v>5</v>
      </c>
      <c r="T27" s="48">
        <v>4.5</v>
      </c>
      <c r="U27" s="48">
        <v>4</v>
      </c>
      <c r="V27" s="48">
        <v>2.5</v>
      </c>
      <c r="W27" s="48">
        <v>2</v>
      </c>
      <c r="X27" s="48">
        <v>0</v>
      </c>
      <c r="Y27" s="48">
        <v>2</v>
      </c>
      <c r="Z27" s="49">
        <f>SUM(P27:Y27)</f>
        <v>33.5</v>
      </c>
      <c r="AA27" s="33">
        <v>50</v>
      </c>
      <c r="AB27" s="50">
        <f>Z27/AA27</f>
        <v>0.67</v>
      </c>
      <c r="AC27" s="51" t="str">
        <f>IF(Z27&gt;75%*AA27,"Победитель",IF(Z27&gt;50%*AA27,"Призёр","Участник"))</f>
        <v>Призёр</v>
      </c>
    </row>
    <row r="28" spans="1:29" x14ac:dyDescent="0.3">
      <c r="A28" s="32">
        <v>14</v>
      </c>
      <c r="B28" s="2" t="s">
        <v>35</v>
      </c>
      <c r="C28" s="2" t="s">
        <v>609</v>
      </c>
      <c r="D28" s="2" t="s">
        <v>417</v>
      </c>
      <c r="E28" s="2" t="s">
        <v>127</v>
      </c>
      <c r="F28" s="45" t="str">
        <f>LEFT(C28,1)</f>
        <v>А</v>
      </c>
      <c r="G28" s="45" t="str">
        <f>LEFT(D28,1)</f>
        <v>А</v>
      </c>
      <c r="H28" s="45" t="str">
        <f>LEFT(E28,1)</f>
        <v>В</v>
      </c>
      <c r="I28" s="14" t="s">
        <v>610</v>
      </c>
      <c r="J28" s="46" t="s">
        <v>600</v>
      </c>
      <c r="K28" s="2">
        <v>5</v>
      </c>
      <c r="L28" s="56" t="s">
        <v>64</v>
      </c>
      <c r="M28" s="33" t="s">
        <v>128</v>
      </c>
      <c r="N28" s="47" t="str">
        <f>CONCATENATE(L28,M28)</f>
        <v>Р0503Б</v>
      </c>
      <c r="O28" s="47" t="str">
        <f>CONCATENATE(B28,"-",F28,G28,H28,"-",I28)</f>
        <v>М-ААВ-25122008</v>
      </c>
      <c r="P28" s="53">
        <v>33</v>
      </c>
      <c r="Q28" s="53"/>
      <c r="R28" s="53"/>
      <c r="S28" s="53"/>
      <c r="T28" s="53"/>
      <c r="U28" s="53"/>
      <c r="V28" s="53"/>
      <c r="W28" s="53"/>
      <c r="X28" s="53"/>
      <c r="Y28" s="53">
        <v>0</v>
      </c>
      <c r="Z28" s="49">
        <f>SUM(P28:Y28)</f>
        <v>33</v>
      </c>
      <c r="AA28" s="33">
        <v>50</v>
      </c>
      <c r="AB28" s="50">
        <f>Z28/AA28</f>
        <v>0.66</v>
      </c>
      <c r="AC28" s="51" t="str">
        <f>IF(Z28&gt;75%*AA28,"Победитель",IF(Z28&gt;50%*AA28,"Призёр","Участник"))</f>
        <v>Призёр</v>
      </c>
    </row>
    <row r="29" spans="1:29" x14ac:dyDescent="0.3">
      <c r="A29" s="32">
        <v>15</v>
      </c>
      <c r="B29" s="3" t="s">
        <v>14</v>
      </c>
      <c r="C29" s="3" t="s">
        <v>706</v>
      </c>
      <c r="D29" s="3" t="s">
        <v>221</v>
      </c>
      <c r="E29" s="3" t="s">
        <v>601</v>
      </c>
      <c r="F29" s="45" t="str">
        <f>LEFT(C29,1)</f>
        <v>К</v>
      </c>
      <c r="G29" s="45" t="str">
        <f>LEFT(D29,1)</f>
        <v>В</v>
      </c>
      <c r="H29" s="45" t="str">
        <f>LEFT(E29,1)</f>
        <v>А</v>
      </c>
      <c r="I29" s="13" t="s">
        <v>529</v>
      </c>
      <c r="J29" s="59" t="s">
        <v>925</v>
      </c>
      <c r="K29" s="3">
        <v>5</v>
      </c>
      <c r="L29" s="3" t="s">
        <v>707</v>
      </c>
      <c r="M29" s="33" t="s">
        <v>534</v>
      </c>
      <c r="N29" s="47" t="str">
        <f>CONCATENATE(L29,M29)</f>
        <v>РУ0521О</v>
      </c>
      <c r="O29" s="47" t="str">
        <f>CONCATENATE(B29,"-",F29,G29,H29,"-",I29)</f>
        <v>Ж-КВА-24012008</v>
      </c>
      <c r="P29" s="48">
        <v>4.5</v>
      </c>
      <c r="Q29" s="48">
        <v>0</v>
      </c>
      <c r="R29" s="48">
        <v>5</v>
      </c>
      <c r="S29" s="48">
        <v>5</v>
      </c>
      <c r="T29" s="48">
        <v>3</v>
      </c>
      <c r="U29" s="48">
        <v>4</v>
      </c>
      <c r="V29" s="48">
        <v>0</v>
      </c>
      <c r="W29" s="48">
        <v>4</v>
      </c>
      <c r="X29" s="48">
        <v>5</v>
      </c>
      <c r="Y29" s="48">
        <v>2</v>
      </c>
      <c r="Z29" s="49">
        <f>SUM(P29:Y29)</f>
        <v>32.5</v>
      </c>
      <c r="AA29" s="33">
        <v>50</v>
      </c>
      <c r="AB29" s="50">
        <f>Z29/AA29</f>
        <v>0.65</v>
      </c>
      <c r="AC29" s="51" t="str">
        <f>IF(Z29&gt;75%*AA29,"Победитель",IF(Z29&gt;50%*AA29,"Призёр","Участник"))</f>
        <v>Призёр</v>
      </c>
    </row>
    <row r="30" spans="1:29" x14ac:dyDescent="0.3">
      <c r="A30" s="32">
        <v>16</v>
      </c>
      <c r="B30" s="2" t="s">
        <v>14</v>
      </c>
      <c r="C30" s="2" t="s">
        <v>603</v>
      </c>
      <c r="D30" s="2" t="s">
        <v>211</v>
      </c>
      <c r="E30" s="2" t="s">
        <v>97</v>
      </c>
      <c r="F30" s="45" t="str">
        <f>LEFT(C30,1)</f>
        <v>М</v>
      </c>
      <c r="G30" s="45" t="str">
        <f>LEFT(D30,1)</f>
        <v>П</v>
      </c>
      <c r="H30" s="45" t="str">
        <f>LEFT(E30,1)</f>
        <v>А</v>
      </c>
      <c r="I30" s="6" t="s">
        <v>604</v>
      </c>
      <c r="J30" s="52" t="s">
        <v>600</v>
      </c>
      <c r="K30" s="2">
        <v>5</v>
      </c>
      <c r="L30" s="2" t="s">
        <v>53</v>
      </c>
      <c r="M30" s="33" t="s">
        <v>128</v>
      </c>
      <c r="N30" s="47" t="str">
        <f>CONCATENATE(L30,M30)</f>
        <v>Р0501Б</v>
      </c>
      <c r="O30" s="47" t="str">
        <f>CONCATENATE(B30,"-",F30,G30,H30,"-",I30)</f>
        <v>Ж-МПА-06022010</v>
      </c>
      <c r="P30" s="48">
        <v>32</v>
      </c>
      <c r="Q30" s="48"/>
      <c r="R30" s="48"/>
      <c r="S30" s="48"/>
      <c r="T30" s="48"/>
      <c r="U30" s="48"/>
      <c r="V30" s="48"/>
      <c r="W30" s="48"/>
      <c r="X30" s="48"/>
      <c r="Y30" s="48"/>
      <c r="Z30" s="49">
        <f>SUM(P30:Y30)</f>
        <v>32</v>
      </c>
      <c r="AA30" s="33">
        <v>50</v>
      </c>
      <c r="AB30" s="50">
        <f>Z30/AA30</f>
        <v>0.64</v>
      </c>
      <c r="AC30" s="51" t="str">
        <f>IF(Z30&gt;75%*AA30,"Победитель",IF(Z30&gt;50%*AA30,"Призёр","Участник"))</f>
        <v>Призёр</v>
      </c>
    </row>
    <row r="31" spans="1:29" x14ac:dyDescent="0.3">
      <c r="A31" s="32">
        <v>17</v>
      </c>
      <c r="B31" s="3" t="s">
        <v>35</v>
      </c>
      <c r="C31" s="3" t="s">
        <v>661</v>
      </c>
      <c r="D31" s="3" t="s">
        <v>457</v>
      </c>
      <c r="E31" s="3" t="s">
        <v>292</v>
      </c>
      <c r="F31" s="45" t="str">
        <f>LEFT(C31,1)</f>
        <v>Р</v>
      </c>
      <c r="G31" s="45" t="str">
        <f>LEFT(D31,1)</f>
        <v>П</v>
      </c>
      <c r="H31" s="45" t="str">
        <f>LEFT(E31,1)</f>
        <v>А</v>
      </c>
      <c r="I31" s="13" t="s">
        <v>662</v>
      </c>
      <c r="J31" s="59" t="s">
        <v>925</v>
      </c>
      <c r="K31" s="3">
        <v>5</v>
      </c>
      <c r="L31" s="3" t="s">
        <v>663</v>
      </c>
      <c r="M31" s="33" t="s">
        <v>534</v>
      </c>
      <c r="N31" s="47" t="str">
        <f>CONCATENATE(L31,M31)</f>
        <v>РУ0508О</v>
      </c>
      <c r="O31" s="47" t="str">
        <f>CONCATENATE(B31,"-",F31,G31,H31,"-",I31)</f>
        <v>М-РПА-05072007</v>
      </c>
      <c r="P31" s="48">
        <v>5</v>
      </c>
      <c r="Q31" s="48">
        <v>2</v>
      </c>
      <c r="R31" s="48">
        <v>5</v>
      </c>
      <c r="S31" s="48">
        <v>5</v>
      </c>
      <c r="T31" s="48">
        <v>5</v>
      </c>
      <c r="U31" s="48">
        <v>5</v>
      </c>
      <c r="V31" s="48">
        <v>2</v>
      </c>
      <c r="W31" s="48">
        <v>2</v>
      </c>
      <c r="X31" s="48">
        <v>1</v>
      </c>
      <c r="Y31" s="48">
        <v>0</v>
      </c>
      <c r="Z31" s="49">
        <f>SUM(P31:Y31)</f>
        <v>32</v>
      </c>
      <c r="AA31" s="33">
        <v>50</v>
      </c>
      <c r="AB31" s="50">
        <f>Z31/AA31</f>
        <v>0.64</v>
      </c>
      <c r="AC31" s="51" t="str">
        <f>IF(Z31&gt;75%*AA31,"Победитель",IF(Z31&gt;50%*AA31,"Призёр","Участник"))</f>
        <v>Призёр</v>
      </c>
    </row>
    <row r="32" spans="1:29" x14ac:dyDescent="0.3">
      <c r="A32" s="32">
        <v>18</v>
      </c>
      <c r="B32" s="2" t="s">
        <v>14</v>
      </c>
      <c r="C32" s="2" t="s">
        <v>193</v>
      </c>
      <c r="D32" s="2" t="s">
        <v>87</v>
      </c>
      <c r="E32" s="2" t="s">
        <v>195</v>
      </c>
      <c r="F32" s="45" t="str">
        <f>LEFT(C32,1)</f>
        <v>В</v>
      </c>
      <c r="G32" s="45" t="str">
        <f>LEFT(D32,1)</f>
        <v>К</v>
      </c>
      <c r="H32" s="45" t="str">
        <f>LEFT(E32,1)</f>
        <v>С</v>
      </c>
      <c r="I32" s="14" t="s">
        <v>525</v>
      </c>
      <c r="J32" s="46" t="s">
        <v>346</v>
      </c>
      <c r="K32" s="2">
        <v>5</v>
      </c>
      <c r="L32" s="2" t="s">
        <v>364</v>
      </c>
      <c r="M32" s="33" t="s">
        <v>26</v>
      </c>
      <c r="N32" s="47" t="str">
        <f>CONCATENATE(L32,M32)</f>
        <v>Р0511С</v>
      </c>
      <c r="O32" s="47" t="str">
        <f>CONCATENATE(B32,"-",F32,G32,H32,"-",I32)</f>
        <v>Ж-ВКС-27032008</v>
      </c>
      <c r="P32" s="48">
        <v>4</v>
      </c>
      <c r="Q32" s="48">
        <v>0</v>
      </c>
      <c r="R32" s="48">
        <v>5</v>
      </c>
      <c r="S32" s="48">
        <v>1</v>
      </c>
      <c r="T32" s="48">
        <v>5</v>
      </c>
      <c r="U32" s="48">
        <v>1</v>
      </c>
      <c r="V32" s="48">
        <v>4</v>
      </c>
      <c r="W32" s="48">
        <v>2</v>
      </c>
      <c r="X32" s="48">
        <v>5</v>
      </c>
      <c r="Y32" s="48">
        <v>5</v>
      </c>
      <c r="Z32" s="49">
        <f>SUM(P32:Y32)</f>
        <v>32</v>
      </c>
      <c r="AA32" s="33">
        <v>50</v>
      </c>
      <c r="AB32" s="50">
        <f>Z32/AA32</f>
        <v>0.64</v>
      </c>
      <c r="AC32" s="51" t="str">
        <f>IF(Z32&gt;75%*AA32,"Победитель",IF(Z32&gt;50%*AA32,"Призёр","Участник"))</f>
        <v>Призёр</v>
      </c>
    </row>
    <row r="33" spans="1:29" x14ac:dyDescent="0.3">
      <c r="A33" s="32">
        <v>19</v>
      </c>
      <c r="B33" s="2" t="s">
        <v>14</v>
      </c>
      <c r="C33" s="2" t="s">
        <v>65</v>
      </c>
      <c r="D33" s="2" t="s">
        <v>66</v>
      </c>
      <c r="E33" s="2" t="s">
        <v>67</v>
      </c>
      <c r="F33" s="45" t="str">
        <f>LEFT(C33,1)</f>
        <v>Л</v>
      </c>
      <c r="G33" s="45" t="str">
        <f>LEFT(D33,1)</f>
        <v>А</v>
      </c>
      <c r="H33" s="45" t="str">
        <f>LEFT(E33,1)</f>
        <v>М</v>
      </c>
      <c r="I33" s="2" t="s">
        <v>68</v>
      </c>
      <c r="J33" s="2" t="s">
        <v>38</v>
      </c>
      <c r="K33" s="1">
        <v>5</v>
      </c>
      <c r="L33" s="2" t="s">
        <v>69</v>
      </c>
      <c r="M33" s="9" t="s">
        <v>83</v>
      </c>
      <c r="N33" s="47" t="str">
        <f>CONCATENATE(L33,M33)</f>
        <v>Р0504К</v>
      </c>
      <c r="O33" s="47" t="str">
        <f>CONCATENATE(B33,"-",F33,G33,H33,"-",I33)</f>
        <v>Ж-ЛАМ-13092008</v>
      </c>
      <c r="P33" s="48">
        <v>3</v>
      </c>
      <c r="Q33" s="48">
        <v>0</v>
      </c>
      <c r="R33" s="48">
        <v>3</v>
      </c>
      <c r="S33" s="48">
        <v>4</v>
      </c>
      <c r="T33" s="48">
        <v>5</v>
      </c>
      <c r="U33" s="48">
        <v>3</v>
      </c>
      <c r="V33" s="48">
        <v>3</v>
      </c>
      <c r="W33" s="48">
        <v>1</v>
      </c>
      <c r="X33" s="48">
        <v>5</v>
      </c>
      <c r="Y33" s="48">
        <v>4</v>
      </c>
      <c r="Z33" s="49">
        <f>SUM(P33:Y33)</f>
        <v>31</v>
      </c>
      <c r="AA33" s="33">
        <v>50</v>
      </c>
      <c r="AB33" s="50">
        <f>Z33/AA33</f>
        <v>0.62</v>
      </c>
      <c r="AC33" s="51" t="str">
        <f>IF(Z33&gt;75%*AA33,"Победитель",IF(Z33&gt;50%*AA33,"Призёр","Участник"))</f>
        <v>Призёр</v>
      </c>
    </row>
    <row r="34" spans="1:29" x14ac:dyDescent="0.3">
      <c r="A34" s="32">
        <v>20</v>
      </c>
      <c r="B34" s="2" t="s">
        <v>14</v>
      </c>
      <c r="C34" s="2" t="s">
        <v>1316</v>
      </c>
      <c r="D34" s="2" t="s">
        <v>273</v>
      </c>
      <c r="E34" s="2" t="s">
        <v>195</v>
      </c>
      <c r="F34" s="45" t="str">
        <f>LEFT(C34,1)</f>
        <v>Э</v>
      </c>
      <c r="G34" s="45" t="str">
        <f>LEFT(D34,1)</f>
        <v>Д</v>
      </c>
      <c r="H34" s="45" t="str">
        <f>LEFT(E34,1)</f>
        <v>С</v>
      </c>
      <c r="I34" s="6" t="s">
        <v>1317</v>
      </c>
      <c r="J34" s="2" t="s">
        <v>1257</v>
      </c>
      <c r="K34" s="2">
        <v>5</v>
      </c>
      <c r="L34" s="2" t="s">
        <v>69</v>
      </c>
      <c r="M34" s="33" t="s">
        <v>143</v>
      </c>
      <c r="N34" s="47" t="str">
        <f>CONCATENATE(L34,M34)</f>
        <v>Р0504У</v>
      </c>
      <c r="O34" s="47" t="str">
        <f>CONCATENATE(B34,"-",F34,G34,H34,"-",I34)</f>
        <v>Ж-ЭДС-05042008</v>
      </c>
      <c r="P34" s="48">
        <v>3</v>
      </c>
      <c r="Q34" s="48">
        <v>0</v>
      </c>
      <c r="R34" s="48">
        <v>5</v>
      </c>
      <c r="S34" s="48">
        <v>2</v>
      </c>
      <c r="T34" s="48">
        <v>5</v>
      </c>
      <c r="U34" s="48">
        <v>4</v>
      </c>
      <c r="V34" s="48">
        <v>2</v>
      </c>
      <c r="W34" s="48">
        <v>4</v>
      </c>
      <c r="X34" s="48">
        <v>3</v>
      </c>
      <c r="Y34" s="48">
        <v>3</v>
      </c>
      <c r="Z34" s="49">
        <f>SUM(P34:Y34)</f>
        <v>31</v>
      </c>
      <c r="AA34" s="33">
        <v>50</v>
      </c>
      <c r="AB34" s="50">
        <f>Z34/AA34</f>
        <v>0.62</v>
      </c>
      <c r="AC34" s="51" t="str">
        <f>IF(Z34&gt;75%*AA34,"Победитель",IF(Z34&gt;50%*AA34,"Призёр","Участник"))</f>
        <v>Призёр</v>
      </c>
    </row>
    <row r="35" spans="1:29" x14ac:dyDescent="0.3">
      <c r="A35" s="32">
        <v>21</v>
      </c>
      <c r="B35" s="2" t="s">
        <v>14</v>
      </c>
      <c r="C35" s="2" t="s">
        <v>1103</v>
      </c>
      <c r="D35" s="2" t="s">
        <v>87</v>
      </c>
      <c r="E35" s="2" t="s">
        <v>78</v>
      </c>
      <c r="F35" s="45" t="str">
        <f>LEFT(C35,1)</f>
        <v>С</v>
      </c>
      <c r="G35" s="45" t="str">
        <f>LEFT(D35,1)</f>
        <v>К</v>
      </c>
      <c r="H35" s="45" t="str">
        <f>LEFT(E35,1)</f>
        <v>А</v>
      </c>
      <c r="I35" s="14" t="s">
        <v>748</v>
      </c>
      <c r="J35" s="46" t="s">
        <v>930</v>
      </c>
      <c r="K35" s="2">
        <v>5</v>
      </c>
      <c r="L35" s="2" t="s">
        <v>363</v>
      </c>
      <c r="M35" s="33" t="s">
        <v>45</v>
      </c>
      <c r="N35" s="47" t="str">
        <f>CONCATENATE(L35,M35)</f>
        <v>Р0510Г</v>
      </c>
      <c r="O35" s="47" t="str">
        <f>CONCATENATE(B35,"-",F35,G35,H35,"-",I35)</f>
        <v>Ж-СКА-20012008</v>
      </c>
      <c r="P35" s="48">
        <v>4</v>
      </c>
      <c r="Q35" s="48">
        <v>0</v>
      </c>
      <c r="R35" s="48">
        <v>5</v>
      </c>
      <c r="S35" s="48">
        <v>1</v>
      </c>
      <c r="T35" s="48">
        <v>5</v>
      </c>
      <c r="U35" s="48">
        <v>3</v>
      </c>
      <c r="V35" s="48">
        <v>0</v>
      </c>
      <c r="W35" s="48">
        <v>4</v>
      </c>
      <c r="X35" s="48">
        <v>4</v>
      </c>
      <c r="Y35" s="48">
        <v>4</v>
      </c>
      <c r="Z35" s="49">
        <f>SUM(P35:Y35)</f>
        <v>30</v>
      </c>
      <c r="AA35" s="33">
        <v>50</v>
      </c>
      <c r="AB35" s="50">
        <f>Z35/AA35</f>
        <v>0.6</v>
      </c>
      <c r="AC35" s="51" t="str">
        <f>IF(Z35&gt;75%*AA35,"Победитель",IF(Z35&gt;50%*AA35,"Призёр","Участник"))</f>
        <v>Призёр</v>
      </c>
    </row>
    <row r="36" spans="1:29" x14ac:dyDescent="0.3">
      <c r="A36" s="32">
        <v>22</v>
      </c>
      <c r="B36" s="2" t="s">
        <v>14</v>
      </c>
      <c r="C36" s="2" t="s">
        <v>1108</v>
      </c>
      <c r="D36" s="2" t="s">
        <v>1109</v>
      </c>
      <c r="E36" s="2" t="s">
        <v>1110</v>
      </c>
      <c r="F36" s="45" t="str">
        <f>LEFT(C36,1)</f>
        <v>М</v>
      </c>
      <c r="G36" s="45" t="str">
        <f>LEFT(D36,1)</f>
        <v>И</v>
      </c>
      <c r="H36" s="45" t="str">
        <f>LEFT(E36,1)</f>
        <v>Н</v>
      </c>
      <c r="I36" s="14" t="s">
        <v>642</v>
      </c>
      <c r="J36" s="46" t="s">
        <v>930</v>
      </c>
      <c r="K36" s="2">
        <v>5</v>
      </c>
      <c r="L36" s="2" t="s">
        <v>370</v>
      </c>
      <c r="M36" s="33" t="s">
        <v>45</v>
      </c>
      <c r="N36" s="47" t="str">
        <f>CONCATENATE(L36,M36)</f>
        <v>Р0513Г</v>
      </c>
      <c r="O36" s="47" t="str">
        <f>CONCATENATE(B36,"-",F36,G36,H36,"-",I36)</f>
        <v>Ж-МИН-19092008</v>
      </c>
      <c r="P36" s="48">
        <v>4</v>
      </c>
      <c r="Q36" s="48">
        <v>0</v>
      </c>
      <c r="R36" s="48">
        <v>5</v>
      </c>
      <c r="S36" s="48">
        <v>5</v>
      </c>
      <c r="T36" s="48">
        <v>5</v>
      </c>
      <c r="U36" s="48">
        <v>2</v>
      </c>
      <c r="V36" s="48">
        <v>5</v>
      </c>
      <c r="W36" s="48">
        <v>0</v>
      </c>
      <c r="X36" s="48">
        <v>2</v>
      </c>
      <c r="Y36" s="48">
        <v>2</v>
      </c>
      <c r="Z36" s="49">
        <f>SUM(P36:Y36)</f>
        <v>30</v>
      </c>
      <c r="AA36" s="33">
        <v>50</v>
      </c>
      <c r="AB36" s="50">
        <f>Z36/AA36</f>
        <v>0.6</v>
      </c>
      <c r="AC36" s="51" t="str">
        <f>IF(Z36&gt;75%*AA36,"Победитель",IF(Z36&gt;50%*AA36,"Призёр","Участник"))</f>
        <v>Призёр</v>
      </c>
    </row>
    <row r="37" spans="1:29" x14ac:dyDescent="0.3">
      <c r="A37" s="32">
        <v>23</v>
      </c>
      <c r="B37" s="3" t="s">
        <v>14</v>
      </c>
      <c r="C37" s="3" t="s">
        <v>703</v>
      </c>
      <c r="D37" s="3" t="s">
        <v>414</v>
      </c>
      <c r="E37" s="3" t="s">
        <v>195</v>
      </c>
      <c r="F37" s="45" t="str">
        <f>LEFT(C37,1)</f>
        <v>З</v>
      </c>
      <c r="G37" s="45" t="str">
        <f>LEFT(D37,1)</f>
        <v>Ю</v>
      </c>
      <c r="H37" s="45" t="str">
        <f>LEFT(E37,1)</f>
        <v>С</v>
      </c>
      <c r="I37" s="13" t="s">
        <v>704</v>
      </c>
      <c r="J37" s="59" t="s">
        <v>925</v>
      </c>
      <c r="K37" s="3">
        <v>5</v>
      </c>
      <c r="L37" s="3" t="s">
        <v>705</v>
      </c>
      <c r="M37" s="33" t="s">
        <v>534</v>
      </c>
      <c r="N37" s="47" t="str">
        <f>CONCATENATE(L37,M37)</f>
        <v>РУ0520О</v>
      </c>
      <c r="O37" s="47" t="str">
        <f>CONCATENATE(B37,"-",F37,G37,H37,"-",I37)</f>
        <v>Ж-ЗЮС-14052008</v>
      </c>
      <c r="P37" s="48">
        <v>5</v>
      </c>
      <c r="Q37" s="48">
        <v>2</v>
      </c>
      <c r="R37" s="48">
        <v>4</v>
      </c>
      <c r="S37" s="48">
        <v>5</v>
      </c>
      <c r="T37" s="48">
        <v>5</v>
      </c>
      <c r="U37" s="48">
        <v>4</v>
      </c>
      <c r="V37" s="48">
        <v>0</v>
      </c>
      <c r="W37" s="48">
        <v>5</v>
      </c>
      <c r="X37" s="48">
        <v>0</v>
      </c>
      <c r="Y37" s="48">
        <v>0</v>
      </c>
      <c r="Z37" s="49">
        <f>SUM(P37:Y37)</f>
        <v>30</v>
      </c>
      <c r="AA37" s="33">
        <v>50</v>
      </c>
      <c r="AB37" s="50">
        <f>Z37/AA37</f>
        <v>0.6</v>
      </c>
      <c r="AC37" s="51" t="str">
        <f>IF(Z37&gt;75%*AA37,"Победитель",IF(Z37&gt;50%*AA37,"Призёр","Участник"))</f>
        <v>Призёр</v>
      </c>
    </row>
    <row r="38" spans="1:29" x14ac:dyDescent="0.3">
      <c r="A38" s="32">
        <v>24</v>
      </c>
      <c r="B38" s="2" t="s">
        <v>14</v>
      </c>
      <c r="C38" s="2" t="s">
        <v>368</v>
      </c>
      <c r="D38" s="2" t="s">
        <v>73</v>
      </c>
      <c r="E38" s="2" t="s">
        <v>369</v>
      </c>
      <c r="F38" s="45" t="str">
        <f>LEFT(C38,1)</f>
        <v>Н</v>
      </c>
      <c r="G38" s="45" t="str">
        <f>LEFT(D38,1)</f>
        <v>А</v>
      </c>
      <c r="H38" s="45" t="str">
        <f>LEFT(E38,1)</f>
        <v>Н</v>
      </c>
      <c r="I38" s="14" t="s">
        <v>527</v>
      </c>
      <c r="J38" s="46" t="s">
        <v>346</v>
      </c>
      <c r="K38" s="2">
        <v>5</v>
      </c>
      <c r="L38" s="2" t="s">
        <v>370</v>
      </c>
      <c r="M38" s="33" t="s">
        <v>26</v>
      </c>
      <c r="N38" s="47" t="str">
        <f>CONCATENATE(L38,M38)</f>
        <v>Р0513С</v>
      </c>
      <c r="O38" s="47" t="str">
        <f>CONCATENATE(B38,"-",F38,G38,H38,"-",I38)</f>
        <v>Ж-НАН-29032008</v>
      </c>
      <c r="P38" s="48">
        <v>4</v>
      </c>
      <c r="Q38" s="48">
        <v>4</v>
      </c>
      <c r="R38" s="48">
        <v>5</v>
      </c>
      <c r="S38" s="48">
        <v>0</v>
      </c>
      <c r="T38" s="48">
        <v>5</v>
      </c>
      <c r="U38" s="48">
        <v>2</v>
      </c>
      <c r="V38" s="48">
        <v>2</v>
      </c>
      <c r="W38" s="48">
        <v>3</v>
      </c>
      <c r="X38" s="48">
        <v>0</v>
      </c>
      <c r="Y38" s="48">
        <v>5</v>
      </c>
      <c r="Z38" s="49">
        <f>SUM(P38:Y38)</f>
        <v>30</v>
      </c>
      <c r="AA38" s="33">
        <v>50</v>
      </c>
      <c r="AB38" s="50">
        <f>Z38/AA38</f>
        <v>0.6</v>
      </c>
      <c r="AC38" s="51" t="str">
        <f>IF(Z38&gt;75%*AA38,"Победитель",IF(Z38&gt;50%*AA38,"Призёр","Участник"))</f>
        <v>Призёр</v>
      </c>
    </row>
    <row r="39" spans="1:29" x14ac:dyDescent="0.3">
      <c r="A39" s="32">
        <v>25</v>
      </c>
      <c r="B39" s="2" t="s">
        <v>597</v>
      </c>
      <c r="C39" s="2" t="s">
        <v>2167</v>
      </c>
      <c r="D39" s="2" t="s">
        <v>50</v>
      </c>
      <c r="E39" s="2" t="s">
        <v>97</v>
      </c>
      <c r="F39" s="45" t="str">
        <f>LEFT(C39,1)</f>
        <v>Д</v>
      </c>
      <c r="G39" s="45" t="str">
        <f>LEFT(D39,1)</f>
        <v>А</v>
      </c>
      <c r="H39" s="45" t="str">
        <f>LEFT(E39,1)</f>
        <v>А</v>
      </c>
      <c r="I39" s="2" t="s">
        <v>2168</v>
      </c>
      <c r="J39" s="2" t="s">
        <v>2161</v>
      </c>
      <c r="K39" s="1">
        <v>5</v>
      </c>
      <c r="L39" s="2" t="s">
        <v>59</v>
      </c>
      <c r="M39" s="33" t="s">
        <v>2110</v>
      </c>
      <c r="N39" s="47" t="str">
        <f>CONCATENATE(L39,M39)</f>
        <v>Р0502З</v>
      </c>
      <c r="O39" s="47" t="str">
        <f>CONCATENATE(B39,"-",F39,G39,H39,"-",I39)</f>
        <v>ж-ДАА-02.06.2009</v>
      </c>
      <c r="P39" s="48">
        <v>3.5</v>
      </c>
      <c r="Q39" s="48">
        <v>5</v>
      </c>
      <c r="R39" s="48">
        <v>4</v>
      </c>
      <c r="S39" s="48">
        <v>4</v>
      </c>
      <c r="T39" s="48">
        <v>5</v>
      </c>
      <c r="U39" s="48">
        <v>3</v>
      </c>
      <c r="V39" s="48">
        <v>0</v>
      </c>
      <c r="W39" s="48">
        <v>0</v>
      </c>
      <c r="X39" s="48">
        <v>0</v>
      </c>
      <c r="Y39" s="48">
        <v>5</v>
      </c>
      <c r="Z39" s="49">
        <f>SUM(P39:Y39)</f>
        <v>29.5</v>
      </c>
      <c r="AA39" s="33">
        <v>50</v>
      </c>
      <c r="AB39" s="50">
        <f>Z39/AA39</f>
        <v>0.59</v>
      </c>
      <c r="AC39" s="51" t="str">
        <f>IF(Z39&gt;75%*AA39,"Победитель",IF(Z39&gt;50%*AA39,"Призёр","Участник"))</f>
        <v>Призёр</v>
      </c>
    </row>
    <row r="40" spans="1:29" x14ac:dyDescent="0.3">
      <c r="A40" s="32">
        <v>26</v>
      </c>
      <c r="B40" s="3" t="s">
        <v>14</v>
      </c>
      <c r="C40" s="3" t="s">
        <v>683</v>
      </c>
      <c r="D40" s="3" t="s">
        <v>110</v>
      </c>
      <c r="E40" s="3" t="s">
        <v>356</v>
      </c>
      <c r="F40" s="45" t="str">
        <f>LEFT(C40,1)</f>
        <v>Б</v>
      </c>
      <c r="G40" s="45" t="str">
        <f>LEFT(D40,1)</f>
        <v>Н</v>
      </c>
      <c r="H40" s="45" t="str">
        <f>LEFT(E40,1)</f>
        <v>М</v>
      </c>
      <c r="I40" s="13" t="s">
        <v>684</v>
      </c>
      <c r="J40" s="59" t="s">
        <v>925</v>
      </c>
      <c r="K40" s="3">
        <v>5</v>
      </c>
      <c r="L40" s="3" t="s">
        <v>685</v>
      </c>
      <c r="M40" s="33" t="s">
        <v>534</v>
      </c>
      <c r="N40" s="47" t="str">
        <f>CONCATENATE(L40,M40)</f>
        <v>РУ0515О</v>
      </c>
      <c r="O40" s="47" t="str">
        <f>CONCATENATE(B40,"-",F40,G40,H40,"-",I40)</f>
        <v>Ж-БНМ-04052008</v>
      </c>
      <c r="P40" s="48">
        <v>3.5</v>
      </c>
      <c r="Q40" s="48">
        <v>0</v>
      </c>
      <c r="R40" s="48">
        <v>4</v>
      </c>
      <c r="S40" s="48">
        <v>5</v>
      </c>
      <c r="T40" s="48">
        <v>5</v>
      </c>
      <c r="U40" s="48">
        <v>4</v>
      </c>
      <c r="V40" s="48">
        <v>0</v>
      </c>
      <c r="W40" s="48">
        <v>0</v>
      </c>
      <c r="X40" s="48">
        <v>5</v>
      </c>
      <c r="Y40" s="48">
        <v>3</v>
      </c>
      <c r="Z40" s="49">
        <f>SUM(P40:Y40)</f>
        <v>29.5</v>
      </c>
      <c r="AA40" s="33">
        <v>50</v>
      </c>
      <c r="AB40" s="50">
        <f>Z40/AA40</f>
        <v>0.59</v>
      </c>
      <c r="AC40" s="51" t="str">
        <f>IF(Z40&gt;75%*AA40,"Победитель",IF(Z40&gt;50%*AA40,"Призёр","Участник"))</f>
        <v>Призёр</v>
      </c>
    </row>
    <row r="41" spans="1:29" x14ac:dyDescent="0.3">
      <c r="A41" s="32">
        <v>27</v>
      </c>
      <c r="B41" s="2" t="s">
        <v>35</v>
      </c>
      <c r="C41" s="2" t="s">
        <v>606</v>
      </c>
      <c r="D41" s="2" t="s">
        <v>607</v>
      </c>
      <c r="E41" s="2" t="s">
        <v>306</v>
      </c>
      <c r="F41" s="45" t="str">
        <f>LEFT(C41,1)</f>
        <v>М</v>
      </c>
      <c r="G41" s="45" t="str">
        <f>LEFT(D41,1)</f>
        <v>А</v>
      </c>
      <c r="H41" s="45" t="str">
        <f>LEFT(E41,1)</f>
        <v>С</v>
      </c>
      <c r="I41" s="14" t="s">
        <v>608</v>
      </c>
      <c r="J41" s="46" t="s">
        <v>600</v>
      </c>
      <c r="K41" s="2">
        <v>5</v>
      </c>
      <c r="L41" s="56" t="s">
        <v>59</v>
      </c>
      <c r="M41" s="33" t="s">
        <v>128</v>
      </c>
      <c r="N41" s="47" t="str">
        <f>CONCATENATE(L41,M41)</f>
        <v>Р0502Б</v>
      </c>
      <c r="O41" s="47" t="str">
        <f>CONCATENATE(B41,"-",F41,G41,H41,"-",I41)</f>
        <v>М-МАС-09112007</v>
      </c>
      <c r="P41" s="53">
        <v>29</v>
      </c>
      <c r="Q41" s="53"/>
      <c r="R41" s="53"/>
      <c r="S41" s="53"/>
      <c r="T41" s="53"/>
      <c r="U41" s="53"/>
      <c r="V41" s="53"/>
      <c r="W41" s="53"/>
      <c r="X41" s="53"/>
      <c r="Y41" s="53"/>
      <c r="Z41" s="49">
        <f>SUM(P41:Y41)</f>
        <v>29</v>
      </c>
      <c r="AA41" s="33">
        <v>50</v>
      </c>
      <c r="AB41" s="50">
        <f>Z41/AA41</f>
        <v>0.57999999999999996</v>
      </c>
      <c r="AC41" s="51" t="str">
        <f>IF(Z41&gt;75%*AA41,"Победитель",IF(Z41&gt;50%*AA41,"Призёр","Участник"))</f>
        <v>Призёр</v>
      </c>
    </row>
    <row r="42" spans="1:29" x14ac:dyDescent="0.3">
      <c r="A42" s="32">
        <v>28</v>
      </c>
      <c r="B42" s="2" t="s">
        <v>14</v>
      </c>
      <c r="C42" s="2" t="s">
        <v>1044</v>
      </c>
      <c r="D42" s="2" t="s">
        <v>1106</v>
      </c>
      <c r="E42" s="2" t="s">
        <v>212</v>
      </c>
      <c r="F42" s="45" t="str">
        <f>LEFT(C42,1)</f>
        <v>Л</v>
      </c>
      <c r="G42" s="45" t="str">
        <f>LEFT(D42,1)</f>
        <v>Р</v>
      </c>
      <c r="H42" s="45" t="str">
        <f>LEFT(E42,1)</f>
        <v>И</v>
      </c>
      <c r="I42" s="14" t="s">
        <v>1107</v>
      </c>
      <c r="J42" s="46" t="s">
        <v>930</v>
      </c>
      <c r="K42" s="2">
        <v>5</v>
      </c>
      <c r="L42" s="2" t="s">
        <v>367</v>
      </c>
      <c r="M42" s="33" t="s">
        <v>45</v>
      </c>
      <c r="N42" s="47" t="str">
        <f>CONCATENATE(L42,M42)</f>
        <v>Р0512Г</v>
      </c>
      <c r="O42" s="47" t="str">
        <f>CONCATENATE(B42,"-",F42,G42,H42,"-",I42)</f>
        <v>Ж-ЛРИ-08112007</v>
      </c>
      <c r="P42" s="48">
        <v>5</v>
      </c>
      <c r="Q42" s="48">
        <v>1</v>
      </c>
      <c r="R42" s="48">
        <v>4</v>
      </c>
      <c r="S42" s="48">
        <v>0</v>
      </c>
      <c r="T42" s="48">
        <v>5</v>
      </c>
      <c r="U42" s="48">
        <v>1</v>
      </c>
      <c r="V42" s="48">
        <v>2</v>
      </c>
      <c r="W42" s="48">
        <v>4</v>
      </c>
      <c r="X42" s="48">
        <v>4</v>
      </c>
      <c r="Y42" s="48">
        <v>3</v>
      </c>
      <c r="Z42" s="49">
        <f>SUM(P42:Y42)</f>
        <v>29</v>
      </c>
      <c r="AA42" s="33">
        <v>50</v>
      </c>
      <c r="AB42" s="50">
        <f>Z42/AA42</f>
        <v>0.57999999999999996</v>
      </c>
      <c r="AC42" s="51" t="str">
        <f>IF(Z42&gt;75%*AA42,"Победитель",IF(Z42&gt;50%*AA42,"Призёр","Участник"))</f>
        <v>Призёр</v>
      </c>
    </row>
    <row r="43" spans="1:29" x14ac:dyDescent="0.3">
      <c r="A43" s="32">
        <v>29</v>
      </c>
      <c r="B43" s="2" t="s">
        <v>597</v>
      </c>
      <c r="C43" s="2" t="s">
        <v>2169</v>
      </c>
      <c r="D43" s="2" t="s">
        <v>2170</v>
      </c>
      <c r="E43" s="2" t="s">
        <v>2171</v>
      </c>
      <c r="F43" s="45" t="str">
        <f>LEFT(C43,1)</f>
        <v>Д</v>
      </c>
      <c r="G43" s="45" t="str">
        <f>LEFT(D43,1)</f>
        <v>С</v>
      </c>
      <c r="H43" s="45" t="str">
        <f>LEFT(E43,1)</f>
        <v>С</v>
      </c>
      <c r="I43" s="2" t="s">
        <v>2172</v>
      </c>
      <c r="J43" s="2" t="s">
        <v>2161</v>
      </c>
      <c r="K43" s="1">
        <v>5</v>
      </c>
      <c r="L43" s="2" t="s">
        <v>64</v>
      </c>
      <c r="M43" s="33" t="s">
        <v>2110</v>
      </c>
      <c r="N43" s="47" t="str">
        <f>CONCATENATE(L43,M43)</f>
        <v>Р0503З</v>
      </c>
      <c r="O43" s="47" t="str">
        <f>CONCATENATE(B43,"-",F43,G43,H43,"-",I43)</f>
        <v>ж-ДСС-05.06.2008</v>
      </c>
      <c r="P43" s="48">
        <v>3</v>
      </c>
      <c r="Q43" s="48">
        <v>5</v>
      </c>
      <c r="R43" s="48">
        <v>2</v>
      </c>
      <c r="S43" s="48">
        <v>5</v>
      </c>
      <c r="T43" s="48">
        <v>4</v>
      </c>
      <c r="U43" s="48">
        <v>2</v>
      </c>
      <c r="V43" s="48">
        <v>0</v>
      </c>
      <c r="W43" s="48">
        <v>3</v>
      </c>
      <c r="X43" s="48">
        <v>0</v>
      </c>
      <c r="Y43" s="48">
        <v>5</v>
      </c>
      <c r="Z43" s="49">
        <f>SUM(P43:Y43)</f>
        <v>29</v>
      </c>
      <c r="AA43" s="33">
        <v>50</v>
      </c>
      <c r="AB43" s="50">
        <f>Z43/AA43</f>
        <v>0.57999999999999996</v>
      </c>
      <c r="AC43" s="51" t="str">
        <f>IF(Z43&gt;75%*AA43,"Победитель",IF(Z43&gt;50%*AA43,"Призёр","Участник"))</f>
        <v>Призёр</v>
      </c>
    </row>
    <row r="44" spans="1:29" x14ac:dyDescent="0.3">
      <c r="A44" s="32">
        <v>30</v>
      </c>
      <c r="B44" s="3" t="s">
        <v>14</v>
      </c>
      <c r="C44" s="3" t="s">
        <v>716</v>
      </c>
      <c r="D44" s="3" t="s">
        <v>273</v>
      </c>
      <c r="E44" s="3" t="s">
        <v>217</v>
      </c>
      <c r="F44" s="45" t="str">
        <f>LEFT(C44,1)</f>
        <v>Т</v>
      </c>
      <c r="G44" s="45" t="str">
        <f>LEFT(D44,1)</f>
        <v>Д</v>
      </c>
      <c r="H44" s="45" t="str">
        <f>LEFT(E44,1)</f>
        <v>Д</v>
      </c>
      <c r="I44" s="13" t="s">
        <v>717</v>
      </c>
      <c r="J44" s="59" t="s">
        <v>925</v>
      </c>
      <c r="K44" s="3">
        <v>5</v>
      </c>
      <c r="L44" s="3" t="s">
        <v>718</v>
      </c>
      <c r="M44" s="33" t="s">
        <v>534</v>
      </c>
      <c r="N44" s="47" t="str">
        <f>CONCATENATE(L44,M44)</f>
        <v>РУ0525О</v>
      </c>
      <c r="O44" s="47" t="str">
        <f>CONCATENATE(B44,"-",F44,G44,H44,"-",I44)</f>
        <v>Ж-ТДД-20092008</v>
      </c>
      <c r="P44" s="48">
        <v>4.5</v>
      </c>
      <c r="Q44" s="48">
        <v>3</v>
      </c>
      <c r="R44" s="48">
        <v>2</v>
      </c>
      <c r="S44" s="48">
        <v>5</v>
      </c>
      <c r="T44" s="48">
        <v>2.5</v>
      </c>
      <c r="U44" s="48">
        <v>2</v>
      </c>
      <c r="V44" s="48">
        <v>0</v>
      </c>
      <c r="W44" s="48">
        <v>4</v>
      </c>
      <c r="X44" s="48">
        <v>3</v>
      </c>
      <c r="Y44" s="48">
        <v>3</v>
      </c>
      <c r="Z44" s="49">
        <f>SUM(P44:Y44)</f>
        <v>29</v>
      </c>
      <c r="AA44" s="33">
        <v>50</v>
      </c>
      <c r="AB44" s="50">
        <f>Z44/AA44</f>
        <v>0.57999999999999996</v>
      </c>
      <c r="AC44" s="51" t="str">
        <f>IF(Z44&gt;75%*AA44,"Победитель",IF(Z44&gt;50%*AA44,"Призёр","Участник"))</f>
        <v>Призёр</v>
      </c>
    </row>
    <row r="45" spans="1:29" x14ac:dyDescent="0.3">
      <c r="A45" s="32">
        <v>31</v>
      </c>
      <c r="B45" s="2" t="s">
        <v>35</v>
      </c>
      <c r="C45" s="2" t="s">
        <v>1869</v>
      </c>
      <c r="D45" s="2" t="s">
        <v>1133</v>
      </c>
      <c r="E45" s="2" t="s">
        <v>292</v>
      </c>
      <c r="F45" s="45" t="str">
        <f>LEFT(C45,1)</f>
        <v>К</v>
      </c>
      <c r="G45" s="45" t="str">
        <f>LEFT(D45,1)</f>
        <v>А</v>
      </c>
      <c r="H45" s="45" t="str">
        <f>LEFT(E45,1)</f>
        <v>А</v>
      </c>
      <c r="I45" s="6" t="s">
        <v>1870</v>
      </c>
      <c r="J45" s="46" t="s">
        <v>1791</v>
      </c>
      <c r="K45" s="2">
        <v>5</v>
      </c>
      <c r="L45" s="2" t="s">
        <v>1871</v>
      </c>
      <c r="M45" s="33" t="s">
        <v>46</v>
      </c>
      <c r="N45" s="47" t="str">
        <f>CONCATENATE(L45,M45)</f>
        <v>р0533А</v>
      </c>
      <c r="O45" s="47" t="str">
        <f>CONCATENATE(B45,"-",F45,G45,H45,"-",I45)</f>
        <v>М-КАА-06112008</v>
      </c>
      <c r="P45" s="48">
        <v>4</v>
      </c>
      <c r="Q45" s="48">
        <v>2</v>
      </c>
      <c r="R45" s="48">
        <v>5</v>
      </c>
      <c r="S45" s="48">
        <v>2</v>
      </c>
      <c r="T45" s="48">
        <v>3</v>
      </c>
      <c r="U45" s="48">
        <v>1</v>
      </c>
      <c r="V45" s="48">
        <v>3</v>
      </c>
      <c r="W45" s="48">
        <v>2</v>
      </c>
      <c r="X45" s="48">
        <v>1</v>
      </c>
      <c r="Y45" s="48">
        <v>5</v>
      </c>
      <c r="Z45" s="49">
        <f>SUM(P45:Y45)</f>
        <v>28</v>
      </c>
      <c r="AA45" s="33">
        <v>50</v>
      </c>
      <c r="AB45" s="50">
        <f>Z45/AA45</f>
        <v>0.56000000000000005</v>
      </c>
      <c r="AC45" s="51" t="str">
        <f>IF(Z45&gt;75%*AA45,"Победитель",IF(Z45&gt;50%*AA45,"Призёр","Участник"))</f>
        <v>Призёр</v>
      </c>
    </row>
    <row r="46" spans="1:29" x14ac:dyDescent="0.3">
      <c r="A46" s="32">
        <v>32</v>
      </c>
      <c r="B46" s="2" t="s">
        <v>14</v>
      </c>
      <c r="C46" s="2" t="s">
        <v>243</v>
      </c>
      <c r="D46" s="2" t="s">
        <v>40</v>
      </c>
      <c r="E46" s="2" t="s">
        <v>88</v>
      </c>
      <c r="F46" s="45" t="str">
        <f>LEFT(C46,1)</f>
        <v>Ч</v>
      </c>
      <c r="G46" s="45" t="str">
        <f>LEFT(D46,1)</f>
        <v>М</v>
      </c>
      <c r="H46" s="45" t="str">
        <f>LEFT(E46,1)</f>
        <v>А</v>
      </c>
      <c r="I46" s="2" t="s">
        <v>244</v>
      </c>
      <c r="J46" s="2" t="s">
        <v>197</v>
      </c>
      <c r="K46" s="1">
        <v>5</v>
      </c>
      <c r="L46" s="2" t="s">
        <v>53</v>
      </c>
      <c r="M46" s="33" t="s">
        <v>57</v>
      </c>
      <c r="N46" s="47" t="str">
        <f>CONCATENATE(L46,M46)</f>
        <v>Р0501В</v>
      </c>
      <c r="O46" s="47" t="str">
        <f>CONCATENATE(B46,"-",F46,G46,H46,"-",I46)</f>
        <v>Ж-ЧМА-13072008</v>
      </c>
      <c r="P46" s="48">
        <v>4</v>
      </c>
      <c r="Q46" s="48">
        <v>0</v>
      </c>
      <c r="R46" s="48">
        <v>4</v>
      </c>
      <c r="S46" s="48">
        <v>0</v>
      </c>
      <c r="T46" s="48">
        <v>5</v>
      </c>
      <c r="U46" s="48">
        <v>2</v>
      </c>
      <c r="V46" s="48">
        <v>3</v>
      </c>
      <c r="W46" s="48">
        <v>4</v>
      </c>
      <c r="X46" s="48">
        <v>3</v>
      </c>
      <c r="Y46" s="48">
        <v>3</v>
      </c>
      <c r="Z46" s="49">
        <f>SUM(P46:Y46)</f>
        <v>28</v>
      </c>
      <c r="AA46" s="33">
        <v>50</v>
      </c>
      <c r="AB46" s="50">
        <f>Z46/AA46</f>
        <v>0.56000000000000005</v>
      </c>
      <c r="AC46" s="51" t="str">
        <f>IF(Z46&gt;75%*AA46,"Победитель",IF(Z46&gt;50%*AA46,"Призёр","Участник"))</f>
        <v>Призёр</v>
      </c>
    </row>
    <row r="47" spans="1:29" x14ac:dyDescent="0.3">
      <c r="A47" s="32">
        <v>33</v>
      </c>
      <c r="B47" s="2" t="s">
        <v>14</v>
      </c>
      <c r="C47" s="2" t="s">
        <v>357</v>
      </c>
      <c r="D47" s="2" t="s">
        <v>266</v>
      </c>
      <c r="E47" s="2" t="s">
        <v>358</v>
      </c>
      <c r="F47" s="45" t="str">
        <f>LEFT(C47,1)</f>
        <v>Д</v>
      </c>
      <c r="G47" s="45" t="str">
        <f>LEFT(D47,1)</f>
        <v>Д</v>
      </c>
      <c r="H47" s="45" t="str">
        <f>LEFT(E47,1)</f>
        <v>И</v>
      </c>
      <c r="I47" s="6" t="s">
        <v>204</v>
      </c>
      <c r="J47" s="46" t="s">
        <v>346</v>
      </c>
      <c r="K47" s="2">
        <v>5</v>
      </c>
      <c r="L47" s="2" t="s">
        <v>269</v>
      </c>
      <c r="M47" s="33" t="s">
        <v>26</v>
      </c>
      <c r="N47" s="47" t="str">
        <f>CONCATENATE(L47,M47)</f>
        <v>Р0508С</v>
      </c>
      <c r="O47" s="47" t="str">
        <f>CONCATENATE(B47,"-",F47,G47,H47,"-",I47)</f>
        <v>Ж-ДДИ-07122008</v>
      </c>
      <c r="P47" s="48">
        <v>4</v>
      </c>
      <c r="Q47" s="48">
        <v>0</v>
      </c>
      <c r="R47" s="48">
        <v>5</v>
      </c>
      <c r="S47" s="48">
        <v>1</v>
      </c>
      <c r="T47" s="48">
        <v>5</v>
      </c>
      <c r="U47" s="48">
        <v>2</v>
      </c>
      <c r="V47" s="48">
        <v>4</v>
      </c>
      <c r="W47" s="48">
        <v>4</v>
      </c>
      <c r="X47" s="48">
        <v>3</v>
      </c>
      <c r="Y47" s="48">
        <v>0</v>
      </c>
      <c r="Z47" s="49">
        <f>SUM(P47:Y47)</f>
        <v>28</v>
      </c>
      <c r="AA47" s="33">
        <v>50</v>
      </c>
      <c r="AB47" s="50">
        <f>Z47/AA47</f>
        <v>0.56000000000000005</v>
      </c>
      <c r="AC47" s="51" t="str">
        <f>IF(Z47&gt;75%*AA47,"Победитель",IF(Z47&gt;50%*AA47,"Призёр","Участник"))</f>
        <v>Призёр</v>
      </c>
    </row>
    <row r="48" spans="1:29" x14ac:dyDescent="0.3">
      <c r="A48" s="32">
        <v>34</v>
      </c>
      <c r="B48" s="3" t="s">
        <v>35</v>
      </c>
      <c r="C48" s="3" t="s">
        <v>686</v>
      </c>
      <c r="D48" s="3" t="s">
        <v>61</v>
      </c>
      <c r="E48" s="3" t="s">
        <v>687</v>
      </c>
      <c r="F48" s="45" t="str">
        <f>LEFT(C48,1)</f>
        <v>В</v>
      </c>
      <c r="G48" s="45" t="str">
        <f>LEFT(D48,1)</f>
        <v>М</v>
      </c>
      <c r="H48" s="45" t="str">
        <f>LEFT(E48,1)</f>
        <v>Р</v>
      </c>
      <c r="I48" s="13" t="s">
        <v>688</v>
      </c>
      <c r="J48" s="59" t="s">
        <v>925</v>
      </c>
      <c r="K48" s="3">
        <v>5</v>
      </c>
      <c r="L48" s="3" t="s">
        <v>689</v>
      </c>
      <c r="M48" s="33" t="s">
        <v>534</v>
      </c>
      <c r="N48" s="47" t="str">
        <f>CONCATENATE(L48,M48)</f>
        <v>РУ0516О</v>
      </c>
      <c r="O48" s="47" t="str">
        <f>CONCATENATE(B48,"-",F48,G48,H48,"-",I48)</f>
        <v>М-ВМР-01062008</v>
      </c>
      <c r="P48" s="48">
        <v>4</v>
      </c>
      <c r="Q48" s="48">
        <v>3</v>
      </c>
      <c r="R48" s="48">
        <v>5</v>
      </c>
      <c r="S48" s="48">
        <v>0</v>
      </c>
      <c r="T48" s="48">
        <v>3.5</v>
      </c>
      <c r="U48" s="48">
        <v>2</v>
      </c>
      <c r="V48" s="48">
        <v>0</v>
      </c>
      <c r="W48" s="48">
        <v>3</v>
      </c>
      <c r="X48" s="48">
        <v>3</v>
      </c>
      <c r="Y48" s="48">
        <v>4</v>
      </c>
      <c r="Z48" s="49">
        <f>SUM(P48:Y48)</f>
        <v>27.5</v>
      </c>
      <c r="AA48" s="33">
        <v>50</v>
      </c>
      <c r="AB48" s="50">
        <f>Z48/AA48</f>
        <v>0.55000000000000004</v>
      </c>
      <c r="AC48" s="51" t="str">
        <f>IF(Z48&gt;75%*AA48,"Победитель",IF(Z48&gt;50%*AA48,"Призёр","Участник"))</f>
        <v>Призёр</v>
      </c>
    </row>
    <row r="49" spans="1:29" x14ac:dyDescent="0.3">
      <c r="A49" s="32">
        <v>35</v>
      </c>
      <c r="B49" s="2" t="s">
        <v>14</v>
      </c>
      <c r="C49" s="2" t="s">
        <v>245</v>
      </c>
      <c r="D49" s="2" t="s">
        <v>246</v>
      </c>
      <c r="E49" s="2" t="s">
        <v>247</v>
      </c>
      <c r="F49" s="45" t="str">
        <f>LEFT(C49,1)</f>
        <v>Ш</v>
      </c>
      <c r="G49" s="45" t="str">
        <f>LEFT(D49,1)</f>
        <v>А</v>
      </c>
      <c r="H49" s="45" t="str">
        <f>LEFT(E49,1)</f>
        <v>В</v>
      </c>
      <c r="I49" s="2" t="s">
        <v>248</v>
      </c>
      <c r="J49" s="2" t="s">
        <v>197</v>
      </c>
      <c r="K49" s="1">
        <v>5</v>
      </c>
      <c r="L49" s="2" t="s">
        <v>59</v>
      </c>
      <c r="M49" s="33" t="s">
        <v>57</v>
      </c>
      <c r="N49" s="47" t="str">
        <f>CONCATENATE(L49,M49)</f>
        <v>Р0502В</v>
      </c>
      <c r="O49" s="47" t="str">
        <f>CONCATENATE(B49,"-",F49,G49,H49,"-",I49)</f>
        <v>Ж-ШАВ-03092008</v>
      </c>
      <c r="P49" s="48">
        <v>5</v>
      </c>
      <c r="Q49" s="48">
        <v>0</v>
      </c>
      <c r="R49" s="48">
        <v>4</v>
      </c>
      <c r="S49" s="48">
        <v>1</v>
      </c>
      <c r="T49" s="48">
        <v>2</v>
      </c>
      <c r="U49" s="48">
        <v>2</v>
      </c>
      <c r="V49" s="48">
        <v>2</v>
      </c>
      <c r="W49" s="48">
        <v>4</v>
      </c>
      <c r="X49" s="48">
        <v>4</v>
      </c>
      <c r="Y49" s="48">
        <v>3</v>
      </c>
      <c r="Z49" s="49">
        <f>SUM(P49:Y49)</f>
        <v>27</v>
      </c>
      <c r="AA49" s="33">
        <v>50</v>
      </c>
      <c r="AB49" s="50">
        <f>Z49/AA49</f>
        <v>0.54</v>
      </c>
      <c r="AC49" s="51" t="str">
        <f>IF(Z49&gt;75%*AA49,"Победитель",IF(Z49&gt;50%*AA49,"Призёр","Участник"))</f>
        <v>Призёр</v>
      </c>
    </row>
    <row r="50" spans="1:29" x14ac:dyDescent="0.3">
      <c r="A50" s="32">
        <v>36</v>
      </c>
      <c r="B50" s="2" t="s">
        <v>35</v>
      </c>
      <c r="C50" s="12" t="s">
        <v>1217</v>
      </c>
      <c r="D50" s="12" t="s">
        <v>1617</v>
      </c>
      <c r="E50" s="12" t="s">
        <v>1618</v>
      </c>
      <c r="F50" s="45" t="str">
        <f>LEFT(C50,1)</f>
        <v>Г</v>
      </c>
      <c r="G50" s="45" t="str">
        <f>LEFT(D50,1)</f>
        <v>А</v>
      </c>
      <c r="H50" s="45" t="str">
        <f>LEFT(E50,1)</f>
        <v>Р</v>
      </c>
      <c r="I50" s="12">
        <v>15082008</v>
      </c>
      <c r="J50" s="46" t="s">
        <v>1587</v>
      </c>
      <c r="K50" s="2">
        <v>5</v>
      </c>
      <c r="L50" s="2" t="s">
        <v>1619</v>
      </c>
      <c r="M50" s="33" t="s">
        <v>35</v>
      </c>
      <c r="N50" s="47" t="str">
        <f>CONCATENATE(L50,M50)</f>
        <v>Р0532М</v>
      </c>
      <c r="O50" s="47" t="str">
        <f>CONCATENATE(B50,"-",F50,G50,H50,"-",I50)</f>
        <v>М-ГАР-15082008</v>
      </c>
      <c r="P50" s="48">
        <v>4</v>
      </c>
      <c r="Q50" s="48">
        <v>4</v>
      </c>
      <c r="R50" s="48">
        <v>4</v>
      </c>
      <c r="S50" s="48">
        <v>0</v>
      </c>
      <c r="T50" s="48">
        <v>5</v>
      </c>
      <c r="U50" s="48">
        <v>0</v>
      </c>
      <c r="V50" s="48">
        <v>0</v>
      </c>
      <c r="W50" s="48">
        <v>4</v>
      </c>
      <c r="X50" s="48">
        <v>2</v>
      </c>
      <c r="Y50" s="48">
        <v>4</v>
      </c>
      <c r="Z50" s="49">
        <f>SUM(P50:Y50)</f>
        <v>27</v>
      </c>
      <c r="AA50" s="33">
        <v>50</v>
      </c>
      <c r="AB50" s="50">
        <f>Z50/AA50</f>
        <v>0.54</v>
      </c>
      <c r="AC50" s="51" t="str">
        <f>IF(Z50&gt;75%*AA50,"Победитель",IF(Z50&gt;50%*AA50,"Призёр","Участник"))</f>
        <v>Призёр</v>
      </c>
    </row>
    <row r="51" spans="1:29" x14ac:dyDescent="0.3">
      <c r="A51" s="32">
        <v>37</v>
      </c>
      <c r="B51" s="2" t="s">
        <v>14</v>
      </c>
      <c r="C51" s="2" t="s">
        <v>449</v>
      </c>
      <c r="D51" s="2" t="s">
        <v>246</v>
      </c>
      <c r="E51" s="2" t="s">
        <v>97</v>
      </c>
      <c r="F51" s="45" t="str">
        <f>LEFT(C51,1)</f>
        <v>Е</v>
      </c>
      <c r="G51" s="45" t="str">
        <f>LEFT(D51,1)</f>
        <v>А</v>
      </c>
      <c r="H51" s="45" t="str">
        <f>LEFT(E51,1)</f>
        <v>А</v>
      </c>
      <c r="I51" s="14" t="s">
        <v>2233</v>
      </c>
      <c r="J51" s="46" t="s">
        <v>2231</v>
      </c>
      <c r="K51" s="2">
        <v>5</v>
      </c>
      <c r="L51" s="46" t="s">
        <v>2234</v>
      </c>
      <c r="M51" s="9" t="s">
        <v>2113</v>
      </c>
      <c r="N51" s="47" t="str">
        <f>CONCATENATE(L51,M51)</f>
        <v>РЯ0502Н</v>
      </c>
      <c r="O51" s="47" t="str">
        <f>CONCATENATE(B51,"-",F51,G51,H51,"-",I51)</f>
        <v>Ж-ЕАА-07052008</v>
      </c>
      <c r="P51" s="53">
        <v>2</v>
      </c>
      <c r="Q51" s="53">
        <v>3.5</v>
      </c>
      <c r="R51" s="53">
        <v>0</v>
      </c>
      <c r="S51" s="53">
        <v>4</v>
      </c>
      <c r="T51" s="53">
        <v>1</v>
      </c>
      <c r="U51" s="53">
        <v>3.5</v>
      </c>
      <c r="V51" s="53">
        <v>2</v>
      </c>
      <c r="W51" s="53">
        <v>4</v>
      </c>
      <c r="X51" s="53">
        <v>2</v>
      </c>
      <c r="Y51" s="53">
        <v>5</v>
      </c>
      <c r="Z51" s="49">
        <f>SUM(P51:Y51)</f>
        <v>27</v>
      </c>
      <c r="AA51" s="33">
        <v>50</v>
      </c>
      <c r="AB51" s="50">
        <f>Z51/AA51</f>
        <v>0.54</v>
      </c>
      <c r="AC51" s="51" t="str">
        <f>IF(Z51&gt;75%*AA51,"Победитель",IF(Z51&gt;50%*AA51,"Призёр","Участник"))</f>
        <v>Призёр</v>
      </c>
    </row>
    <row r="52" spans="1:29" x14ac:dyDescent="0.3">
      <c r="A52" s="32">
        <v>38</v>
      </c>
      <c r="B52" s="3" t="s">
        <v>14</v>
      </c>
      <c r="C52" s="3" t="s">
        <v>699</v>
      </c>
      <c r="D52" s="3" t="s">
        <v>700</v>
      </c>
      <c r="E52" s="3" t="s">
        <v>512</v>
      </c>
      <c r="F52" s="45" t="str">
        <f>LEFT(C52,1)</f>
        <v>И</v>
      </c>
      <c r="G52" s="45" t="str">
        <f>LEFT(D52,1)</f>
        <v>О</v>
      </c>
      <c r="H52" s="45" t="str">
        <f>LEFT(E52,1)</f>
        <v>В</v>
      </c>
      <c r="I52" s="13" t="s">
        <v>701</v>
      </c>
      <c r="J52" s="59" t="s">
        <v>925</v>
      </c>
      <c r="K52" s="3">
        <v>5</v>
      </c>
      <c r="L52" s="3" t="s">
        <v>702</v>
      </c>
      <c r="M52" s="33" t="s">
        <v>534</v>
      </c>
      <c r="N52" s="47" t="str">
        <f>CONCATENATE(L52,M52)</f>
        <v>РУ0519О</v>
      </c>
      <c r="O52" s="47" t="str">
        <f>CONCATENATE(B52,"-",F52,G52,H52,"-",I52)</f>
        <v>Ж-ИОВ-26092008</v>
      </c>
      <c r="P52" s="48">
        <v>3</v>
      </c>
      <c r="Q52" s="48">
        <v>1</v>
      </c>
      <c r="R52" s="48">
        <v>4</v>
      </c>
      <c r="S52" s="48">
        <v>5</v>
      </c>
      <c r="T52" s="48">
        <v>4</v>
      </c>
      <c r="U52" s="48">
        <v>4</v>
      </c>
      <c r="V52" s="48">
        <v>0</v>
      </c>
      <c r="W52" s="48">
        <v>3</v>
      </c>
      <c r="X52" s="48">
        <v>3</v>
      </c>
      <c r="Y52" s="48">
        <v>0</v>
      </c>
      <c r="Z52" s="49">
        <f>SUM(P52:Y52)</f>
        <v>27</v>
      </c>
      <c r="AA52" s="33">
        <v>50</v>
      </c>
      <c r="AB52" s="50">
        <f>Z52/AA52</f>
        <v>0.54</v>
      </c>
      <c r="AC52" s="51" t="str">
        <f>IF(Z52&gt;75%*AA52,"Победитель",IF(Z52&gt;50%*AA52,"Призёр","Участник"))</f>
        <v>Призёр</v>
      </c>
    </row>
    <row r="53" spans="1:29" x14ac:dyDescent="0.3">
      <c r="A53" s="32">
        <v>39</v>
      </c>
      <c r="B53" s="2" t="s">
        <v>14</v>
      </c>
      <c r="C53" s="2" t="s">
        <v>1096</v>
      </c>
      <c r="D53" s="2" t="s">
        <v>221</v>
      </c>
      <c r="E53" s="2" t="s">
        <v>51</v>
      </c>
      <c r="F53" s="45" t="str">
        <f>LEFT(C53,1)</f>
        <v>К</v>
      </c>
      <c r="G53" s="45" t="str">
        <f>LEFT(D53,1)</f>
        <v>В</v>
      </c>
      <c r="H53" s="45" t="str">
        <f>LEFT(E53,1)</f>
        <v>А</v>
      </c>
      <c r="I53" s="14" t="s">
        <v>1097</v>
      </c>
      <c r="J53" s="46" t="s">
        <v>930</v>
      </c>
      <c r="K53" s="2">
        <v>5</v>
      </c>
      <c r="L53" s="56" t="s">
        <v>264</v>
      </c>
      <c r="M53" s="33" t="s">
        <v>45</v>
      </c>
      <c r="N53" s="47" t="str">
        <f>CONCATENATE(L53,M53)</f>
        <v>Р0506Г</v>
      </c>
      <c r="O53" s="47" t="str">
        <f>CONCATENATE(B53,"-",F53,G53,H53,"-",I53)</f>
        <v>Ж-КВА-09052008</v>
      </c>
      <c r="P53" s="48">
        <v>3</v>
      </c>
      <c r="Q53" s="48">
        <v>0</v>
      </c>
      <c r="R53" s="48">
        <v>5</v>
      </c>
      <c r="S53" s="48">
        <v>0</v>
      </c>
      <c r="T53" s="48">
        <v>5</v>
      </c>
      <c r="U53" s="48">
        <v>2</v>
      </c>
      <c r="V53" s="48">
        <v>2</v>
      </c>
      <c r="W53" s="48">
        <v>2</v>
      </c>
      <c r="X53" s="48">
        <v>4</v>
      </c>
      <c r="Y53" s="48">
        <v>3</v>
      </c>
      <c r="Z53" s="49">
        <f>SUM(P53:Y53)</f>
        <v>26</v>
      </c>
      <c r="AA53" s="33">
        <v>50</v>
      </c>
      <c r="AB53" s="50">
        <f>Z53/AA53</f>
        <v>0.52</v>
      </c>
      <c r="AC53" s="51" t="str">
        <f>IF(Z53&gt;75%*AA53,"Победитель",IF(Z53&gt;50%*AA53,"Призёр","Участник"))</f>
        <v>Призёр</v>
      </c>
    </row>
    <row r="54" spans="1:29" x14ac:dyDescent="0.3">
      <c r="A54" s="32">
        <v>40</v>
      </c>
      <c r="B54" s="2" t="s">
        <v>35</v>
      </c>
      <c r="C54" s="2" t="s">
        <v>1104</v>
      </c>
      <c r="D54" s="2" t="s">
        <v>1105</v>
      </c>
      <c r="E54" s="2" t="s">
        <v>437</v>
      </c>
      <c r="F54" s="45" t="str">
        <f>LEFT(C54,1)</f>
        <v>П</v>
      </c>
      <c r="G54" s="45" t="str">
        <f>LEFT(D54,1)</f>
        <v>Р</v>
      </c>
      <c r="H54" s="45" t="str">
        <f>LEFT(E54,1)</f>
        <v>Р</v>
      </c>
      <c r="I54" s="14" t="s">
        <v>666</v>
      </c>
      <c r="J54" s="46" t="s">
        <v>930</v>
      </c>
      <c r="K54" s="2">
        <v>5</v>
      </c>
      <c r="L54" s="2" t="s">
        <v>364</v>
      </c>
      <c r="M54" s="33" t="s">
        <v>45</v>
      </c>
      <c r="N54" s="47" t="str">
        <f>CONCATENATE(L54,M54)</f>
        <v>Р0511Г</v>
      </c>
      <c r="O54" s="47" t="str">
        <f>CONCATENATE(B54,"-",F54,G54,H54,"-",I54)</f>
        <v>М-ПРР-22052008</v>
      </c>
      <c r="P54" s="48">
        <v>4</v>
      </c>
      <c r="Q54" s="48">
        <v>2</v>
      </c>
      <c r="R54" s="48">
        <v>5</v>
      </c>
      <c r="S54" s="48">
        <v>2</v>
      </c>
      <c r="T54" s="48">
        <v>4</v>
      </c>
      <c r="U54" s="48">
        <v>3</v>
      </c>
      <c r="V54" s="48">
        <v>0</v>
      </c>
      <c r="W54" s="48">
        <v>3</v>
      </c>
      <c r="X54" s="48">
        <v>0</v>
      </c>
      <c r="Y54" s="48">
        <v>3</v>
      </c>
      <c r="Z54" s="49">
        <f>SUM(P54:Y54)</f>
        <v>26</v>
      </c>
      <c r="AA54" s="33">
        <v>50</v>
      </c>
      <c r="AB54" s="50">
        <f>Z54/AA54</f>
        <v>0.52</v>
      </c>
      <c r="AC54" s="51" t="str">
        <f>IF(Z54&gt;75%*AA54,"Победитель",IF(Z54&gt;50%*AA54,"Призёр","Участник"))</f>
        <v>Призёр</v>
      </c>
    </row>
    <row r="55" spans="1:29" x14ac:dyDescent="0.3">
      <c r="A55" s="32">
        <v>41</v>
      </c>
      <c r="B55" s="2" t="s">
        <v>2057</v>
      </c>
      <c r="C55" s="2" t="s">
        <v>1311</v>
      </c>
      <c r="D55" s="2" t="s">
        <v>309</v>
      </c>
      <c r="E55" s="2" t="s">
        <v>306</v>
      </c>
      <c r="F55" s="45" t="str">
        <f>LEFT(C55,1)</f>
        <v>Н</v>
      </c>
      <c r="G55" s="45" t="str">
        <f>LEFT(D55,1)</f>
        <v>Н</v>
      </c>
      <c r="H55" s="45" t="str">
        <f>LEFT(E55,1)</f>
        <v>С</v>
      </c>
      <c r="I55" s="6" t="s">
        <v>1269</v>
      </c>
      <c r="J55" s="2" t="s">
        <v>1257</v>
      </c>
      <c r="K55" s="2">
        <v>5</v>
      </c>
      <c r="L55" s="2" t="s">
        <v>1312</v>
      </c>
      <c r="M55" s="33" t="s">
        <v>143</v>
      </c>
      <c r="N55" s="47" t="str">
        <f>CONCATENATE(L55,M55)</f>
        <v>Р0518У</v>
      </c>
      <c r="O55" s="47" t="str">
        <f>CONCATENATE(B55,"-",F55,G55,H55,"-",I55)</f>
        <v>М -ННС-07042009</v>
      </c>
      <c r="P55" s="48">
        <v>4</v>
      </c>
      <c r="Q55" s="48">
        <v>0</v>
      </c>
      <c r="R55" s="48">
        <v>4</v>
      </c>
      <c r="S55" s="48">
        <v>3</v>
      </c>
      <c r="T55" s="48">
        <v>5</v>
      </c>
      <c r="U55" s="48">
        <v>3</v>
      </c>
      <c r="V55" s="48">
        <v>0</v>
      </c>
      <c r="W55" s="48">
        <v>4</v>
      </c>
      <c r="X55" s="48">
        <v>0</v>
      </c>
      <c r="Y55" s="48">
        <v>3</v>
      </c>
      <c r="Z55" s="49">
        <f>SUM(P55:Y55)</f>
        <v>26</v>
      </c>
      <c r="AA55" s="33">
        <v>50</v>
      </c>
      <c r="AB55" s="50">
        <f>Z55/AA55</f>
        <v>0.52</v>
      </c>
      <c r="AC55" s="51" t="str">
        <f>IF(Z55&gt;75%*AA55,"Победитель",IF(Z55&gt;50%*AA55,"Призёр","Участник"))</f>
        <v>Призёр</v>
      </c>
    </row>
    <row r="56" spans="1:29" x14ac:dyDescent="0.3">
      <c r="A56" s="32">
        <v>42</v>
      </c>
      <c r="B56" s="3" t="s">
        <v>14</v>
      </c>
      <c r="C56" s="3" t="s">
        <v>679</v>
      </c>
      <c r="D56" s="3" t="s">
        <v>680</v>
      </c>
      <c r="E56" s="3" t="s">
        <v>97</v>
      </c>
      <c r="F56" s="45" t="str">
        <f>LEFT(C56,1)</f>
        <v>Б</v>
      </c>
      <c r="G56" s="45" t="str">
        <f>LEFT(D56,1)</f>
        <v>В</v>
      </c>
      <c r="H56" s="45" t="str">
        <f>LEFT(E56,1)</f>
        <v>А</v>
      </c>
      <c r="I56" s="13" t="s">
        <v>681</v>
      </c>
      <c r="J56" s="59" t="s">
        <v>925</v>
      </c>
      <c r="K56" s="3">
        <v>5</v>
      </c>
      <c r="L56" s="3" t="s">
        <v>682</v>
      </c>
      <c r="M56" s="33" t="s">
        <v>534</v>
      </c>
      <c r="N56" s="47" t="str">
        <f>CONCATENATE(L56,M56)</f>
        <v>РУ0514О</v>
      </c>
      <c r="O56" s="47" t="str">
        <f>CONCATENATE(B56,"-",F56,G56,H56,"-",I56)</f>
        <v>Ж-БВА-09082008</v>
      </c>
      <c r="P56" s="48">
        <v>3.5</v>
      </c>
      <c r="Q56" s="48">
        <v>2</v>
      </c>
      <c r="R56" s="48">
        <v>1</v>
      </c>
      <c r="S56" s="48">
        <v>0</v>
      </c>
      <c r="T56" s="48">
        <v>5</v>
      </c>
      <c r="U56" s="48">
        <v>3</v>
      </c>
      <c r="V56" s="48">
        <v>0</v>
      </c>
      <c r="W56" s="48">
        <v>5</v>
      </c>
      <c r="X56" s="48">
        <v>2</v>
      </c>
      <c r="Y56" s="48">
        <v>4</v>
      </c>
      <c r="Z56" s="49">
        <f>SUM(P56:Y56)</f>
        <v>25.5</v>
      </c>
      <c r="AA56" s="33">
        <v>50</v>
      </c>
      <c r="AB56" s="50">
        <f>Z56/AA56</f>
        <v>0.51</v>
      </c>
      <c r="AC56" s="51" t="str">
        <f>IF(Z56&gt;75%*AA56,"Победитель",IF(Z56&gt;50%*AA56,"Призёр","Участник"))</f>
        <v>Призёр</v>
      </c>
    </row>
    <row r="57" spans="1:29" x14ac:dyDescent="0.3">
      <c r="A57" s="32">
        <v>43</v>
      </c>
      <c r="B57" s="2" t="s">
        <v>35</v>
      </c>
      <c r="C57" s="2" t="s">
        <v>1864</v>
      </c>
      <c r="D57" s="2" t="s">
        <v>61</v>
      </c>
      <c r="E57" s="2" t="s">
        <v>1865</v>
      </c>
      <c r="F57" s="45" t="str">
        <f>LEFT(C57,1)</f>
        <v>К</v>
      </c>
      <c r="G57" s="45" t="str">
        <f>LEFT(D57,1)</f>
        <v>М</v>
      </c>
      <c r="H57" s="45" t="str">
        <f>LEFT(E57,1)</f>
        <v>с</v>
      </c>
      <c r="I57" s="6" t="s">
        <v>1866</v>
      </c>
      <c r="J57" s="46" t="s">
        <v>1791</v>
      </c>
      <c r="K57" s="2">
        <v>5</v>
      </c>
      <c r="L57" s="2" t="s">
        <v>1867</v>
      </c>
      <c r="M57" s="33" t="s">
        <v>46</v>
      </c>
      <c r="N57" s="47" t="str">
        <f>CONCATENATE(L57,M57)</f>
        <v>р0531А</v>
      </c>
      <c r="O57" s="47" t="str">
        <f>CONCATENATE(B57,"-",F57,G57,H57,"-",I57)</f>
        <v>М-КМс-20022008</v>
      </c>
      <c r="P57" s="48">
        <v>5</v>
      </c>
      <c r="Q57" s="48">
        <v>0</v>
      </c>
      <c r="R57" s="48">
        <v>4</v>
      </c>
      <c r="S57" s="48">
        <v>0</v>
      </c>
      <c r="T57" s="48">
        <v>5</v>
      </c>
      <c r="U57" s="48">
        <v>4</v>
      </c>
      <c r="V57" s="48">
        <v>0</v>
      </c>
      <c r="W57" s="48">
        <v>2</v>
      </c>
      <c r="X57" s="48">
        <v>2</v>
      </c>
      <c r="Y57" s="48">
        <v>3</v>
      </c>
      <c r="Z57" s="49">
        <f>SUM(P57:Y57)</f>
        <v>25</v>
      </c>
      <c r="AA57" s="33">
        <v>50</v>
      </c>
      <c r="AB57" s="50">
        <f>Z57/AA57</f>
        <v>0.5</v>
      </c>
      <c r="AC57" s="51" t="str">
        <f>IF(Z57&gt;75%*AA57,"Победитель",IF(Z57&gt;50%*AA57,"Призёр","Участник"))</f>
        <v>Участник</v>
      </c>
    </row>
    <row r="58" spans="1:29" x14ac:dyDescent="0.3">
      <c r="A58" s="32">
        <v>44</v>
      </c>
      <c r="B58" s="2" t="s">
        <v>14</v>
      </c>
      <c r="C58" s="2" t="s">
        <v>1101</v>
      </c>
      <c r="D58" s="2" t="s">
        <v>132</v>
      </c>
      <c r="E58" s="2" t="s">
        <v>67</v>
      </c>
      <c r="F58" s="45" t="str">
        <f>LEFT(C58,1)</f>
        <v>М</v>
      </c>
      <c r="G58" s="45" t="str">
        <f>LEFT(D58,1)</f>
        <v>С</v>
      </c>
      <c r="H58" s="45" t="str">
        <f>LEFT(E58,1)</f>
        <v>М</v>
      </c>
      <c r="I58" s="14" t="s">
        <v>1102</v>
      </c>
      <c r="J58" s="46" t="s">
        <v>930</v>
      </c>
      <c r="K58" s="2">
        <v>5</v>
      </c>
      <c r="L58" s="2" t="s">
        <v>360</v>
      </c>
      <c r="M58" s="33" t="s">
        <v>45</v>
      </c>
      <c r="N58" s="47" t="str">
        <f>CONCATENATE(L58,M58)</f>
        <v>Р0509Г</v>
      </c>
      <c r="O58" s="47" t="str">
        <f>CONCATENATE(B58,"-",F58,G58,H58,"-",I58)</f>
        <v>Ж-МСМ-07051008</v>
      </c>
      <c r="P58" s="48">
        <v>4</v>
      </c>
      <c r="Q58" s="48">
        <v>0</v>
      </c>
      <c r="R58" s="48">
        <v>4</v>
      </c>
      <c r="S58" s="48">
        <v>0</v>
      </c>
      <c r="T58" s="48">
        <v>5</v>
      </c>
      <c r="U58" s="48">
        <v>2</v>
      </c>
      <c r="V58" s="48">
        <v>0</v>
      </c>
      <c r="W58" s="48">
        <v>2</v>
      </c>
      <c r="X58" s="48">
        <v>5</v>
      </c>
      <c r="Y58" s="48">
        <v>3</v>
      </c>
      <c r="Z58" s="49">
        <f>SUM(P58:Y58)</f>
        <v>25</v>
      </c>
      <c r="AA58" s="33">
        <v>50</v>
      </c>
      <c r="AB58" s="50">
        <f>Z58/AA58</f>
        <v>0.5</v>
      </c>
      <c r="AC58" s="51" t="str">
        <f>IF(Z58&gt;75%*AA58,"Победитель",IF(Z58&gt;50%*AA58,"Призёр","Участник"))</f>
        <v>Участник</v>
      </c>
    </row>
    <row r="59" spans="1:29" x14ac:dyDescent="0.3">
      <c r="A59" s="32">
        <v>45</v>
      </c>
      <c r="B59" s="2" t="s">
        <v>35</v>
      </c>
      <c r="C59" s="2" t="s">
        <v>60</v>
      </c>
      <c r="D59" s="2" t="s">
        <v>61</v>
      </c>
      <c r="E59" s="2" t="s">
        <v>62</v>
      </c>
      <c r="F59" s="45" t="str">
        <f>LEFT(C59,1)</f>
        <v>М</v>
      </c>
      <c r="G59" s="45" t="str">
        <f>LEFT(D59,1)</f>
        <v>М</v>
      </c>
      <c r="H59" s="45" t="str">
        <f>LEFT(E59,1)</f>
        <v>Е</v>
      </c>
      <c r="I59" s="2" t="s">
        <v>63</v>
      </c>
      <c r="J59" s="2" t="s">
        <v>38</v>
      </c>
      <c r="K59" s="1">
        <v>5</v>
      </c>
      <c r="L59" s="2" t="s">
        <v>64</v>
      </c>
      <c r="M59" s="9" t="s">
        <v>83</v>
      </c>
      <c r="N59" s="47" t="str">
        <f>CONCATENATE(L59,M59)</f>
        <v>Р0503К</v>
      </c>
      <c r="O59" s="47" t="str">
        <f>CONCATENATE(B59,"-",F59,G59,H59,"-",I59)</f>
        <v>М-ММЕ-08062008</v>
      </c>
      <c r="P59" s="48">
        <v>4</v>
      </c>
      <c r="Q59" s="48">
        <v>0</v>
      </c>
      <c r="R59" s="48">
        <v>4</v>
      </c>
      <c r="S59" s="48">
        <v>2</v>
      </c>
      <c r="T59" s="48">
        <v>4</v>
      </c>
      <c r="U59" s="48">
        <v>1</v>
      </c>
      <c r="V59" s="48">
        <v>0</v>
      </c>
      <c r="W59" s="48">
        <v>4</v>
      </c>
      <c r="X59" s="48">
        <v>2</v>
      </c>
      <c r="Y59" s="48">
        <v>4</v>
      </c>
      <c r="Z59" s="49">
        <f>SUM(P59:Y59)</f>
        <v>25</v>
      </c>
      <c r="AA59" s="33">
        <v>50</v>
      </c>
      <c r="AB59" s="50">
        <f>Z59/AA59</f>
        <v>0.5</v>
      </c>
      <c r="AC59" s="51" t="str">
        <f>IF(Z59&gt;75%*AA59,"Победитель",IF(Z59&gt;50%*AA59,"Призёр","Участник"))</f>
        <v>Участник</v>
      </c>
    </row>
    <row r="60" spans="1:29" x14ac:dyDescent="0.3">
      <c r="A60" s="32">
        <v>46</v>
      </c>
      <c r="B60" s="2" t="s">
        <v>35</v>
      </c>
      <c r="C60" s="12" t="s">
        <v>1610</v>
      </c>
      <c r="D60" s="12" t="s">
        <v>1123</v>
      </c>
      <c r="E60" s="12" t="s">
        <v>56</v>
      </c>
      <c r="F60" s="45" t="str">
        <f>LEFT(C60,1)</f>
        <v>Ф</v>
      </c>
      <c r="G60" s="45" t="str">
        <f>LEFT(D60,1)</f>
        <v>Е</v>
      </c>
      <c r="H60" s="45" t="str">
        <f>LEFT(E60,1)</f>
        <v>А</v>
      </c>
      <c r="I60" s="12">
        <v>22022008</v>
      </c>
      <c r="J60" s="46" t="s">
        <v>1587</v>
      </c>
      <c r="K60" s="2">
        <v>5</v>
      </c>
      <c r="L60" s="2" t="s">
        <v>1306</v>
      </c>
      <c r="M60" s="33" t="s">
        <v>35</v>
      </c>
      <c r="N60" s="47" t="str">
        <f>CONCATENATE(L60,M60)</f>
        <v>Р0522М</v>
      </c>
      <c r="O60" s="47" t="str">
        <f>CONCATENATE(B60,"-",F60,G60,H60,"-",I60)</f>
        <v>М-ФЕА-22022008</v>
      </c>
      <c r="P60" s="48">
        <v>5</v>
      </c>
      <c r="Q60" s="48">
        <v>0</v>
      </c>
      <c r="R60" s="48">
        <v>4</v>
      </c>
      <c r="S60" s="48">
        <v>0</v>
      </c>
      <c r="T60" s="48">
        <v>4</v>
      </c>
      <c r="U60" s="48">
        <v>2</v>
      </c>
      <c r="V60" s="48">
        <v>3</v>
      </c>
      <c r="W60" s="48">
        <v>4</v>
      </c>
      <c r="X60" s="48">
        <v>0</v>
      </c>
      <c r="Y60" s="48">
        <v>3</v>
      </c>
      <c r="Z60" s="49">
        <f>SUM(P60:Y60)</f>
        <v>25</v>
      </c>
      <c r="AA60" s="33">
        <v>50</v>
      </c>
      <c r="AB60" s="50">
        <f>Z60/AA60</f>
        <v>0.5</v>
      </c>
      <c r="AC60" s="51" t="str">
        <f>IF(Z60&gt;75%*AA60,"Победитель",IF(Z60&gt;50%*AA60,"Призёр","Участник"))</f>
        <v>Участник</v>
      </c>
    </row>
    <row r="61" spans="1:29" x14ac:dyDescent="0.3">
      <c r="A61" s="32">
        <v>47</v>
      </c>
      <c r="B61" s="3" t="s">
        <v>14</v>
      </c>
      <c r="C61" s="3" t="s">
        <v>644</v>
      </c>
      <c r="D61" s="3" t="s">
        <v>221</v>
      </c>
      <c r="E61" s="3" t="s">
        <v>195</v>
      </c>
      <c r="F61" s="45" t="str">
        <f>LEFT(C61,1)</f>
        <v>Г</v>
      </c>
      <c r="G61" s="45" t="str">
        <f>LEFT(D61,1)</f>
        <v>В</v>
      </c>
      <c r="H61" s="45" t="str">
        <f>LEFT(E61,1)</f>
        <v>С</v>
      </c>
      <c r="I61" s="14" t="s">
        <v>645</v>
      </c>
      <c r="J61" s="59" t="s">
        <v>925</v>
      </c>
      <c r="K61" s="3">
        <v>5</v>
      </c>
      <c r="L61" s="3" t="s">
        <v>646</v>
      </c>
      <c r="M61" s="33" t="s">
        <v>534</v>
      </c>
      <c r="N61" s="47" t="str">
        <f>CONCATENATE(L61,M61)</f>
        <v>РУ0503О</v>
      </c>
      <c r="O61" s="47" t="str">
        <f>CONCATENATE(B61,"-",F61,G61,H61,"-",I61)</f>
        <v>Ж-ГВС-25122007</v>
      </c>
      <c r="P61" s="48">
        <v>3</v>
      </c>
      <c r="Q61" s="48">
        <v>2</v>
      </c>
      <c r="R61" s="48">
        <v>4</v>
      </c>
      <c r="S61" s="48">
        <v>2</v>
      </c>
      <c r="T61" s="48">
        <v>5</v>
      </c>
      <c r="U61" s="48">
        <v>3</v>
      </c>
      <c r="V61" s="48">
        <v>4</v>
      </c>
      <c r="W61" s="48">
        <v>2</v>
      </c>
      <c r="X61" s="48">
        <v>0</v>
      </c>
      <c r="Y61" s="48">
        <v>0</v>
      </c>
      <c r="Z61" s="49">
        <f>SUM(P61:Y61)</f>
        <v>25</v>
      </c>
      <c r="AA61" s="33">
        <v>50</v>
      </c>
      <c r="AB61" s="50">
        <f>Z61/AA61</f>
        <v>0.5</v>
      </c>
      <c r="AC61" s="51" t="str">
        <f>IF(Z61&gt;75%*AA61,"Победитель",IF(Z61&gt;50%*AA61,"Призёр","Участник"))</f>
        <v>Участник</v>
      </c>
    </row>
    <row r="62" spans="1:29" x14ac:dyDescent="0.3">
      <c r="A62" s="32">
        <v>48</v>
      </c>
      <c r="B62" s="2" t="s">
        <v>14</v>
      </c>
      <c r="C62" s="2" t="s">
        <v>359</v>
      </c>
      <c r="D62" s="2" t="s">
        <v>77</v>
      </c>
      <c r="E62" s="2" t="s">
        <v>78</v>
      </c>
      <c r="F62" s="45" t="str">
        <f>LEFT(C62,1)</f>
        <v>Х</v>
      </c>
      <c r="G62" s="45" t="str">
        <f>LEFT(D62,1)</f>
        <v>Е</v>
      </c>
      <c r="H62" s="45" t="str">
        <f>LEFT(E62,1)</f>
        <v>А</v>
      </c>
      <c r="I62" s="14" t="s">
        <v>523</v>
      </c>
      <c r="J62" s="46" t="s">
        <v>346</v>
      </c>
      <c r="K62" s="2">
        <v>5</v>
      </c>
      <c r="L62" s="2" t="s">
        <v>360</v>
      </c>
      <c r="M62" s="33" t="s">
        <v>26</v>
      </c>
      <c r="N62" s="47" t="str">
        <f>CONCATENATE(L62,M62)</f>
        <v>Р0509С</v>
      </c>
      <c r="O62" s="47" t="str">
        <f>CONCATENATE(B62,"-",F62,G62,H62,"-",I62)</f>
        <v>Ж-ХЕА-04022008</v>
      </c>
      <c r="P62" s="48">
        <v>5</v>
      </c>
      <c r="Q62" s="48">
        <v>2</v>
      </c>
      <c r="R62" s="48">
        <v>3</v>
      </c>
      <c r="S62" s="48">
        <v>1</v>
      </c>
      <c r="T62" s="48">
        <v>5</v>
      </c>
      <c r="U62" s="48">
        <v>3</v>
      </c>
      <c r="V62" s="48">
        <v>3</v>
      </c>
      <c r="W62" s="48">
        <v>3</v>
      </c>
      <c r="X62" s="48">
        <v>0</v>
      </c>
      <c r="Y62" s="48">
        <v>0</v>
      </c>
      <c r="Z62" s="49">
        <f>SUM(P62:Y62)</f>
        <v>25</v>
      </c>
      <c r="AA62" s="33">
        <v>50</v>
      </c>
      <c r="AB62" s="50">
        <f>Z62/AA62</f>
        <v>0.5</v>
      </c>
      <c r="AC62" s="51" t="str">
        <f>IF(Z62&gt;75%*AA62,"Победитель",IF(Z62&gt;50%*AA62,"Призёр","Участник"))</f>
        <v>Участник</v>
      </c>
    </row>
    <row r="63" spans="1:29" x14ac:dyDescent="0.3">
      <c r="A63" s="32">
        <v>49</v>
      </c>
      <c r="B63" s="2" t="s">
        <v>14</v>
      </c>
      <c r="C63" s="2" t="s">
        <v>1344</v>
      </c>
      <c r="D63" s="2" t="s">
        <v>73</v>
      </c>
      <c r="E63" s="2" t="s">
        <v>262</v>
      </c>
      <c r="F63" s="45" t="str">
        <f>LEFT(C63,1)</f>
        <v>Ш</v>
      </c>
      <c r="G63" s="45" t="str">
        <f>LEFT(D63,1)</f>
        <v>А</v>
      </c>
      <c r="H63" s="45" t="str">
        <f>LEFT(E63,1)</f>
        <v>Д</v>
      </c>
      <c r="I63" s="6" t="s">
        <v>1345</v>
      </c>
      <c r="J63" s="2" t="s">
        <v>1257</v>
      </c>
      <c r="K63" s="2">
        <v>5</v>
      </c>
      <c r="L63" s="2" t="s">
        <v>53</v>
      </c>
      <c r="M63" s="33" t="s">
        <v>143</v>
      </c>
      <c r="N63" s="47" t="str">
        <f>CONCATENATE(L63,M63)</f>
        <v>Р0501У</v>
      </c>
      <c r="O63" s="47" t="str">
        <f>CONCATENATE(B63,"-",F63,G63,H63,"-",I63)</f>
        <v>Ж-ШАД-02082008</v>
      </c>
      <c r="P63" s="48">
        <v>5</v>
      </c>
      <c r="Q63" s="48">
        <v>0</v>
      </c>
      <c r="R63" s="48">
        <v>5</v>
      </c>
      <c r="S63" s="48">
        <v>0</v>
      </c>
      <c r="T63" s="48">
        <v>4</v>
      </c>
      <c r="U63" s="48">
        <v>1</v>
      </c>
      <c r="V63" s="48">
        <v>1</v>
      </c>
      <c r="W63" s="48">
        <v>4</v>
      </c>
      <c r="X63" s="48">
        <v>3</v>
      </c>
      <c r="Y63" s="48">
        <v>2</v>
      </c>
      <c r="Z63" s="49">
        <f>SUM(P63:Y63)</f>
        <v>25</v>
      </c>
      <c r="AA63" s="33">
        <v>50</v>
      </c>
      <c r="AB63" s="50">
        <f>Z63/AA63</f>
        <v>0.5</v>
      </c>
      <c r="AC63" s="51" t="str">
        <f>IF(Z63&gt;75%*AA63,"Победитель",IF(Z63&gt;50%*AA63,"Призёр","Участник"))</f>
        <v>Участник</v>
      </c>
    </row>
    <row r="64" spans="1:29" x14ac:dyDescent="0.3">
      <c r="A64" s="32">
        <v>50</v>
      </c>
      <c r="B64" s="2" t="s">
        <v>14</v>
      </c>
      <c r="C64" s="2" t="s">
        <v>1341</v>
      </c>
      <c r="D64" s="2" t="s">
        <v>73</v>
      </c>
      <c r="E64" s="2" t="s">
        <v>195</v>
      </c>
      <c r="F64" s="45" t="str">
        <f>LEFT(C64,1)</f>
        <v>Т</v>
      </c>
      <c r="G64" s="45" t="str">
        <f>LEFT(D64,1)</f>
        <v>А</v>
      </c>
      <c r="H64" s="45" t="str">
        <f>LEFT(E64,1)</f>
        <v>С</v>
      </c>
      <c r="I64" s="6" t="s">
        <v>1342</v>
      </c>
      <c r="J64" s="2" t="s">
        <v>1257</v>
      </c>
      <c r="K64" s="2">
        <v>5</v>
      </c>
      <c r="L64" s="2" t="s">
        <v>1343</v>
      </c>
      <c r="M64" s="33" t="s">
        <v>143</v>
      </c>
      <c r="N64" s="47" t="str">
        <f>CONCATENATE(L64,M64)</f>
        <v>Р0523У</v>
      </c>
      <c r="O64" s="47" t="str">
        <f>CONCATENATE(B64,"-",F64,G64,H64,"-",I64)</f>
        <v>Ж-ТАС-13012008</v>
      </c>
      <c r="P64" s="48">
        <v>5</v>
      </c>
      <c r="Q64" s="48">
        <v>3</v>
      </c>
      <c r="R64" s="48">
        <v>5</v>
      </c>
      <c r="S64" s="48">
        <v>0</v>
      </c>
      <c r="T64" s="48">
        <v>3</v>
      </c>
      <c r="U64" s="48">
        <v>0</v>
      </c>
      <c r="V64" s="48">
        <v>2</v>
      </c>
      <c r="W64" s="48">
        <v>2</v>
      </c>
      <c r="X64" s="48">
        <v>3</v>
      </c>
      <c r="Y64" s="48">
        <v>2</v>
      </c>
      <c r="Z64" s="49">
        <f>SUM(P64:Y64)</f>
        <v>25</v>
      </c>
      <c r="AA64" s="33">
        <v>50</v>
      </c>
      <c r="AB64" s="50">
        <f>Z64/AA64</f>
        <v>0.5</v>
      </c>
      <c r="AC64" s="51" t="str">
        <f>IF(Z64&gt;75%*AA64,"Победитель",IF(Z64&gt;50%*AA64,"Призёр","Участник"))</f>
        <v>Участник</v>
      </c>
    </row>
    <row r="65" spans="1:29" x14ac:dyDescent="0.3">
      <c r="A65" s="32">
        <v>51</v>
      </c>
      <c r="B65" s="2" t="s">
        <v>597</v>
      </c>
      <c r="C65" s="2" t="s">
        <v>2121</v>
      </c>
      <c r="D65" s="2" t="s">
        <v>2122</v>
      </c>
      <c r="E65" s="2" t="s">
        <v>2123</v>
      </c>
      <c r="F65" s="45" t="str">
        <f>LEFT(C65,1)</f>
        <v>Х</v>
      </c>
      <c r="G65" s="45" t="str">
        <f>LEFT(D65,1)</f>
        <v>П</v>
      </c>
      <c r="H65" s="45" t="str">
        <f>LEFT(E65,1)</f>
        <v>Н</v>
      </c>
      <c r="I65" s="6" t="s">
        <v>2140</v>
      </c>
      <c r="J65" s="2" t="s">
        <v>2116</v>
      </c>
      <c r="K65" s="2">
        <v>5</v>
      </c>
      <c r="L65" s="2" t="s">
        <v>64</v>
      </c>
      <c r="M65" s="33" t="s">
        <v>2132</v>
      </c>
      <c r="N65" s="47" t="str">
        <f>CONCATENATE(L65,M65)</f>
        <v>Р0503Е</v>
      </c>
      <c r="O65" s="47" t="str">
        <f>CONCATENATE(B65,"-",F65,G65,H65,"-",I65)</f>
        <v>ж-ХПН-06.07.2008</v>
      </c>
      <c r="P65" s="48">
        <v>3.5</v>
      </c>
      <c r="Q65" s="48">
        <v>0</v>
      </c>
      <c r="R65" s="48">
        <v>4</v>
      </c>
      <c r="S65" s="48">
        <v>0</v>
      </c>
      <c r="T65" s="48">
        <v>5</v>
      </c>
      <c r="U65" s="48">
        <v>2</v>
      </c>
      <c r="V65" s="48">
        <v>0</v>
      </c>
      <c r="W65" s="48">
        <v>4</v>
      </c>
      <c r="X65" s="48">
        <v>4</v>
      </c>
      <c r="Y65" s="48">
        <v>2</v>
      </c>
      <c r="Z65" s="49">
        <f>SUM(P65:Y65)</f>
        <v>24.5</v>
      </c>
      <c r="AA65" s="33">
        <v>50</v>
      </c>
      <c r="AB65" s="50">
        <f>Z65/AA65</f>
        <v>0.49</v>
      </c>
      <c r="AC65" s="51" t="str">
        <f>IF(Z65&gt;75%*AA65,"Победитель",IF(Z65&gt;50%*AA65,"Призёр","Участник"))</f>
        <v>Участник</v>
      </c>
    </row>
    <row r="66" spans="1:29" x14ac:dyDescent="0.3">
      <c r="A66" s="32">
        <v>52</v>
      </c>
      <c r="B66" s="2" t="s">
        <v>14</v>
      </c>
      <c r="C66" s="2" t="s">
        <v>260</v>
      </c>
      <c r="D66" s="2" t="s">
        <v>261</v>
      </c>
      <c r="E66" s="2" t="s">
        <v>262</v>
      </c>
      <c r="F66" s="45" t="str">
        <f>LEFT(C66,1)</f>
        <v>М</v>
      </c>
      <c r="G66" s="45" t="str">
        <f>LEFT(D66,1)</f>
        <v>М</v>
      </c>
      <c r="H66" s="45" t="str">
        <f>LEFT(E66,1)</f>
        <v>Д</v>
      </c>
      <c r="I66" s="2" t="s">
        <v>263</v>
      </c>
      <c r="J66" s="2" t="s">
        <v>197</v>
      </c>
      <c r="K66" s="1">
        <v>5</v>
      </c>
      <c r="L66" s="2" t="s">
        <v>264</v>
      </c>
      <c r="M66" s="33" t="s">
        <v>57</v>
      </c>
      <c r="N66" s="47" t="str">
        <f>CONCATENATE(L66,M66)</f>
        <v>Р0506В</v>
      </c>
      <c r="O66" s="47" t="str">
        <f>CONCATENATE(B66,"-",F66,G66,H66,"-",I66)</f>
        <v>Ж-ММД-05022007</v>
      </c>
      <c r="P66" s="48">
        <v>2</v>
      </c>
      <c r="Q66" s="48">
        <v>0</v>
      </c>
      <c r="R66" s="48">
        <v>5</v>
      </c>
      <c r="S66" s="48">
        <v>2</v>
      </c>
      <c r="T66" s="48">
        <v>5</v>
      </c>
      <c r="U66" s="48">
        <v>2</v>
      </c>
      <c r="V66" s="48">
        <v>2</v>
      </c>
      <c r="W66" s="48">
        <v>2</v>
      </c>
      <c r="X66" s="48">
        <v>2</v>
      </c>
      <c r="Y66" s="48">
        <v>2</v>
      </c>
      <c r="Z66" s="49">
        <f>SUM(P66:Y66)</f>
        <v>24</v>
      </c>
      <c r="AA66" s="33">
        <v>50</v>
      </c>
      <c r="AB66" s="50">
        <f>Z66/AA66</f>
        <v>0.48</v>
      </c>
      <c r="AC66" s="51" t="str">
        <f>IF(Z66&gt;75%*AA66,"Победитель",IF(Z66&gt;50%*AA66,"Призёр","Участник"))</f>
        <v>Участник</v>
      </c>
    </row>
    <row r="67" spans="1:29" x14ac:dyDescent="0.3">
      <c r="A67" s="32">
        <v>53</v>
      </c>
      <c r="B67" s="2" t="s">
        <v>14</v>
      </c>
      <c r="C67" s="2" t="s">
        <v>1087</v>
      </c>
      <c r="D67" s="2" t="s">
        <v>1088</v>
      </c>
      <c r="E67" s="2" t="s">
        <v>67</v>
      </c>
      <c r="F67" s="45" t="str">
        <f>LEFT(C67,1)</f>
        <v>У</v>
      </c>
      <c r="G67" s="45" t="str">
        <f>LEFT(D67,1)</f>
        <v>К</v>
      </c>
      <c r="H67" s="45" t="str">
        <f>LEFT(E67,1)</f>
        <v>М</v>
      </c>
      <c r="I67" s="14" t="s">
        <v>1089</v>
      </c>
      <c r="J67" s="46" t="s">
        <v>930</v>
      </c>
      <c r="K67" s="2">
        <v>5</v>
      </c>
      <c r="L67" s="46" t="s">
        <v>59</v>
      </c>
      <c r="M67" s="33" t="s">
        <v>45</v>
      </c>
      <c r="N67" s="47" t="str">
        <f>CONCATENATE(L67,M67)</f>
        <v>Р0502Г</v>
      </c>
      <c r="O67" s="47" t="str">
        <f>CONCATENATE(B67,"-",F67,G67,H67,"-",I67)</f>
        <v>Ж-УКМ-02012008</v>
      </c>
      <c r="P67" s="48">
        <v>4</v>
      </c>
      <c r="Q67" s="48">
        <v>0</v>
      </c>
      <c r="R67" s="48">
        <v>5</v>
      </c>
      <c r="S67" s="48">
        <v>2</v>
      </c>
      <c r="T67" s="48">
        <v>5</v>
      </c>
      <c r="U67" s="48">
        <v>3</v>
      </c>
      <c r="V67" s="48">
        <v>0</v>
      </c>
      <c r="W67" s="48">
        <v>0</v>
      </c>
      <c r="X67" s="48">
        <v>2</v>
      </c>
      <c r="Y67" s="48">
        <v>3</v>
      </c>
      <c r="Z67" s="49">
        <f>SUM(P67:Y67)</f>
        <v>24</v>
      </c>
      <c r="AA67" s="33">
        <v>50</v>
      </c>
      <c r="AB67" s="50">
        <f>Z67/AA67</f>
        <v>0.48</v>
      </c>
      <c r="AC67" s="51" t="str">
        <f>IF(Z67&gt;75%*AA67,"Победитель",IF(Z67&gt;50%*AA67,"Призёр","Участник"))</f>
        <v>Участник</v>
      </c>
    </row>
    <row r="68" spans="1:29" x14ac:dyDescent="0.3">
      <c r="A68" s="32">
        <v>54</v>
      </c>
      <c r="B68" s="3" t="s">
        <v>14</v>
      </c>
      <c r="C68" s="3" t="s">
        <v>728</v>
      </c>
      <c r="D68" s="3" t="s">
        <v>73</v>
      </c>
      <c r="E68" s="3" t="s">
        <v>729</v>
      </c>
      <c r="F68" s="45" t="str">
        <f>LEFT(C68,1)</f>
        <v>Ц</v>
      </c>
      <c r="G68" s="45" t="str">
        <f>LEFT(D68,1)</f>
        <v>А</v>
      </c>
      <c r="H68" s="45" t="str">
        <f>LEFT(E68,1)</f>
        <v>К</v>
      </c>
      <c r="I68" s="13" t="s">
        <v>730</v>
      </c>
      <c r="J68" s="59" t="s">
        <v>925</v>
      </c>
      <c r="K68" s="3">
        <v>5</v>
      </c>
      <c r="L68" s="3" t="s">
        <v>731</v>
      </c>
      <c r="M68" s="33" t="s">
        <v>534</v>
      </c>
      <c r="N68" s="47" t="str">
        <f>CONCATENATE(L68,M68)</f>
        <v>РУ0529О</v>
      </c>
      <c r="O68" s="47" t="str">
        <f>CONCATENATE(B68,"-",F68,G68,H68,"-",I68)</f>
        <v>Ж-ЦАК-02042008</v>
      </c>
      <c r="P68" s="48">
        <v>4</v>
      </c>
      <c r="Q68" s="48">
        <v>0</v>
      </c>
      <c r="R68" s="48">
        <v>5</v>
      </c>
      <c r="S68" s="48">
        <v>1</v>
      </c>
      <c r="T68" s="48">
        <v>3</v>
      </c>
      <c r="U68" s="48">
        <v>5</v>
      </c>
      <c r="V68" s="48">
        <v>0</v>
      </c>
      <c r="W68" s="48">
        <v>2</v>
      </c>
      <c r="X68" s="48">
        <v>0</v>
      </c>
      <c r="Y68" s="48">
        <v>4</v>
      </c>
      <c r="Z68" s="49">
        <f>SUM(P68:Y68)</f>
        <v>24</v>
      </c>
      <c r="AA68" s="33">
        <v>50</v>
      </c>
      <c r="AB68" s="50">
        <f>Z68/AA68</f>
        <v>0.48</v>
      </c>
      <c r="AC68" s="51" t="str">
        <f>IF(Z68&gt;75%*AA68,"Победитель",IF(Z68&gt;50%*AA68,"Призёр","Участник"))</f>
        <v>Участник</v>
      </c>
    </row>
    <row r="69" spans="1:29" x14ac:dyDescent="0.3">
      <c r="A69" s="32">
        <v>55</v>
      </c>
      <c r="B69" s="2" t="s">
        <v>35</v>
      </c>
      <c r="C69" s="2" t="s">
        <v>2302</v>
      </c>
      <c r="D69" s="2" t="s">
        <v>2243</v>
      </c>
      <c r="E69" s="2" t="s">
        <v>1323</v>
      </c>
      <c r="F69" s="45" t="str">
        <f>LEFT(C69,1)</f>
        <v>Г</v>
      </c>
      <c r="G69" s="45" t="str">
        <f>LEFT(D69,1)</f>
        <v>Ф</v>
      </c>
      <c r="H69" s="45" t="str">
        <f>LEFT(E69,1)</f>
        <v>Е</v>
      </c>
      <c r="I69" s="6" t="s">
        <v>2303</v>
      </c>
      <c r="J69" s="2" t="s">
        <v>2286</v>
      </c>
      <c r="K69" s="2">
        <v>5</v>
      </c>
      <c r="L69" s="2" t="s">
        <v>2304</v>
      </c>
      <c r="M69" s="9" t="s">
        <v>2139</v>
      </c>
      <c r="N69" s="47" t="str">
        <f>CONCATENATE(L69,M69)</f>
        <v>РО501П</v>
      </c>
      <c r="O69" s="47" t="str">
        <f>CONCATENATE(B69,"-",F69,G69,H69,"-",I69)</f>
        <v>М-ГФЕ-14.07.2008</v>
      </c>
      <c r="P69" s="48">
        <v>24</v>
      </c>
      <c r="Q69" s="48"/>
      <c r="R69" s="48"/>
      <c r="S69" s="48"/>
      <c r="T69" s="48"/>
      <c r="U69" s="48"/>
      <c r="V69" s="48"/>
      <c r="W69" s="48"/>
      <c r="X69" s="48"/>
      <c r="Y69" s="48"/>
      <c r="Z69" s="49">
        <f>SUM(P69:Y69)</f>
        <v>24</v>
      </c>
      <c r="AA69" s="33">
        <v>50</v>
      </c>
      <c r="AB69" s="50">
        <f>Z69/AA69</f>
        <v>0.48</v>
      </c>
      <c r="AC69" s="51" t="str">
        <f>IF(Z69&gt;75%*AA69,"Победитель",IF(Z69&gt;50%*AA69,"Призёр","Участник"))</f>
        <v>Участник</v>
      </c>
    </row>
    <row r="70" spans="1:29" x14ac:dyDescent="0.3">
      <c r="A70" s="32">
        <v>56</v>
      </c>
      <c r="B70" s="2" t="s">
        <v>14</v>
      </c>
      <c r="C70" s="2" t="s">
        <v>365</v>
      </c>
      <c r="D70" s="2" t="s">
        <v>366</v>
      </c>
      <c r="E70" s="2" t="s">
        <v>88</v>
      </c>
      <c r="F70" s="45" t="str">
        <f>LEFT(C70,1)</f>
        <v>Ф</v>
      </c>
      <c r="G70" s="45" t="str">
        <f>LEFT(D70,1)</f>
        <v>А</v>
      </c>
      <c r="H70" s="45" t="str">
        <f>LEFT(E70,1)</f>
        <v>А</v>
      </c>
      <c r="I70" s="14" t="s">
        <v>526</v>
      </c>
      <c r="J70" s="46" t="s">
        <v>346</v>
      </c>
      <c r="K70" s="2">
        <v>5</v>
      </c>
      <c r="L70" s="2" t="s">
        <v>367</v>
      </c>
      <c r="M70" s="33" t="s">
        <v>26</v>
      </c>
      <c r="N70" s="47" t="str">
        <f>CONCATENATE(L70,M70)</f>
        <v>Р0512С</v>
      </c>
      <c r="O70" s="47" t="str">
        <f>CONCATENATE(B70,"-",F70,G70,H70,"-",I70)</f>
        <v>Ж-ФАА-04082008</v>
      </c>
      <c r="P70" s="48">
        <v>5</v>
      </c>
      <c r="Q70" s="48">
        <v>0</v>
      </c>
      <c r="R70" s="48">
        <v>5</v>
      </c>
      <c r="S70" s="48">
        <v>0</v>
      </c>
      <c r="T70" s="48">
        <v>0</v>
      </c>
      <c r="U70" s="48">
        <v>2</v>
      </c>
      <c r="V70" s="48">
        <v>4</v>
      </c>
      <c r="W70" s="48">
        <v>2</v>
      </c>
      <c r="X70" s="48">
        <v>2</v>
      </c>
      <c r="Y70" s="48">
        <v>4</v>
      </c>
      <c r="Z70" s="49">
        <f>SUM(P70:Y70)</f>
        <v>24</v>
      </c>
      <c r="AA70" s="33">
        <v>50</v>
      </c>
      <c r="AB70" s="50">
        <f>Z70/AA70</f>
        <v>0.48</v>
      </c>
      <c r="AC70" s="51" t="str">
        <f>IF(Z70&gt;75%*AA70,"Победитель",IF(Z70&gt;50%*AA70,"Призёр","Участник"))</f>
        <v>Участник</v>
      </c>
    </row>
    <row r="71" spans="1:29" x14ac:dyDescent="0.3">
      <c r="A71" s="32">
        <v>57</v>
      </c>
      <c r="B71" s="2" t="s">
        <v>35</v>
      </c>
      <c r="C71" s="2" t="s">
        <v>1862</v>
      </c>
      <c r="D71" s="2" t="s">
        <v>183</v>
      </c>
      <c r="E71" s="2" t="s">
        <v>127</v>
      </c>
      <c r="F71" s="45" t="str">
        <f>LEFT(C71,1)</f>
        <v>Т</v>
      </c>
      <c r="G71" s="45" t="str">
        <f>LEFT(D71,1)</f>
        <v>М</v>
      </c>
      <c r="H71" s="45" t="str">
        <f>LEFT(E71,1)</f>
        <v>В</v>
      </c>
      <c r="I71" s="6" t="s">
        <v>666</v>
      </c>
      <c r="J71" s="46" t="s">
        <v>1791</v>
      </c>
      <c r="K71" s="2">
        <v>5</v>
      </c>
      <c r="L71" s="2" t="s">
        <v>1863</v>
      </c>
      <c r="M71" s="33" t="s">
        <v>46</v>
      </c>
      <c r="N71" s="47" t="str">
        <f>CONCATENATE(L71,M71)</f>
        <v>р0530А</v>
      </c>
      <c r="O71" s="47" t="str">
        <f>CONCATENATE(B71,"-",F71,G71,H71,"-",I71)</f>
        <v>М-ТМВ-22052008</v>
      </c>
      <c r="P71" s="48">
        <v>4</v>
      </c>
      <c r="Q71" s="48">
        <v>4</v>
      </c>
      <c r="R71" s="48">
        <v>2</v>
      </c>
      <c r="S71" s="48">
        <v>0</v>
      </c>
      <c r="T71" s="48">
        <v>5</v>
      </c>
      <c r="U71" s="48">
        <v>1</v>
      </c>
      <c r="V71" s="48">
        <v>0</v>
      </c>
      <c r="W71" s="48">
        <v>1</v>
      </c>
      <c r="X71" s="48">
        <v>2</v>
      </c>
      <c r="Y71" s="48">
        <v>4</v>
      </c>
      <c r="Z71" s="49">
        <f>SUM(P71:Y71)</f>
        <v>23</v>
      </c>
      <c r="AA71" s="33">
        <v>50</v>
      </c>
      <c r="AB71" s="50">
        <f>Z71/AA71</f>
        <v>0.46</v>
      </c>
      <c r="AC71" s="51" t="str">
        <f>IF(Z71&gt;75%*AA71,"Победитель",IF(Z71&gt;50%*AA71,"Призёр","Участник"))</f>
        <v>Участник</v>
      </c>
    </row>
    <row r="72" spans="1:29" x14ac:dyDescent="0.3">
      <c r="A72" s="32">
        <v>58</v>
      </c>
      <c r="B72" s="2" t="s">
        <v>35</v>
      </c>
      <c r="C72" s="12" t="s">
        <v>1603</v>
      </c>
      <c r="D72" s="12" t="s">
        <v>309</v>
      </c>
      <c r="E72" s="12" t="s">
        <v>212</v>
      </c>
      <c r="F72" s="45" t="str">
        <f>LEFT(C72,1)</f>
        <v>Б</v>
      </c>
      <c r="G72" s="45" t="str">
        <f>LEFT(D72,1)</f>
        <v>Н</v>
      </c>
      <c r="H72" s="45" t="str">
        <f>LEFT(E72,1)</f>
        <v>И</v>
      </c>
      <c r="I72" s="12">
        <v>26092008</v>
      </c>
      <c r="J72" s="46" t="s">
        <v>1587</v>
      </c>
      <c r="K72" s="2">
        <v>5</v>
      </c>
      <c r="L72" s="2" t="s">
        <v>1340</v>
      </c>
      <c r="M72" s="33" t="s">
        <v>35</v>
      </c>
      <c r="N72" s="47" t="str">
        <f>CONCATENATE(L72,M72)</f>
        <v>Р0516М</v>
      </c>
      <c r="O72" s="47" t="str">
        <f>CONCATENATE(B72,"-",F72,G72,H72,"-",I72)</f>
        <v>М-БНИ-26092008</v>
      </c>
      <c r="P72" s="48">
        <v>5</v>
      </c>
      <c r="Q72" s="48">
        <v>0</v>
      </c>
      <c r="R72" s="48">
        <v>4</v>
      </c>
      <c r="S72" s="48">
        <v>1</v>
      </c>
      <c r="T72" s="48">
        <v>3</v>
      </c>
      <c r="U72" s="48">
        <v>1</v>
      </c>
      <c r="V72" s="48">
        <v>0</v>
      </c>
      <c r="W72" s="48">
        <v>4</v>
      </c>
      <c r="X72" s="48">
        <v>1</v>
      </c>
      <c r="Y72" s="48">
        <v>4</v>
      </c>
      <c r="Z72" s="49">
        <f>SUM(P72:Y72)</f>
        <v>23</v>
      </c>
      <c r="AA72" s="33">
        <v>50</v>
      </c>
      <c r="AB72" s="50">
        <f>Z72/AA72</f>
        <v>0.46</v>
      </c>
      <c r="AC72" s="51" t="str">
        <f>IF(Z72&gt;75%*AA72,"Победитель",IF(Z72&gt;50%*AA72,"Призёр","Участник"))</f>
        <v>Участник</v>
      </c>
    </row>
    <row r="73" spans="1:29" x14ac:dyDescent="0.3">
      <c r="A73" s="32">
        <v>59</v>
      </c>
      <c r="B73" s="2" t="s">
        <v>35</v>
      </c>
      <c r="C73" s="12" t="s">
        <v>1606</v>
      </c>
      <c r="D73" s="12" t="s">
        <v>309</v>
      </c>
      <c r="E73" s="12" t="s">
        <v>56</v>
      </c>
      <c r="F73" s="45" t="str">
        <f>LEFT(C73,1)</f>
        <v>Е</v>
      </c>
      <c r="G73" s="45" t="str">
        <f>LEFT(D73,1)</f>
        <v>Н</v>
      </c>
      <c r="H73" s="45" t="str">
        <f>LEFT(E73,1)</f>
        <v>А</v>
      </c>
      <c r="I73" s="12">
        <v>5042008</v>
      </c>
      <c r="J73" s="46" t="s">
        <v>1587</v>
      </c>
      <c r="K73" s="2">
        <v>5</v>
      </c>
      <c r="L73" s="2" t="s">
        <v>1312</v>
      </c>
      <c r="M73" s="33" t="s">
        <v>35</v>
      </c>
      <c r="N73" s="47" t="str">
        <f>CONCATENATE(L73,M73)</f>
        <v>Р0518М</v>
      </c>
      <c r="O73" s="47" t="str">
        <f>CONCATENATE(B73,"-",F73,G73,H73,"-",I73)</f>
        <v>М-ЕНА-5042008</v>
      </c>
      <c r="P73" s="48">
        <v>4</v>
      </c>
      <c r="Q73" s="48">
        <v>0</v>
      </c>
      <c r="R73" s="48">
        <v>3</v>
      </c>
      <c r="S73" s="48">
        <v>0</v>
      </c>
      <c r="T73" s="48">
        <v>5</v>
      </c>
      <c r="U73" s="48">
        <v>2</v>
      </c>
      <c r="V73" s="48">
        <v>0</v>
      </c>
      <c r="W73" s="48">
        <v>3</v>
      </c>
      <c r="X73" s="48">
        <v>2</v>
      </c>
      <c r="Y73" s="48">
        <v>4</v>
      </c>
      <c r="Z73" s="49">
        <f>SUM(P73:Y73)</f>
        <v>23</v>
      </c>
      <c r="AA73" s="33">
        <v>50</v>
      </c>
      <c r="AB73" s="50">
        <f>Z73/AA73</f>
        <v>0.46</v>
      </c>
      <c r="AC73" s="51" t="str">
        <f>IF(Z73&gt;75%*AA73,"Победитель",IF(Z73&gt;50%*AA73,"Призёр","Участник"))</f>
        <v>Участник</v>
      </c>
    </row>
    <row r="74" spans="1:29" x14ac:dyDescent="0.3">
      <c r="A74" s="32">
        <v>60</v>
      </c>
      <c r="B74" s="2" t="s">
        <v>14</v>
      </c>
      <c r="C74" s="2" t="s">
        <v>353</v>
      </c>
      <c r="D74" s="2" t="s">
        <v>312</v>
      </c>
      <c r="E74" s="2" t="s">
        <v>78</v>
      </c>
      <c r="F74" s="45" t="str">
        <f>LEFT(C74,1)</f>
        <v>Х</v>
      </c>
      <c r="G74" s="45" t="str">
        <f>LEFT(D74,1)</f>
        <v>С</v>
      </c>
      <c r="H74" s="45" t="str">
        <f>LEFT(E74,1)</f>
        <v>А</v>
      </c>
      <c r="I74" s="14" t="s">
        <v>521</v>
      </c>
      <c r="J74" s="46" t="s">
        <v>346</v>
      </c>
      <c r="K74" s="2">
        <v>5</v>
      </c>
      <c r="L74" s="56" t="s">
        <v>264</v>
      </c>
      <c r="M74" s="33" t="s">
        <v>26</v>
      </c>
      <c r="N74" s="47" t="str">
        <f>CONCATENATE(L74,M74)</f>
        <v>Р0506С</v>
      </c>
      <c r="O74" s="47" t="str">
        <f>CONCATENATE(B74,"-",F74,G74,H74,"-",I74)</f>
        <v>Ж-ХСА-22012009</v>
      </c>
      <c r="P74" s="48">
        <v>3</v>
      </c>
      <c r="Q74" s="48">
        <v>0</v>
      </c>
      <c r="R74" s="48">
        <v>5</v>
      </c>
      <c r="S74" s="48">
        <v>1</v>
      </c>
      <c r="T74" s="48">
        <v>5</v>
      </c>
      <c r="U74" s="48">
        <v>1</v>
      </c>
      <c r="V74" s="48">
        <v>4</v>
      </c>
      <c r="W74" s="48">
        <v>1</v>
      </c>
      <c r="X74" s="48">
        <v>3</v>
      </c>
      <c r="Y74" s="48">
        <v>0</v>
      </c>
      <c r="Z74" s="49">
        <f>SUM(P74:Y74)</f>
        <v>23</v>
      </c>
      <c r="AA74" s="33">
        <v>50</v>
      </c>
      <c r="AB74" s="50">
        <f>Z74/AA74</f>
        <v>0.46</v>
      </c>
      <c r="AC74" s="51" t="str">
        <f>IF(Z74&gt;75%*AA74,"Победитель",IF(Z74&gt;50%*AA74,"Призёр","Участник"))</f>
        <v>Участник</v>
      </c>
    </row>
    <row r="75" spans="1:29" x14ac:dyDescent="0.3">
      <c r="A75" s="32">
        <v>61</v>
      </c>
      <c r="B75" s="2" t="s">
        <v>2057</v>
      </c>
      <c r="C75" s="2" t="s">
        <v>658</v>
      </c>
      <c r="D75" s="2" t="s">
        <v>938</v>
      </c>
      <c r="E75" s="2" t="s">
        <v>379</v>
      </c>
      <c r="F75" s="45" t="str">
        <f>LEFT(C75,1)</f>
        <v>П</v>
      </c>
      <c r="G75" s="45" t="str">
        <f>LEFT(D75,1)</f>
        <v>Г</v>
      </c>
      <c r="H75" s="45" t="str">
        <f>LEFT(E75,1)</f>
        <v>В</v>
      </c>
      <c r="I75" s="6" t="s">
        <v>1329</v>
      </c>
      <c r="J75" s="2" t="s">
        <v>1257</v>
      </c>
      <c r="K75" s="2">
        <v>5</v>
      </c>
      <c r="L75" s="2" t="s">
        <v>264</v>
      </c>
      <c r="M75" s="33" t="s">
        <v>143</v>
      </c>
      <c r="N75" s="47" t="str">
        <f>CONCATENATE(L75,M75)</f>
        <v>Р0506У</v>
      </c>
      <c r="O75" s="47" t="str">
        <f>CONCATENATE(B75,"-",F75,G75,H75,"-",I75)</f>
        <v>М -ПГВ-22022008</v>
      </c>
      <c r="P75" s="48">
        <v>5</v>
      </c>
      <c r="Q75" s="48">
        <v>0</v>
      </c>
      <c r="R75" s="48">
        <v>4</v>
      </c>
      <c r="S75" s="48">
        <v>2</v>
      </c>
      <c r="T75" s="48">
        <v>5</v>
      </c>
      <c r="U75" s="48">
        <v>2</v>
      </c>
      <c r="V75" s="48">
        <v>0</v>
      </c>
      <c r="W75" s="48">
        <v>2</v>
      </c>
      <c r="X75" s="48">
        <v>3</v>
      </c>
      <c r="Y75" s="48">
        <v>0</v>
      </c>
      <c r="Z75" s="49">
        <f>SUM(P75:Y75)</f>
        <v>23</v>
      </c>
      <c r="AA75" s="33">
        <v>50</v>
      </c>
      <c r="AB75" s="50">
        <f>Z75/AA75</f>
        <v>0.46</v>
      </c>
      <c r="AC75" s="51" t="str">
        <f>IF(Z75&gt;75%*AA75,"Победитель",IF(Z75&gt;50%*AA75,"Призёр","Участник"))</f>
        <v>Участник</v>
      </c>
    </row>
    <row r="76" spans="1:29" x14ac:dyDescent="0.3">
      <c r="A76" s="32">
        <v>62</v>
      </c>
      <c r="B76" s="2" t="s">
        <v>14</v>
      </c>
      <c r="C76" s="2" t="s">
        <v>2337</v>
      </c>
      <c r="D76" s="2" t="s">
        <v>211</v>
      </c>
      <c r="E76" s="2" t="s">
        <v>78</v>
      </c>
      <c r="F76" s="45" t="str">
        <f>LEFT(C76,1)</f>
        <v>Д</v>
      </c>
      <c r="G76" s="45" t="str">
        <f>LEFT(D76,1)</f>
        <v>П</v>
      </c>
      <c r="H76" s="45" t="str">
        <f>LEFT(E76,1)</f>
        <v>А</v>
      </c>
      <c r="I76" s="2" t="s">
        <v>2338</v>
      </c>
      <c r="J76" s="2" t="s">
        <v>2323</v>
      </c>
      <c r="K76" s="1">
        <v>5</v>
      </c>
      <c r="L76" s="2" t="s">
        <v>53</v>
      </c>
      <c r="M76" s="33" t="s">
        <v>2212</v>
      </c>
      <c r="N76" s="47" t="str">
        <f>CONCATENATE(L76,M76)</f>
        <v>Р0501Ф</v>
      </c>
      <c r="O76" s="47" t="str">
        <f>CONCATENATE(B76,"-",F76,G76,H76,"-",I76)</f>
        <v>Ж-ДПА-25042008</v>
      </c>
      <c r="P76" s="48">
        <v>4</v>
      </c>
      <c r="Q76" s="48">
        <v>0</v>
      </c>
      <c r="R76" s="48">
        <v>0</v>
      </c>
      <c r="S76" s="48">
        <v>5</v>
      </c>
      <c r="T76" s="48">
        <v>5</v>
      </c>
      <c r="U76" s="48">
        <v>4</v>
      </c>
      <c r="V76" s="48">
        <v>0</v>
      </c>
      <c r="W76" s="48">
        <v>3</v>
      </c>
      <c r="X76" s="48">
        <v>2</v>
      </c>
      <c r="Y76" s="48">
        <v>0</v>
      </c>
      <c r="Z76" s="49">
        <f>SUM(P76:Y76)</f>
        <v>23</v>
      </c>
      <c r="AA76" s="33">
        <v>50</v>
      </c>
      <c r="AB76" s="50">
        <f>Z76/AA76</f>
        <v>0.46</v>
      </c>
      <c r="AC76" s="51" t="str">
        <f>IF(Z76&gt;75%*AA76,"Победитель",IF(Z76&gt;50%*AA76,"Призёр","Участник"))</f>
        <v>Участник</v>
      </c>
    </row>
    <row r="77" spans="1:29" x14ac:dyDescent="0.3">
      <c r="A77" s="32">
        <v>63</v>
      </c>
      <c r="B77" s="2" t="s">
        <v>14</v>
      </c>
      <c r="C77" s="2" t="s">
        <v>249</v>
      </c>
      <c r="D77" s="2" t="s">
        <v>250</v>
      </c>
      <c r="E77" s="2" t="s">
        <v>138</v>
      </c>
      <c r="F77" s="45" t="str">
        <f>LEFT(C77,1)</f>
        <v>Б</v>
      </c>
      <c r="G77" s="45" t="str">
        <f>LEFT(D77,1)</f>
        <v>В</v>
      </c>
      <c r="H77" s="45" t="str">
        <f>LEFT(E77,1)</f>
        <v>В</v>
      </c>
      <c r="I77" s="2" t="s">
        <v>251</v>
      </c>
      <c r="J77" s="2" t="s">
        <v>197</v>
      </c>
      <c r="K77" s="1">
        <v>5</v>
      </c>
      <c r="L77" s="2" t="s">
        <v>64</v>
      </c>
      <c r="M77" s="33" t="s">
        <v>57</v>
      </c>
      <c r="N77" s="47" t="str">
        <f>CONCATENATE(L77,M77)</f>
        <v>Р0503В</v>
      </c>
      <c r="O77" s="47" t="str">
        <f>CONCATENATE(B77,"-",F77,G77,H77,"-",I77)</f>
        <v>Ж-БВВ-14062008</v>
      </c>
      <c r="P77" s="48">
        <v>3</v>
      </c>
      <c r="Q77" s="48">
        <v>0</v>
      </c>
      <c r="R77" s="48">
        <v>2</v>
      </c>
      <c r="S77" s="48">
        <v>0</v>
      </c>
      <c r="T77" s="48">
        <v>5</v>
      </c>
      <c r="U77" s="48">
        <v>3</v>
      </c>
      <c r="V77" s="48">
        <v>2</v>
      </c>
      <c r="W77" s="48">
        <v>3</v>
      </c>
      <c r="X77" s="48">
        <v>2</v>
      </c>
      <c r="Y77" s="48">
        <v>2</v>
      </c>
      <c r="Z77" s="49">
        <f>SUM(P77:Y77)</f>
        <v>22</v>
      </c>
      <c r="AA77" s="33">
        <v>50</v>
      </c>
      <c r="AB77" s="50">
        <f>Z77/AA77</f>
        <v>0.44</v>
      </c>
      <c r="AC77" s="51" t="str">
        <f>IF(Z77&gt;75%*AA77,"Победитель",IF(Z77&gt;50%*AA77,"Призёр","Участник"))</f>
        <v>Участник</v>
      </c>
    </row>
    <row r="78" spans="1:29" x14ac:dyDescent="0.3">
      <c r="A78" s="32">
        <v>64</v>
      </c>
      <c r="B78" s="2" t="s">
        <v>597</v>
      </c>
      <c r="C78" s="2" t="s">
        <v>395</v>
      </c>
      <c r="D78" s="2" t="s">
        <v>246</v>
      </c>
      <c r="E78" s="2" t="s">
        <v>195</v>
      </c>
      <c r="F78" s="45" t="str">
        <f>LEFT(C78,1)</f>
        <v>С</v>
      </c>
      <c r="G78" s="45" t="str">
        <f>LEFT(D78,1)</f>
        <v>А</v>
      </c>
      <c r="H78" s="45" t="str">
        <f>LEFT(E78,1)</f>
        <v>С</v>
      </c>
      <c r="I78" s="6" t="s">
        <v>2135</v>
      </c>
      <c r="J78" s="2" t="s">
        <v>2116</v>
      </c>
      <c r="K78" s="2">
        <v>5</v>
      </c>
      <c r="L78" s="2" t="s">
        <v>53</v>
      </c>
      <c r="M78" s="33" t="s">
        <v>2132</v>
      </c>
      <c r="N78" s="47" t="str">
        <f>CONCATENATE(L78,M78)</f>
        <v>Р0501Е</v>
      </c>
      <c r="O78" s="47" t="str">
        <f>CONCATENATE(B78,"-",F78,G78,H78,"-",I78)</f>
        <v>ж-САС-11.10.2008</v>
      </c>
      <c r="P78" s="48">
        <v>3</v>
      </c>
      <c r="Q78" s="48">
        <v>0</v>
      </c>
      <c r="R78" s="48">
        <v>2</v>
      </c>
      <c r="S78" s="48">
        <v>0</v>
      </c>
      <c r="T78" s="48">
        <v>4</v>
      </c>
      <c r="U78" s="48">
        <v>4</v>
      </c>
      <c r="V78" s="48">
        <v>0</v>
      </c>
      <c r="W78" s="48">
        <v>3</v>
      </c>
      <c r="X78" s="48">
        <v>2</v>
      </c>
      <c r="Y78" s="48">
        <v>4</v>
      </c>
      <c r="Z78" s="49">
        <f>SUM(P78:Y78)</f>
        <v>22</v>
      </c>
      <c r="AA78" s="33">
        <v>50</v>
      </c>
      <c r="AB78" s="50">
        <f>Z78/AA78</f>
        <v>0.44</v>
      </c>
      <c r="AC78" s="51" t="str">
        <f>IF(Z78&gt;75%*AA78,"Победитель",IF(Z78&gt;50%*AA78,"Призёр","Участник"))</f>
        <v>Участник</v>
      </c>
    </row>
    <row r="79" spans="1:29" x14ac:dyDescent="0.3">
      <c r="A79" s="32">
        <v>65</v>
      </c>
      <c r="B79" s="2" t="s">
        <v>35</v>
      </c>
      <c r="C79" s="12" t="s">
        <v>1604</v>
      </c>
      <c r="D79" s="12" t="s">
        <v>1605</v>
      </c>
      <c r="E79" s="12" t="s">
        <v>56</v>
      </c>
      <c r="F79" s="45" t="str">
        <f>LEFT(C79,1)</f>
        <v>Г</v>
      </c>
      <c r="G79" s="45" t="str">
        <f>LEFT(D79,1)</f>
        <v>А</v>
      </c>
      <c r="H79" s="45" t="str">
        <f>LEFT(E79,1)</f>
        <v>А</v>
      </c>
      <c r="I79" s="12">
        <v>29072008</v>
      </c>
      <c r="J79" s="46" t="s">
        <v>1587</v>
      </c>
      <c r="K79" s="2">
        <v>5</v>
      </c>
      <c r="L79" s="2" t="s">
        <v>1298</v>
      </c>
      <c r="M79" s="33" t="s">
        <v>35</v>
      </c>
      <c r="N79" s="47" t="str">
        <f>CONCATENATE(L79,M79)</f>
        <v>Р0517М</v>
      </c>
      <c r="O79" s="47" t="str">
        <f>CONCATENATE(B79,"-",F79,G79,H79,"-",I79)</f>
        <v>М-ГАА-29072008</v>
      </c>
      <c r="P79" s="48">
        <v>3</v>
      </c>
      <c r="Q79" s="48">
        <v>0</v>
      </c>
      <c r="R79" s="48">
        <v>4</v>
      </c>
      <c r="S79" s="48">
        <v>0</v>
      </c>
      <c r="T79" s="48">
        <v>5</v>
      </c>
      <c r="U79" s="48">
        <v>1</v>
      </c>
      <c r="V79" s="48">
        <v>0</v>
      </c>
      <c r="W79" s="48">
        <v>4</v>
      </c>
      <c r="X79" s="48">
        <v>2</v>
      </c>
      <c r="Y79" s="48">
        <v>3</v>
      </c>
      <c r="Z79" s="49">
        <f>SUM(P79:Y79)</f>
        <v>22</v>
      </c>
      <c r="AA79" s="33">
        <v>50</v>
      </c>
      <c r="AB79" s="50">
        <f>Z79/AA79</f>
        <v>0.44</v>
      </c>
      <c r="AC79" s="51" t="str">
        <f>IF(Z79&gt;75%*AA79,"Победитель",IF(Z79&gt;50%*AA79,"Призёр","Участник"))</f>
        <v>Участник</v>
      </c>
    </row>
    <row r="80" spans="1:29" x14ac:dyDescent="0.3">
      <c r="A80" s="32">
        <v>66</v>
      </c>
      <c r="B80" s="2" t="s">
        <v>35</v>
      </c>
      <c r="C80" s="12" t="s">
        <v>1607</v>
      </c>
      <c r="D80" s="12" t="s">
        <v>256</v>
      </c>
      <c r="E80" s="12" t="s">
        <v>1290</v>
      </c>
      <c r="F80" s="45" t="str">
        <f>LEFT(C80,1)</f>
        <v>М</v>
      </c>
      <c r="G80" s="45" t="str">
        <f>LEFT(D80,1)</f>
        <v>М</v>
      </c>
      <c r="H80" s="45" t="str">
        <f>LEFT(E80,1)</f>
        <v>И</v>
      </c>
      <c r="I80" s="12">
        <v>28082008</v>
      </c>
      <c r="J80" s="46" t="s">
        <v>1587</v>
      </c>
      <c r="K80" s="2">
        <v>5</v>
      </c>
      <c r="L80" s="2" t="s">
        <v>1310</v>
      </c>
      <c r="M80" s="33" t="s">
        <v>35</v>
      </c>
      <c r="N80" s="47" t="str">
        <f>CONCATENATE(L80,M80)</f>
        <v>Р0520М</v>
      </c>
      <c r="O80" s="47" t="str">
        <f>CONCATENATE(B80,"-",F80,G80,H80,"-",I80)</f>
        <v>М-ММИ-28082008</v>
      </c>
      <c r="P80" s="48">
        <v>3</v>
      </c>
      <c r="Q80" s="48">
        <v>1</v>
      </c>
      <c r="R80" s="48">
        <v>5</v>
      </c>
      <c r="S80" s="48">
        <v>1</v>
      </c>
      <c r="T80" s="48">
        <v>1</v>
      </c>
      <c r="U80" s="48">
        <v>2</v>
      </c>
      <c r="V80" s="48">
        <v>1</v>
      </c>
      <c r="W80" s="48">
        <v>3</v>
      </c>
      <c r="X80" s="48">
        <v>2</v>
      </c>
      <c r="Y80" s="48">
        <v>3</v>
      </c>
      <c r="Z80" s="49">
        <f>SUM(P80:Y80)</f>
        <v>22</v>
      </c>
      <c r="AA80" s="33">
        <v>50</v>
      </c>
      <c r="AB80" s="50">
        <f>Z80/AA80</f>
        <v>0.44</v>
      </c>
      <c r="AC80" s="51" t="str">
        <f>IF(Z80&gt;75%*AA80,"Победитель",IF(Z80&gt;50%*AA80,"Призёр","Участник"))</f>
        <v>Участник</v>
      </c>
    </row>
    <row r="81" spans="1:29" x14ac:dyDescent="0.3">
      <c r="A81" s="32">
        <v>67</v>
      </c>
      <c r="B81" s="3" t="s">
        <v>35</v>
      </c>
      <c r="C81" s="3" t="s">
        <v>690</v>
      </c>
      <c r="D81" s="3" t="s">
        <v>691</v>
      </c>
      <c r="E81" s="3" t="s">
        <v>292</v>
      </c>
      <c r="F81" s="45" t="str">
        <f>LEFT(C81,1)</f>
        <v>Г</v>
      </c>
      <c r="G81" s="45" t="str">
        <f>LEFT(D81,1)</f>
        <v>Е</v>
      </c>
      <c r="H81" s="45" t="str">
        <f>LEFT(E81,1)</f>
        <v>А</v>
      </c>
      <c r="I81" s="13" t="s">
        <v>692</v>
      </c>
      <c r="J81" s="59" t="s">
        <v>925</v>
      </c>
      <c r="K81" s="3">
        <v>5</v>
      </c>
      <c r="L81" s="3" t="s">
        <v>693</v>
      </c>
      <c r="M81" s="33" t="s">
        <v>534</v>
      </c>
      <c r="N81" s="47" t="str">
        <f>CONCATENATE(L81,M81)</f>
        <v>РУ0517О</v>
      </c>
      <c r="O81" s="47" t="str">
        <f>CONCATENATE(B81,"-",F81,G81,H81,"-",I81)</f>
        <v>М-ГЕА-05032008</v>
      </c>
      <c r="P81" s="48">
        <v>3.5</v>
      </c>
      <c r="Q81" s="48">
        <v>1</v>
      </c>
      <c r="R81" s="48">
        <v>4</v>
      </c>
      <c r="S81" s="48">
        <v>1</v>
      </c>
      <c r="T81" s="48">
        <v>3.5</v>
      </c>
      <c r="U81" s="48">
        <v>1</v>
      </c>
      <c r="V81" s="48">
        <v>0</v>
      </c>
      <c r="W81" s="48">
        <v>3</v>
      </c>
      <c r="X81" s="48">
        <v>2</v>
      </c>
      <c r="Y81" s="48">
        <v>3</v>
      </c>
      <c r="Z81" s="49">
        <f>SUM(P81:Y81)</f>
        <v>22</v>
      </c>
      <c r="AA81" s="33">
        <v>50</v>
      </c>
      <c r="AB81" s="50">
        <f>Z81/AA81</f>
        <v>0.44</v>
      </c>
      <c r="AC81" s="51" t="str">
        <f>IF(Z81&gt;75%*AA81,"Победитель",IF(Z81&gt;50%*AA81,"Призёр","Участник"))</f>
        <v>Участник</v>
      </c>
    </row>
    <row r="82" spans="1:29" x14ac:dyDescent="0.3">
      <c r="A82" s="32">
        <v>68</v>
      </c>
      <c r="B82" s="2" t="s">
        <v>14</v>
      </c>
      <c r="C82" s="2" t="s">
        <v>2339</v>
      </c>
      <c r="D82" s="2" t="s">
        <v>200</v>
      </c>
      <c r="E82" s="2" t="s">
        <v>78</v>
      </c>
      <c r="F82" s="45" t="str">
        <f>LEFT(C82,1)</f>
        <v>К</v>
      </c>
      <c r="G82" s="45" t="str">
        <f>LEFT(D82,1)</f>
        <v>В</v>
      </c>
      <c r="H82" s="45" t="str">
        <f>LEFT(E82,1)</f>
        <v>А</v>
      </c>
      <c r="I82" s="2" t="s">
        <v>2340</v>
      </c>
      <c r="J82" s="2" t="s">
        <v>2323</v>
      </c>
      <c r="K82" s="1">
        <v>5</v>
      </c>
      <c r="L82" s="2" t="s">
        <v>59</v>
      </c>
      <c r="M82" s="33" t="s">
        <v>2212</v>
      </c>
      <c r="N82" s="47" t="str">
        <f>CONCATENATE(L82,M82)</f>
        <v>Р0502Ф</v>
      </c>
      <c r="O82" s="47" t="str">
        <f>CONCATENATE(B82,"-",F82,G82,H82,"-",I82)</f>
        <v>Ж-КВА-08122008</v>
      </c>
      <c r="P82" s="48">
        <v>4</v>
      </c>
      <c r="Q82" s="48">
        <v>0</v>
      </c>
      <c r="R82" s="48">
        <v>3</v>
      </c>
      <c r="S82" s="48">
        <v>3</v>
      </c>
      <c r="T82" s="48">
        <v>4</v>
      </c>
      <c r="U82" s="48">
        <v>3</v>
      </c>
      <c r="V82" s="48">
        <v>2</v>
      </c>
      <c r="W82" s="48">
        <v>3</v>
      </c>
      <c r="X82" s="48">
        <v>0</v>
      </c>
      <c r="Y82" s="48">
        <v>0</v>
      </c>
      <c r="Z82" s="49">
        <f>SUM(P82:Y82)</f>
        <v>22</v>
      </c>
      <c r="AA82" s="33">
        <v>50</v>
      </c>
      <c r="AB82" s="50">
        <f>Z82/AA82</f>
        <v>0.44</v>
      </c>
      <c r="AC82" s="51" t="str">
        <f>IF(Z82&gt;75%*AA82,"Победитель",IF(Z82&gt;50%*AA82,"Призёр","Участник"))</f>
        <v>Участник</v>
      </c>
    </row>
    <row r="83" spans="1:29" x14ac:dyDescent="0.3">
      <c r="A83" s="32">
        <v>69</v>
      </c>
      <c r="B83" s="2" t="s">
        <v>35</v>
      </c>
      <c r="C83" s="2" t="s">
        <v>1864</v>
      </c>
      <c r="D83" s="2" t="s">
        <v>276</v>
      </c>
      <c r="E83" s="2" t="s">
        <v>306</v>
      </c>
      <c r="F83" s="45" t="str">
        <f>LEFT(C83,1)</f>
        <v>К</v>
      </c>
      <c r="G83" s="45" t="str">
        <f>LEFT(D83,1)</f>
        <v>И</v>
      </c>
      <c r="H83" s="45" t="str">
        <f>LEFT(E83,1)</f>
        <v>С</v>
      </c>
      <c r="I83" s="6" t="s">
        <v>1866</v>
      </c>
      <c r="J83" s="46" t="s">
        <v>1791</v>
      </c>
      <c r="K83" s="2">
        <v>5</v>
      </c>
      <c r="L83" s="2" t="s">
        <v>1868</v>
      </c>
      <c r="M83" s="33" t="s">
        <v>46</v>
      </c>
      <c r="N83" s="47" t="str">
        <f>CONCATENATE(L83,M83)</f>
        <v>р0532А</v>
      </c>
      <c r="O83" s="47" t="str">
        <f>CONCATENATE(B83,"-",F83,G83,H83,"-",I83)</f>
        <v>М-КИС-20022008</v>
      </c>
      <c r="P83" s="48">
        <v>4</v>
      </c>
      <c r="Q83" s="48">
        <v>0</v>
      </c>
      <c r="R83" s="48">
        <v>4</v>
      </c>
      <c r="S83" s="48">
        <v>0</v>
      </c>
      <c r="T83" s="48">
        <v>4</v>
      </c>
      <c r="U83" s="48">
        <v>2</v>
      </c>
      <c r="V83" s="48">
        <v>0</v>
      </c>
      <c r="W83" s="48">
        <v>2</v>
      </c>
      <c r="X83" s="48">
        <v>3</v>
      </c>
      <c r="Y83" s="48">
        <v>2</v>
      </c>
      <c r="Z83" s="49">
        <f>SUM(P83:Y83)</f>
        <v>21</v>
      </c>
      <c r="AA83" s="33">
        <v>50</v>
      </c>
      <c r="AB83" s="50">
        <f>Z83/AA83</f>
        <v>0.42</v>
      </c>
      <c r="AC83" s="51" t="str">
        <f>IF(Z83&gt;75%*AA83,"Победитель",IF(Z83&gt;50%*AA83,"Призёр","Участник"))</f>
        <v>Участник</v>
      </c>
    </row>
    <row r="84" spans="1:29" x14ac:dyDescent="0.3">
      <c r="A84" s="32">
        <v>70</v>
      </c>
      <c r="B84" s="2" t="s">
        <v>35</v>
      </c>
      <c r="C84" s="12" t="s">
        <v>1624</v>
      </c>
      <c r="D84" s="12" t="s">
        <v>1123</v>
      </c>
      <c r="E84" s="12" t="s">
        <v>292</v>
      </c>
      <c r="F84" s="45" t="str">
        <f>LEFT(C84,1)</f>
        <v>Х</v>
      </c>
      <c r="G84" s="45" t="str">
        <f>LEFT(D84,1)</f>
        <v>Е</v>
      </c>
      <c r="H84" s="45" t="str">
        <f>LEFT(E84,1)</f>
        <v>А</v>
      </c>
      <c r="I84" s="12">
        <v>16052008</v>
      </c>
      <c r="J84" s="46" t="s">
        <v>1587</v>
      </c>
      <c r="K84" s="2">
        <v>5</v>
      </c>
      <c r="L84" s="2" t="s">
        <v>1625</v>
      </c>
      <c r="M84" s="33" t="s">
        <v>35</v>
      </c>
      <c r="N84" s="47" t="str">
        <f>CONCATENATE(L84,M84)</f>
        <v>Р0542М</v>
      </c>
      <c r="O84" s="47" t="str">
        <f>CONCATENATE(B84,"-",F84,G84,H84,"-",I84)</f>
        <v>М-ХЕА-16052008</v>
      </c>
      <c r="P84" s="48">
        <v>4</v>
      </c>
      <c r="Q84" s="48">
        <v>0</v>
      </c>
      <c r="R84" s="48">
        <v>4</v>
      </c>
      <c r="S84" s="48">
        <v>0</v>
      </c>
      <c r="T84" s="48">
        <v>4</v>
      </c>
      <c r="U84" s="48">
        <v>0</v>
      </c>
      <c r="V84" s="48">
        <v>0</v>
      </c>
      <c r="W84" s="48">
        <v>4</v>
      </c>
      <c r="X84" s="48">
        <v>2</v>
      </c>
      <c r="Y84" s="48">
        <v>3</v>
      </c>
      <c r="Z84" s="49">
        <f>SUM(P84:Y84)</f>
        <v>21</v>
      </c>
      <c r="AA84" s="33">
        <v>50</v>
      </c>
      <c r="AB84" s="50">
        <f>Z84/AA84</f>
        <v>0.42</v>
      </c>
      <c r="AC84" s="51" t="str">
        <f>IF(Z84&gt;75%*AA84,"Победитель",IF(Z84&gt;50%*AA84,"Призёр","Участник"))</f>
        <v>Участник</v>
      </c>
    </row>
    <row r="85" spans="1:29" x14ac:dyDescent="0.3">
      <c r="A85" s="32">
        <v>71</v>
      </c>
      <c r="B85" s="2" t="s">
        <v>35</v>
      </c>
      <c r="C85" s="2" t="s">
        <v>347</v>
      </c>
      <c r="D85" s="2" t="s">
        <v>348</v>
      </c>
      <c r="E85" s="2" t="s">
        <v>306</v>
      </c>
      <c r="F85" s="45" t="str">
        <f>LEFT(C85,1)</f>
        <v>Т</v>
      </c>
      <c r="G85" s="45" t="str">
        <f>LEFT(D85,1)</f>
        <v>К</v>
      </c>
      <c r="H85" s="45" t="str">
        <f>LEFT(E85,1)</f>
        <v>С</v>
      </c>
      <c r="I85" s="14" t="s">
        <v>517</v>
      </c>
      <c r="J85" s="46" t="s">
        <v>346</v>
      </c>
      <c r="K85" s="2">
        <v>5</v>
      </c>
      <c r="L85" s="46" t="s">
        <v>59</v>
      </c>
      <c r="M85" s="33" t="s">
        <v>26</v>
      </c>
      <c r="N85" s="47" t="str">
        <f>CONCATENATE(L85,M85)</f>
        <v>Р0502С</v>
      </c>
      <c r="O85" s="47" t="str">
        <f>CONCATENATE(B85,"-",F85,G85,H85,"-",I85)</f>
        <v>М-ТКС-06102008</v>
      </c>
      <c r="P85" s="48">
        <v>4</v>
      </c>
      <c r="Q85" s="48">
        <v>0</v>
      </c>
      <c r="R85" s="48">
        <v>4</v>
      </c>
      <c r="S85" s="48">
        <v>2</v>
      </c>
      <c r="T85" s="48">
        <v>3</v>
      </c>
      <c r="U85" s="48">
        <v>3</v>
      </c>
      <c r="V85" s="48">
        <v>0</v>
      </c>
      <c r="W85" s="48">
        <v>3</v>
      </c>
      <c r="X85" s="48">
        <v>2</v>
      </c>
      <c r="Y85" s="48">
        <v>0</v>
      </c>
      <c r="Z85" s="49">
        <f>SUM(P85:Y85)</f>
        <v>21</v>
      </c>
      <c r="AA85" s="33">
        <v>50</v>
      </c>
      <c r="AB85" s="50">
        <f>Z85/AA85</f>
        <v>0.42</v>
      </c>
      <c r="AC85" s="51" t="str">
        <f>IF(Z85&gt;75%*AA85,"Победитель",IF(Z85&gt;50%*AA85,"Призёр","Участник"))</f>
        <v>Участник</v>
      </c>
    </row>
    <row r="86" spans="1:29" x14ac:dyDescent="0.3">
      <c r="A86" s="32">
        <v>72</v>
      </c>
      <c r="B86" s="2" t="s">
        <v>14</v>
      </c>
      <c r="C86" s="2" t="s">
        <v>349</v>
      </c>
      <c r="D86" s="2" t="s">
        <v>132</v>
      </c>
      <c r="E86" s="2" t="s">
        <v>78</v>
      </c>
      <c r="F86" s="45" t="str">
        <f>LEFT(C86,1)</f>
        <v>П</v>
      </c>
      <c r="G86" s="45" t="str">
        <f>LEFT(D86,1)</f>
        <v>С</v>
      </c>
      <c r="H86" s="45" t="str">
        <f>LEFT(E86,1)</f>
        <v>А</v>
      </c>
      <c r="I86" s="14" t="s">
        <v>518</v>
      </c>
      <c r="J86" s="46" t="s">
        <v>346</v>
      </c>
      <c r="K86" s="2">
        <v>5</v>
      </c>
      <c r="L86" s="56" t="s">
        <v>64</v>
      </c>
      <c r="M86" s="33" t="s">
        <v>26</v>
      </c>
      <c r="N86" s="47" t="str">
        <f>CONCATENATE(L86,M86)</f>
        <v>Р0503С</v>
      </c>
      <c r="O86" s="47" t="str">
        <f>CONCATENATE(B86,"-",F86,G86,H86,"-",I86)</f>
        <v>Ж-ПСА-22102008</v>
      </c>
      <c r="P86" s="48">
        <v>4</v>
      </c>
      <c r="Q86" s="48">
        <v>0</v>
      </c>
      <c r="R86" s="48">
        <v>4</v>
      </c>
      <c r="S86" s="48">
        <v>1</v>
      </c>
      <c r="T86" s="48">
        <v>4</v>
      </c>
      <c r="U86" s="48">
        <v>1</v>
      </c>
      <c r="V86" s="48">
        <v>1</v>
      </c>
      <c r="W86" s="48">
        <v>2</v>
      </c>
      <c r="X86" s="48">
        <v>2</v>
      </c>
      <c r="Y86" s="48">
        <v>2</v>
      </c>
      <c r="Z86" s="49">
        <f>SUM(P86:Y86)</f>
        <v>21</v>
      </c>
      <c r="AA86" s="33">
        <v>50</v>
      </c>
      <c r="AB86" s="50">
        <f>Z86/AA86</f>
        <v>0.42</v>
      </c>
      <c r="AC86" s="51" t="str">
        <f>IF(Z86&gt;75%*AA86,"Победитель",IF(Z86&gt;50%*AA86,"Призёр","Участник"))</f>
        <v>Участник</v>
      </c>
    </row>
    <row r="87" spans="1:29" x14ac:dyDescent="0.3">
      <c r="A87" s="32">
        <v>73</v>
      </c>
      <c r="B87" s="2" t="s">
        <v>14</v>
      </c>
      <c r="C87" s="2" t="s">
        <v>354</v>
      </c>
      <c r="D87" s="2" t="s">
        <v>355</v>
      </c>
      <c r="E87" s="2" t="s">
        <v>356</v>
      </c>
      <c r="F87" s="45" t="str">
        <f>LEFT(C87,1)</f>
        <v>С</v>
      </c>
      <c r="G87" s="45" t="str">
        <f>LEFT(D87,1)</f>
        <v>Н</v>
      </c>
      <c r="H87" s="45" t="str">
        <f>LEFT(E87,1)</f>
        <v>М</v>
      </c>
      <c r="I87" s="6" t="s">
        <v>522</v>
      </c>
      <c r="J87" s="46" t="s">
        <v>346</v>
      </c>
      <c r="K87" s="2">
        <v>5</v>
      </c>
      <c r="L87" s="2" t="s">
        <v>268</v>
      </c>
      <c r="M87" s="33" t="s">
        <v>26</v>
      </c>
      <c r="N87" s="47" t="str">
        <f>CONCATENATE(L87,M87)</f>
        <v>Р0507С</v>
      </c>
      <c r="O87" s="47" t="str">
        <f>CONCATENATE(B87,"-",F87,G87,H87,"-",I87)</f>
        <v>Ж-СНМ-27092008</v>
      </c>
      <c r="P87" s="48">
        <v>4</v>
      </c>
      <c r="Q87" s="48">
        <v>0</v>
      </c>
      <c r="R87" s="48">
        <v>1</v>
      </c>
      <c r="S87" s="48">
        <v>0</v>
      </c>
      <c r="T87" s="48">
        <v>5</v>
      </c>
      <c r="U87" s="48">
        <v>2</v>
      </c>
      <c r="V87" s="48">
        <v>0</v>
      </c>
      <c r="W87" s="48">
        <v>3</v>
      </c>
      <c r="X87" s="48">
        <v>3</v>
      </c>
      <c r="Y87" s="48">
        <v>3</v>
      </c>
      <c r="Z87" s="49">
        <f>SUM(P87:Y87)</f>
        <v>21</v>
      </c>
      <c r="AA87" s="33">
        <v>50</v>
      </c>
      <c r="AB87" s="50">
        <f>Z87/AA87</f>
        <v>0.42</v>
      </c>
      <c r="AC87" s="51" t="str">
        <f>IF(Z87&gt;75%*AA87,"Победитель",IF(Z87&gt;50%*AA87,"Призёр","Участник"))</f>
        <v>Участник</v>
      </c>
    </row>
    <row r="88" spans="1:29" x14ac:dyDescent="0.3">
      <c r="A88" s="32">
        <v>74</v>
      </c>
      <c r="B88" s="2" t="s">
        <v>35</v>
      </c>
      <c r="C88" s="2" t="s">
        <v>361</v>
      </c>
      <c r="D88" s="2" t="s">
        <v>276</v>
      </c>
      <c r="E88" s="2" t="s">
        <v>362</v>
      </c>
      <c r="F88" s="45" t="str">
        <f>LEFT(C88,1)</f>
        <v>В</v>
      </c>
      <c r="G88" s="45" t="str">
        <f>LEFT(D88,1)</f>
        <v>И</v>
      </c>
      <c r="H88" s="45" t="str">
        <f>LEFT(E88,1)</f>
        <v>А</v>
      </c>
      <c r="I88" s="14" t="s">
        <v>524</v>
      </c>
      <c r="J88" s="46" t="s">
        <v>346</v>
      </c>
      <c r="K88" s="2">
        <v>5</v>
      </c>
      <c r="L88" s="2" t="s">
        <v>363</v>
      </c>
      <c r="M88" s="33" t="s">
        <v>26</v>
      </c>
      <c r="N88" s="47" t="str">
        <f>CONCATENATE(L88,M88)</f>
        <v>Р0510С</v>
      </c>
      <c r="O88" s="47" t="str">
        <f>CONCATENATE(B88,"-",F88,G88,H88,"-",I88)</f>
        <v>М-ВИА-11192008</v>
      </c>
      <c r="P88" s="48">
        <v>4</v>
      </c>
      <c r="Q88" s="48">
        <v>0</v>
      </c>
      <c r="R88" s="48">
        <v>4</v>
      </c>
      <c r="S88" s="48">
        <v>0</v>
      </c>
      <c r="T88" s="48">
        <v>3</v>
      </c>
      <c r="U88" s="48">
        <v>0</v>
      </c>
      <c r="V88" s="48">
        <v>3</v>
      </c>
      <c r="W88" s="48">
        <v>3</v>
      </c>
      <c r="X88" s="48">
        <v>2</v>
      </c>
      <c r="Y88" s="48">
        <v>2</v>
      </c>
      <c r="Z88" s="49">
        <f>SUM(P88:Y88)</f>
        <v>21</v>
      </c>
      <c r="AA88" s="33">
        <v>50</v>
      </c>
      <c r="AB88" s="50">
        <f>Z88/AA88</f>
        <v>0.42</v>
      </c>
      <c r="AC88" s="51" t="str">
        <f>IF(Z88&gt;75%*AA88,"Победитель",IF(Z88&gt;50%*AA88,"Призёр","Участник"))</f>
        <v>Участник</v>
      </c>
    </row>
    <row r="89" spans="1:29" x14ac:dyDescent="0.3">
      <c r="A89" s="32">
        <v>75</v>
      </c>
      <c r="B89" s="2" t="s">
        <v>597</v>
      </c>
      <c r="C89" s="2" t="s">
        <v>2118</v>
      </c>
      <c r="D89" s="2" t="s">
        <v>2119</v>
      </c>
      <c r="E89" s="2" t="s">
        <v>2120</v>
      </c>
      <c r="F89" s="45" t="str">
        <f>LEFT(C89,1)</f>
        <v>Т</v>
      </c>
      <c r="G89" s="45" t="str">
        <f>LEFT(D89,1)</f>
        <v>В</v>
      </c>
      <c r="H89" s="45" t="str">
        <f>LEFT(E89,1)</f>
        <v>Я</v>
      </c>
      <c r="I89" s="6" t="s">
        <v>2137</v>
      </c>
      <c r="J89" s="2" t="s">
        <v>2116</v>
      </c>
      <c r="K89" s="2">
        <v>5</v>
      </c>
      <c r="L89" s="2" t="s">
        <v>59</v>
      </c>
      <c r="M89" s="33" t="s">
        <v>2132</v>
      </c>
      <c r="N89" s="47" t="str">
        <f>CONCATENATE(L89,M89)</f>
        <v>Р0502Е</v>
      </c>
      <c r="O89" s="47" t="str">
        <f>CONCATENATE(B89,"-",F89,G89,H89,"-",I89)</f>
        <v>ж-ТВЯ-22.07.2008</v>
      </c>
      <c r="P89" s="48">
        <v>4</v>
      </c>
      <c r="Q89" s="48">
        <v>2</v>
      </c>
      <c r="R89" s="48">
        <v>2</v>
      </c>
      <c r="S89" s="48">
        <v>0</v>
      </c>
      <c r="T89" s="48">
        <v>4</v>
      </c>
      <c r="U89" s="48">
        <v>0</v>
      </c>
      <c r="V89" s="48">
        <v>0</v>
      </c>
      <c r="W89" s="48">
        <v>1.5</v>
      </c>
      <c r="X89" s="48">
        <v>4</v>
      </c>
      <c r="Y89" s="48">
        <v>3</v>
      </c>
      <c r="Z89" s="49">
        <f>SUM(P89:Y89)</f>
        <v>20.5</v>
      </c>
      <c r="AA89" s="33">
        <v>50</v>
      </c>
      <c r="AB89" s="50">
        <f>Z89/AA89</f>
        <v>0.41</v>
      </c>
      <c r="AC89" s="51" t="str">
        <f>IF(Z89&gt;75%*AA89,"Победитель",IF(Z89&gt;50%*AA89,"Призёр","Участник"))</f>
        <v>Участник</v>
      </c>
    </row>
    <row r="90" spans="1:29" x14ac:dyDescent="0.3">
      <c r="A90" s="32">
        <v>76</v>
      </c>
      <c r="B90" s="3" t="s">
        <v>14</v>
      </c>
      <c r="C90" s="3" t="s">
        <v>672</v>
      </c>
      <c r="D90" s="3" t="s">
        <v>429</v>
      </c>
      <c r="E90" s="3" t="s">
        <v>262</v>
      </c>
      <c r="F90" s="45" t="str">
        <f>LEFT(C90,1)</f>
        <v>Щ</v>
      </c>
      <c r="G90" s="45" t="str">
        <f>LEFT(D90,1)</f>
        <v>В</v>
      </c>
      <c r="H90" s="45" t="str">
        <f>LEFT(E90,1)</f>
        <v>Д</v>
      </c>
      <c r="I90" s="13" t="s">
        <v>673</v>
      </c>
      <c r="J90" s="59" t="s">
        <v>925</v>
      </c>
      <c r="K90" s="3">
        <v>5</v>
      </c>
      <c r="L90" s="3" t="s">
        <v>674</v>
      </c>
      <c r="M90" s="33" t="s">
        <v>534</v>
      </c>
      <c r="N90" s="47" t="str">
        <f>CONCATENATE(L90,M90)</f>
        <v>РУ0511О</v>
      </c>
      <c r="O90" s="47" t="str">
        <f>CONCATENATE(B90,"-",F90,G90,H90,"-",I90)</f>
        <v>Ж-ЩВД-26052008</v>
      </c>
      <c r="P90" s="48">
        <v>4</v>
      </c>
      <c r="Q90" s="48">
        <v>0</v>
      </c>
      <c r="R90" s="48">
        <v>4</v>
      </c>
      <c r="S90" s="48">
        <v>0</v>
      </c>
      <c r="T90" s="48">
        <v>1.5</v>
      </c>
      <c r="U90" s="48">
        <v>2</v>
      </c>
      <c r="V90" s="48">
        <v>2</v>
      </c>
      <c r="W90" s="48">
        <v>1</v>
      </c>
      <c r="X90" s="48">
        <v>2</v>
      </c>
      <c r="Y90" s="48">
        <v>4</v>
      </c>
      <c r="Z90" s="49">
        <f>SUM(P90:Y90)</f>
        <v>20.5</v>
      </c>
      <c r="AA90" s="33">
        <v>50</v>
      </c>
      <c r="AB90" s="50">
        <f>Z90/AA90</f>
        <v>0.41</v>
      </c>
      <c r="AC90" s="51" t="str">
        <f>IF(Z90&gt;75%*AA90,"Победитель",IF(Z90&gt;50%*AA90,"Призёр","Участник"))</f>
        <v>Участник</v>
      </c>
    </row>
    <row r="91" spans="1:29" x14ac:dyDescent="0.3">
      <c r="A91" s="32">
        <v>77</v>
      </c>
      <c r="B91" s="2" t="s">
        <v>35</v>
      </c>
      <c r="C91" s="2" t="s">
        <v>252</v>
      </c>
      <c r="D91" s="2" t="s">
        <v>183</v>
      </c>
      <c r="E91" s="2" t="s">
        <v>253</v>
      </c>
      <c r="F91" s="45" t="str">
        <f>LEFT(C91,1)</f>
        <v>С</v>
      </c>
      <c r="G91" s="45" t="str">
        <f>LEFT(D91,1)</f>
        <v>М</v>
      </c>
      <c r="H91" s="45" t="str">
        <f>LEFT(E91,1)</f>
        <v>А</v>
      </c>
      <c r="I91" s="2" t="s">
        <v>254</v>
      </c>
      <c r="J91" s="2" t="s">
        <v>197</v>
      </c>
      <c r="K91" s="1">
        <v>5</v>
      </c>
      <c r="L91" s="2" t="s">
        <v>69</v>
      </c>
      <c r="M91" s="33" t="s">
        <v>57</v>
      </c>
      <c r="N91" s="47" t="str">
        <f>CONCATENATE(L91,M91)</f>
        <v>Р0504В</v>
      </c>
      <c r="O91" s="47" t="str">
        <f>CONCATENATE(B91,"-",F91,G91,H91,"-",I91)</f>
        <v>М-СМА-24072008</v>
      </c>
      <c r="P91" s="48">
        <v>3</v>
      </c>
      <c r="Q91" s="48">
        <v>1</v>
      </c>
      <c r="R91" s="48">
        <v>1</v>
      </c>
      <c r="S91" s="48">
        <v>2</v>
      </c>
      <c r="T91" s="48">
        <v>4</v>
      </c>
      <c r="U91" s="48">
        <v>2</v>
      </c>
      <c r="V91" s="48">
        <v>4</v>
      </c>
      <c r="W91" s="48">
        <v>0</v>
      </c>
      <c r="X91" s="48">
        <v>0</v>
      </c>
      <c r="Y91" s="48">
        <v>3</v>
      </c>
      <c r="Z91" s="49">
        <f>SUM(P91:Y91)</f>
        <v>20</v>
      </c>
      <c r="AA91" s="33">
        <v>50</v>
      </c>
      <c r="AB91" s="50">
        <f>Z91/AA91</f>
        <v>0.4</v>
      </c>
      <c r="AC91" s="51" t="str">
        <f>IF(Z91&gt;75%*AA91,"Победитель",IF(Z91&gt;50%*AA91,"Призёр","Участник"))</f>
        <v>Участник</v>
      </c>
    </row>
    <row r="92" spans="1:29" x14ac:dyDescent="0.3">
      <c r="A92" s="32">
        <v>78</v>
      </c>
      <c r="B92" s="2" t="s">
        <v>35</v>
      </c>
      <c r="C92" s="2" t="s">
        <v>54</v>
      </c>
      <c r="D92" s="2" t="s">
        <v>55</v>
      </c>
      <c r="E92" s="2" t="s">
        <v>56</v>
      </c>
      <c r="F92" s="45" t="str">
        <f>LEFT(C92,1)</f>
        <v>Т</v>
      </c>
      <c r="G92" s="45" t="str">
        <f>LEFT(D92,1)</f>
        <v>В</v>
      </c>
      <c r="H92" s="45" t="str">
        <f>LEFT(E92,1)</f>
        <v>А</v>
      </c>
      <c r="I92" s="14" t="s">
        <v>58</v>
      </c>
      <c r="J92" s="46" t="s">
        <v>38</v>
      </c>
      <c r="K92" s="1">
        <v>5</v>
      </c>
      <c r="L92" s="54" t="s">
        <v>59</v>
      </c>
      <c r="M92" s="9" t="s">
        <v>83</v>
      </c>
      <c r="N92" s="47" t="str">
        <f>CONCATENATE(L92,M92)</f>
        <v>Р0502К</v>
      </c>
      <c r="O92" s="47" t="str">
        <f>CONCATENATE(B92,"-",F92,G92,H92,"-",I92)</f>
        <v>М-ТВА-11122008</v>
      </c>
      <c r="P92" s="53">
        <v>5</v>
      </c>
      <c r="Q92" s="53">
        <v>0</v>
      </c>
      <c r="R92" s="53">
        <v>4</v>
      </c>
      <c r="S92" s="53">
        <v>0</v>
      </c>
      <c r="T92" s="53">
        <v>4</v>
      </c>
      <c r="U92" s="53">
        <v>1</v>
      </c>
      <c r="V92" s="53">
        <v>1</v>
      </c>
      <c r="W92" s="53">
        <v>0</v>
      </c>
      <c r="X92" s="53">
        <v>5</v>
      </c>
      <c r="Y92" s="53">
        <v>0</v>
      </c>
      <c r="Z92" s="49">
        <f>SUM(P92:Y92)</f>
        <v>20</v>
      </c>
      <c r="AA92" s="33">
        <v>50</v>
      </c>
      <c r="AB92" s="50">
        <f>Z92/AA92</f>
        <v>0.4</v>
      </c>
      <c r="AC92" s="51" t="str">
        <f>IF(Z92&gt;75%*AA92,"Победитель",IF(Z92&gt;50%*AA92,"Призёр","Участник"))</f>
        <v>Участник</v>
      </c>
    </row>
    <row r="93" spans="1:29" x14ac:dyDescent="0.3">
      <c r="A93" s="32">
        <v>79</v>
      </c>
      <c r="B93" s="2" t="s">
        <v>14</v>
      </c>
      <c r="C93" s="12" t="s">
        <v>1613</v>
      </c>
      <c r="D93" s="12" t="s">
        <v>66</v>
      </c>
      <c r="E93" s="12" t="s">
        <v>512</v>
      </c>
      <c r="F93" s="45" t="str">
        <f>LEFT(C93,1)</f>
        <v>Д</v>
      </c>
      <c r="G93" s="45" t="str">
        <f>LEFT(D93,1)</f>
        <v>А</v>
      </c>
      <c r="H93" s="45" t="str">
        <f>LEFT(E93,1)</f>
        <v>В</v>
      </c>
      <c r="I93" s="12">
        <v>12012009</v>
      </c>
      <c r="J93" s="46" t="s">
        <v>1587</v>
      </c>
      <c r="K93" s="2">
        <v>5</v>
      </c>
      <c r="L93" s="2" t="s">
        <v>1614</v>
      </c>
      <c r="M93" s="33" t="s">
        <v>35</v>
      </c>
      <c r="N93" s="47" t="str">
        <f>CONCATENATE(L93,M93)</f>
        <v>Р0527М</v>
      </c>
      <c r="O93" s="47" t="str">
        <f>CONCATENATE(B93,"-",F93,G93,H93,"-",I93)</f>
        <v>Ж-ДАВ-12012009</v>
      </c>
      <c r="P93" s="48">
        <v>4</v>
      </c>
      <c r="Q93" s="48">
        <v>0</v>
      </c>
      <c r="R93" s="48">
        <v>4</v>
      </c>
      <c r="S93" s="48">
        <v>0</v>
      </c>
      <c r="T93" s="48">
        <v>4</v>
      </c>
      <c r="U93" s="48">
        <v>1</v>
      </c>
      <c r="V93" s="48">
        <v>0</v>
      </c>
      <c r="W93" s="48">
        <v>3</v>
      </c>
      <c r="X93" s="48">
        <v>0</v>
      </c>
      <c r="Y93" s="48">
        <v>4</v>
      </c>
      <c r="Z93" s="49">
        <f>SUM(P93:Y93)</f>
        <v>20</v>
      </c>
      <c r="AA93" s="33">
        <v>50</v>
      </c>
      <c r="AB93" s="50">
        <f>Z93/AA93</f>
        <v>0.4</v>
      </c>
      <c r="AC93" s="51" t="str">
        <f>IF(Z93&gt;75%*AA93,"Победитель",IF(Z93&gt;50%*AA93,"Призёр","Участник"))</f>
        <v>Участник</v>
      </c>
    </row>
    <row r="94" spans="1:29" x14ac:dyDescent="0.3">
      <c r="A94" s="32">
        <v>80</v>
      </c>
      <c r="B94" s="3" t="s">
        <v>35</v>
      </c>
      <c r="C94" s="3" t="s">
        <v>664</v>
      </c>
      <c r="D94" s="3" t="s">
        <v>665</v>
      </c>
      <c r="E94" s="3" t="s">
        <v>56</v>
      </c>
      <c r="F94" s="45" t="str">
        <f>LEFT(C94,1)</f>
        <v>У</v>
      </c>
      <c r="G94" s="45" t="str">
        <f>LEFT(D94,1)</f>
        <v>З</v>
      </c>
      <c r="H94" s="45" t="str">
        <f>LEFT(E94,1)</f>
        <v>А</v>
      </c>
      <c r="I94" s="13" t="s">
        <v>666</v>
      </c>
      <c r="J94" s="59" t="s">
        <v>925</v>
      </c>
      <c r="K94" s="3">
        <v>5</v>
      </c>
      <c r="L94" s="3" t="s">
        <v>667</v>
      </c>
      <c r="M94" s="33" t="s">
        <v>534</v>
      </c>
      <c r="N94" s="47" t="str">
        <f>CONCATENATE(L94,M94)</f>
        <v>РУ0509О</v>
      </c>
      <c r="O94" s="47" t="str">
        <f>CONCATENATE(B94,"-",F94,G94,H94,"-",I94)</f>
        <v>М-УЗА-22052008</v>
      </c>
      <c r="P94" s="48">
        <v>4</v>
      </c>
      <c r="Q94" s="48">
        <v>0</v>
      </c>
      <c r="R94" s="48">
        <v>4</v>
      </c>
      <c r="S94" s="48">
        <v>0</v>
      </c>
      <c r="T94" s="48">
        <v>4</v>
      </c>
      <c r="U94" s="48">
        <v>0</v>
      </c>
      <c r="V94" s="48">
        <v>0</v>
      </c>
      <c r="W94" s="48">
        <v>2</v>
      </c>
      <c r="X94" s="48">
        <v>2</v>
      </c>
      <c r="Y94" s="48">
        <v>4</v>
      </c>
      <c r="Z94" s="49">
        <f>SUM(P94:Y94)</f>
        <v>20</v>
      </c>
      <c r="AA94" s="33">
        <v>50</v>
      </c>
      <c r="AB94" s="50">
        <f>Z94/AA94</f>
        <v>0.4</v>
      </c>
      <c r="AC94" s="51" t="str">
        <f>IF(Z94&gt;75%*AA94,"Победитель",IF(Z94&gt;50%*AA94,"Призёр","Участник"))</f>
        <v>Участник</v>
      </c>
    </row>
    <row r="95" spans="1:29" x14ac:dyDescent="0.3">
      <c r="A95" s="32">
        <v>81</v>
      </c>
      <c r="B95" s="2" t="s">
        <v>35</v>
      </c>
      <c r="C95" s="2" t="s">
        <v>352</v>
      </c>
      <c r="D95" s="2" t="s">
        <v>276</v>
      </c>
      <c r="E95" s="2" t="s">
        <v>56</v>
      </c>
      <c r="F95" s="45" t="str">
        <f>LEFT(C95,1)</f>
        <v>К</v>
      </c>
      <c r="G95" s="45" t="str">
        <f>LEFT(D95,1)</f>
        <v>И</v>
      </c>
      <c r="H95" s="45" t="str">
        <f>LEFT(E95,1)</f>
        <v>А</v>
      </c>
      <c r="I95" s="14" t="s">
        <v>520</v>
      </c>
      <c r="J95" s="46" t="s">
        <v>346</v>
      </c>
      <c r="K95" s="2">
        <v>5</v>
      </c>
      <c r="L95" s="56" t="s">
        <v>259</v>
      </c>
      <c r="M95" s="33" t="s">
        <v>26</v>
      </c>
      <c r="N95" s="47" t="str">
        <f>CONCATENATE(L95,M95)</f>
        <v>Р0505С</v>
      </c>
      <c r="O95" s="47" t="str">
        <f>CONCATENATE(B95,"-",F95,G95,H95,"-",I95)</f>
        <v>М-КИА-28052008</v>
      </c>
      <c r="P95" s="48">
        <v>4</v>
      </c>
      <c r="Q95" s="48">
        <v>0</v>
      </c>
      <c r="R95" s="48">
        <v>3</v>
      </c>
      <c r="S95" s="48">
        <v>0</v>
      </c>
      <c r="T95" s="48">
        <v>4</v>
      </c>
      <c r="U95" s="48">
        <v>3</v>
      </c>
      <c r="V95" s="48">
        <v>0</v>
      </c>
      <c r="W95" s="48">
        <v>3</v>
      </c>
      <c r="X95" s="48">
        <v>2</v>
      </c>
      <c r="Y95" s="48">
        <v>1</v>
      </c>
      <c r="Z95" s="49">
        <f>SUM(P95:Y95)</f>
        <v>20</v>
      </c>
      <c r="AA95" s="33">
        <v>50</v>
      </c>
      <c r="AB95" s="50">
        <f>Z95/AA95</f>
        <v>0.4</v>
      </c>
      <c r="AC95" s="51" t="str">
        <f>IF(Z95&gt;75%*AA95,"Победитель",IF(Z95&gt;50%*AA95,"Призёр","Участник"))</f>
        <v>Участник</v>
      </c>
    </row>
    <row r="96" spans="1:29" x14ac:dyDescent="0.3">
      <c r="A96" s="32">
        <v>82</v>
      </c>
      <c r="B96" s="2" t="s">
        <v>14</v>
      </c>
      <c r="C96" s="2" t="s">
        <v>1294</v>
      </c>
      <c r="D96" s="2" t="s">
        <v>1295</v>
      </c>
      <c r="E96" s="2" t="s">
        <v>1296</v>
      </c>
      <c r="F96" s="45" t="str">
        <f>LEFT(C96,1)</f>
        <v>С</v>
      </c>
      <c r="G96" s="45" t="str">
        <f>LEFT(D96,1)</f>
        <v>М</v>
      </c>
      <c r="H96" s="45" t="str">
        <f>LEFT(E96,1)</f>
        <v>А</v>
      </c>
      <c r="I96" s="6" t="s">
        <v>1297</v>
      </c>
      <c r="J96" s="2" t="s">
        <v>1257</v>
      </c>
      <c r="K96" s="2">
        <v>5</v>
      </c>
      <c r="L96" s="2" t="s">
        <v>1298</v>
      </c>
      <c r="M96" s="33" t="s">
        <v>143</v>
      </c>
      <c r="N96" s="47" t="str">
        <f>CONCATENATE(L96,M96)</f>
        <v>Р0517У</v>
      </c>
      <c r="O96" s="47" t="str">
        <f>CONCATENATE(B96,"-",F96,G96,H96,"-",I96)</f>
        <v>Ж-СМА-15022008</v>
      </c>
      <c r="P96" s="48">
        <v>4</v>
      </c>
      <c r="Q96" s="48">
        <v>1</v>
      </c>
      <c r="R96" s="48">
        <v>4</v>
      </c>
      <c r="S96" s="48">
        <v>0</v>
      </c>
      <c r="T96" s="48">
        <v>5</v>
      </c>
      <c r="U96" s="48">
        <v>1</v>
      </c>
      <c r="V96" s="48">
        <v>3</v>
      </c>
      <c r="W96" s="48">
        <v>0</v>
      </c>
      <c r="X96" s="48">
        <v>0</v>
      </c>
      <c r="Y96" s="48">
        <v>2</v>
      </c>
      <c r="Z96" s="49">
        <f>SUM(P96:Y96)</f>
        <v>20</v>
      </c>
      <c r="AA96" s="33">
        <v>50</v>
      </c>
      <c r="AB96" s="50">
        <f>Z96/AA96</f>
        <v>0.4</v>
      </c>
      <c r="AC96" s="51" t="str">
        <f>IF(Z96&gt;75%*AA96,"Победитель",IF(Z96&gt;50%*AA96,"Призёр","Участник"))</f>
        <v>Участник</v>
      </c>
    </row>
    <row r="97" spans="1:29" x14ac:dyDescent="0.3">
      <c r="A97" s="32">
        <v>83</v>
      </c>
      <c r="B97" s="2" t="s">
        <v>2057</v>
      </c>
      <c r="C97" s="2" t="s">
        <v>1304</v>
      </c>
      <c r="D97" s="2" t="s">
        <v>291</v>
      </c>
      <c r="E97" s="2" t="s">
        <v>292</v>
      </c>
      <c r="F97" s="45" t="str">
        <f>LEFT(C97,1)</f>
        <v>З</v>
      </c>
      <c r="G97" s="45" t="str">
        <f>LEFT(D97,1)</f>
        <v>А</v>
      </c>
      <c r="H97" s="45" t="str">
        <f>LEFT(E97,1)</f>
        <v>А</v>
      </c>
      <c r="I97" s="6" t="s">
        <v>1305</v>
      </c>
      <c r="J97" s="2" t="s">
        <v>1257</v>
      </c>
      <c r="K97" s="2">
        <v>5</v>
      </c>
      <c r="L97" s="2" t="s">
        <v>1306</v>
      </c>
      <c r="M97" s="33" t="s">
        <v>143</v>
      </c>
      <c r="N97" s="47" t="str">
        <f>CONCATENATE(L97,M97)</f>
        <v>Р0522У</v>
      </c>
      <c r="O97" s="47" t="str">
        <f>CONCATENATE(B97,"-",F97,G97,H97,"-",I97)</f>
        <v>М -ЗАА-03072008</v>
      </c>
      <c r="P97" s="48">
        <v>5</v>
      </c>
      <c r="Q97" s="48">
        <v>0</v>
      </c>
      <c r="R97" s="48">
        <v>4</v>
      </c>
      <c r="S97" s="48">
        <v>0</v>
      </c>
      <c r="T97" s="48">
        <v>3</v>
      </c>
      <c r="U97" s="48">
        <v>2</v>
      </c>
      <c r="V97" s="48">
        <v>1</v>
      </c>
      <c r="W97" s="48">
        <v>2</v>
      </c>
      <c r="X97" s="48">
        <v>3</v>
      </c>
      <c r="Y97" s="48">
        <v>0</v>
      </c>
      <c r="Z97" s="49">
        <f>SUM(P97:Y97)</f>
        <v>20</v>
      </c>
      <c r="AA97" s="33">
        <v>50</v>
      </c>
      <c r="AB97" s="50">
        <f>Z97/AA97</f>
        <v>0.4</v>
      </c>
      <c r="AC97" s="51" t="str">
        <f>IF(Z97&gt;75%*AA97,"Победитель",IF(Z97&gt;50%*AA97,"Призёр","Участник"))</f>
        <v>Участник</v>
      </c>
    </row>
    <row r="98" spans="1:29" x14ac:dyDescent="0.3">
      <c r="A98" s="32">
        <v>84</v>
      </c>
      <c r="B98" s="3" t="s">
        <v>35</v>
      </c>
      <c r="C98" s="3" t="s">
        <v>694</v>
      </c>
      <c r="D98" s="3" t="s">
        <v>695</v>
      </c>
      <c r="E98" s="3" t="s">
        <v>696</v>
      </c>
      <c r="F98" s="45" t="str">
        <f>LEFT(C98,1)</f>
        <v>Д</v>
      </c>
      <c r="G98" s="45" t="str">
        <f>LEFT(D98,1)</f>
        <v>Н</v>
      </c>
      <c r="H98" s="45" t="str">
        <f>LEFT(E98,1)</f>
        <v>Н</v>
      </c>
      <c r="I98" s="13" t="s">
        <v>697</v>
      </c>
      <c r="J98" s="59" t="s">
        <v>925</v>
      </c>
      <c r="K98" s="3">
        <v>5</v>
      </c>
      <c r="L98" s="3" t="s">
        <v>698</v>
      </c>
      <c r="M98" s="33" t="s">
        <v>534</v>
      </c>
      <c r="N98" s="47" t="str">
        <f>CONCATENATE(L98,M98)</f>
        <v>РУ0518О</v>
      </c>
      <c r="O98" s="47" t="str">
        <f>CONCATENATE(B98,"-",F98,G98,H98,"-",I98)</f>
        <v>М-ДНН-27122008</v>
      </c>
      <c r="P98" s="48">
        <v>2.5</v>
      </c>
      <c r="Q98" s="48">
        <v>0</v>
      </c>
      <c r="R98" s="48">
        <v>4</v>
      </c>
      <c r="S98" s="48">
        <v>0</v>
      </c>
      <c r="T98" s="48">
        <v>5</v>
      </c>
      <c r="U98" s="48">
        <v>0</v>
      </c>
      <c r="V98" s="48">
        <v>0</v>
      </c>
      <c r="W98" s="48">
        <v>1</v>
      </c>
      <c r="X98" s="48">
        <v>3</v>
      </c>
      <c r="Y98" s="48">
        <v>4</v>
      </c>
      <c r="Z98" s="49">
        <f>SUM(P98:Y98)</f>
        <v>19.5</v>
      </c>
      <c r="AA98" s="33">
        <v>50</v>
      </c>
      <c r="AB98" s="50">
        <f>Z98/AA98</f>
        <v>0.39</v>
      </c>
      <c r="AC98" s="51" t="str">
        <f>IF(Z98&gt;75%*AA98,"Победитель",IF(Z98&gt;50%*AA98,"Призёр","Участник"))</f>
        <v>Участник</v>
      </c>
    </row>
    <row r="99" spans="1:29" x14ac:dyDescent="0.3">
      <c r="A99" s="32">
        <v>85</v>
      </c>
      <c r="B99" s="2" t="s">
        <v>14</v>
      </c>
      <c r="C99" s="2" t="s">
        <v>2305</v>
      </c>
      <c r="D99" s="2" t="s">
        <v>2122</v>
      </c>
      <c r="E99" s="2" t="s">
        <v>1410</v>
      </c>
      <c r="F99" s="45" t="str">
        <f>LEFT(C99,1)</f>
        <v>Б</v>
      </c>
      <c r="G99" s="45" t="str">
        <f>LEFT(D99,1)</f>
        <v>П</v>
      </c>
      <c r="H99" s="45" t="str">
        <f>LEFT(E99,1)</f>
        <v>А</v>
      </c>
      <c r="I99" s="6" t="s">
        <v>2306</v>
      </c>
      <c r="J99" s="2" t="s">
        <v>2286</v>
      </c>
      <c r="K99" s="2">
        <v>5</v>
      </c>
      <c r="L99" s="2" t="s">
        <v>2307</v>
      </c>
      <c r="M99" s="9" t="s">
        <v>2139</v>
      </c>
      <c r="N99" s="47" t="str">
        <f>CONCATENATE(L99,M99)</f>
        <v>РО505П</v>
      </c>
      <c r="O99" s="47" t="str">
        <f>CONCATENATE(B99,"-",F99,G99,H99,"-",I99)</f>
        <v>Ж-БПА-26.09.2008</v>
      </c>
      <c r="P99" s="48">
        <v>19.5</v>
      </c>
      <c r="Q99" s="48"/>
      <c r="R99" s="48"/>
      <c r="S99" s="48"/>
      <c r="T99" s="48"/>
      <c r="U99" s="48"/>
      <c r="V99" s="48"/>
      <c r="W99" s="48"/>
      <c r="X99" s="48"/>
      <c r="Y99" s="48"/>
      <c r="Z99" s="49">
        <f>SUM(P99:Y99)</f>
        <v>19.5</v>
      </c>
      <c r="AA99" s="33">
        <v>50</v>
      </c>
      <c r="AB99" s="50">
        <f>Z99/AA99</f>
        <v>0.39</v>
      </c>
      <c r="AC99" s="51" t="str">
        <f>IF(Z99&gt;75%*AA99,"Победитель",IF(Z99&gt;50%*AA99,"Призёр","Участник"))</f>
        <v>Участник</v>
      </c>
    </row>
    <row r="100" spans="1:29" x14ac:dyDescent="0.3">
      <c r="A100" s="32">
        <v>86</v>
      </c>
      <c r="B100" s="2" t="s">
        <v>35</v>
      </c>
      <c r="C100" s="2" t="s">
        <v>255</v>
      </c>
      <c r="D100" s="2" t="s">
        <v>256</v>
      </c>
      <c r="E100" s="2" t="s">
        <v>257</v>
      </c>
      <c r="F100" s="45" t="str">
        <f>LEFT(C100,1)</f>
        <v>Т</v>
      </c>
      <c r="G100" s="45" t="str">
        <f>LEFT(D100,1)</f>
        <v>М</v>
      </c>
      <c r="H100" s="45" t="str">
        <f>LEFT(E100,1)</f>
        <v>С</v>
      </c>
      <c r="I100" s="2" t="s">
        <v>258</v>
      </c>
      <c r="J100" s="2" t="s">
        <v>197</v>
      </c>
      <c r="K100" s="1">
        <v>5</v>
      </c>
      <c r="L100" s="2" t="s">
        <v>259</v>
      </c>
      <c r="M100" s="33" t="s">
        <v>57</v>
      </c>
      <c r="N100" s="47" t="str">
        <f>CONCATENATE(L100,M100)</f>
        <v>Р0505В</v>
      </c>
      <c r="O100" s="47" t="str">
        <f>CONCATENATE(B100,"-",F100,G100,H100,"-",I100)</f>
        <v>М-ТМС-17022008</v>
      </c>
      <c r="P100" s="48">
        <v>3</v>
      </c>
      <c r="Q100" s="48">
        <v>0</v>
      </c>
      <c r="R100" s="48">
        <v>3</v>
      </c>
      <c r="S100" s="48">
        <v>1</v>
      </c>
      <c r="T100" s="48">
        <v>4</v>
      </c>
      <c r="U100" s="48">
        <v>5</v>
      </c>
      <c r="V100" s="48">
        <v>1</v>
      </c>
      <c r="W100" s="48">
        <v>2</v>
      </c>
      <c r="X100" s="48">
        <v>0</v>
      </c>
      <c r="Y100" s="48">
        <v>0</v>
      </c>
      <c r="Z100" s="49">
        <f>SUM(P100:Y100)</f>
        <v>19</v>
      </c>
      <c r="AA100" s="33">
        <v>50</v>
      </c>
      <c r="AB100" s="50">
        <f>Z100/AA100</f>
        <v>0.38</v>
      </c>
      <c r="AC100" s="51" t="str">
        <f>IF(Z100&gt;75%*AA100,"Победитель",IF(Z100&gt;50%*AA100,"Призёр","Участник"))</f>
        <v>Участник</v>
      </c>
    </row>
    <row r="101" spans="1:29" x14ac:dyDescent="0.3">
      <c r="A101" s="32">
        <v>87</v>
      </c>
      <c r="B101" s="2" t="s">
        <v>35</v>
      </c>
      <c r="C101" s="12" t="s">
        <v>1622</v>
      </c>
      <c r="D101" s="12" t="s">
        <v>348</v>
      </c>
      <c r="E101" s="12" t="s">
        <v>56</v>
      </c>
      <c r="F101" s="45" t="str">
        <f>LEFT(C101,1)</f>
        <v>М</v>
      </c>
      <c r="G101" s="45" t="str">
        <f>LEFT(D101,1)</f>
        <v>К</v>
      </c>
      <c r="H101" s="45" t="str">
        <f>LEFT(E101,1)</f>
        <v>А</v>
      </c>
      <c r="I101" s="12">
        <v>25032008</v>
      </c>
      <c r="J101" s="46" t="s">
        <v>1587</v>
      </c>
      <c r="K101" s="2">
        <v>5</v>
      </c>
      <c r="L101" s="2" t="s">
        <v>1623</v>
      </c>
      <c r="M101" s="33" t="s">
        <v>35</v>
      </c>
      <c r="N101" s="47" t="str">
        <f>CONCATENATE(L101,M101)</f>
        <v>Р0534М</v>
      </c>
      <c r="O101" s="47" t="str">
        <f>CONCATENATE(B101,"-",F101,G101,H101,"-",I101)</f>
        <v>М-МКА-25032008</v>
      </c>
      <c r="P101" s="48">
        <v>3</v>
      </c>
      <c r="Q101" s="48">
        <v>0</v>
      </c>
      <c r="R101" s="48">
        <v>4</v>
      </c>
      <c r="S101" s="48">
        <v>1</v>
      </c>
      <c r="T101" s="48">
        <v>2</v>
      </c>
      <c r="U101" s="48">
        <v>0</v>
      </c>
      <c r="V101" s="48">
        <v>0</v>
      </c>
      <c r="W101" s="48">
        <v>4</v>
      </c>
      <c r="X101" s="48">
        <v>2</v>
      </c>
      <c r="Y101" s="48">
        <v>3</v>
      </c>
      <c r="Z101" s="49">
        <f>SUM(P101:Y101)</f>
        <v>19</v>
      </c>
      <c r="AA101" s="33">
        <v>50</v>
      </c>
      <c r="AB101" s="50">
        <f>Z101/AA101</f>
        <v>0.38</v>
      </c>
      <c r="AC101" s="51" t="str">
        <f>IF(Z101&gt;75%*AA101,"Победитель",IF(Z101&gt;50%*AA101,"Призёр","Участник"))</f>
        <v>Участник</v>
      </c>
    </row>
    <row r="102" spans="1:29" x14ac:dyDescent="0.3">
      <c r="A102" s="32">
        <v>88</v>
      </c>
      <c r="B102" s="3" t="s">
        <v>14</v>
      </c>
      <c r="C102" s="3" t="s">
        <v>672</v>
      </c>
      <c r="D102" s="3" t="s">
        <v>132</v>
      </c>
      <c r="E102" s="3" t="s">
        <v>262</v>
      </c>
      <c r="F102" s="45" t="str">
        <f>LEFT(C102,1)</f>
        <v>Щ</v>
      </c>
      <c r="G102" s="45" t="str">
        <f>LEFT(D102,1)</f>
        <v>С</v>
      </c>
      <c r="H102" s="45" t="str">
        <f>LEFT(E102,1)</f>
        <v>Д</v>
      </c>
      <c r="I102" s="13" t="s">
        <v>673</v>
      </c>
      <c r="J102" s="59" t="s">
        <v>925</v>
      </c>
      <c r="K102" s="3">
        <v>5</v>
      </c>
      <c r="L102" s="3" t="s">
        <v>675</v>
      </c>
      <c r="M102" s="33" t="s">
        <v>534</v>
      </c>
      <c r="N102" s="47" t="str">
        <f>CONCATENATE(L102,M102)</f>
        <v>РУ0512О</v>
      </c>
      <c r="O102" s="47" t="str">
        <f>CONCATENATE(B102,"-",F102,G102,H102,"-",I102)</f>
        <v>Ж-ЩСД-26052008</v>
      </c>
      <c r="P102" s="48">
        <v>4</v>
      </c>
      <c r="Q102" s="48">
        <v>0</v>
      </c>
      <c r="R102" s="48">
        <v>4</v>
      </c>
      <c r="S102" s="48">
        <v>0</v>
      </c>
      <c r="T102" s="48">
        <v>3</v>
      </c>
      <c r="U102" s="48">
        <v>1</v>
      </c>
      <c r="V102" s="48">
        <v>0</v>
      </c>
      <c r="W102" s="48">
        <v>2</v>
      </c>
      <c r="X102" s="48">
        <v>2</v>
      </c>
      <c r="Y102" s="48">
        <v>3</v>
      </c>
      <c r="Z102" s="49">
        <f>SUM(P102:Y102)</f>
        <v>19</v>
      </c>
      <c r="AA102" s="33">
        <v>50</v>
      </c>
      <c r="AB102" s="50">
        <f>Z102/AA102</f>
        <v>0.38</v>
      </c>
      <c r="AC102" s="51" t="str">
        <f>IF(Z102&gt;75%*AA102,"Победитель",IF(Z102&gt;50%*AA102,"Призёр","Участник"))</f>
        <v>Участник</v>
      </c>
    </row>
    <row r="103" spans="1:29" x14ac:dyDescent="0.3">
      <c r="A103" s="32">
        <v>89</v>
      </c>
      <c r="B103" s="3" t="s">
        <v>14</v>
      </c>
      <c r="C103" s="3" t="s">
        <v>676</v>
      </c>
      <c r="D103" s="3" t="s">
        <v>414</v>
      </c>
      <c r="E103" s="3" t="s">
        <v>102</v>
      </c>
      <c r="F103" s="45" t="str">
        <f>LEFT(C103,1)</f>
        <v>Ю</v>
      </c>
      <c r="G103" s="45" t="str">
        <f>LEFT(D103,1)</f>
        <v>Ю</v>
      </c>
      <c r="H103" s="45" t="str">
        <f>LEFT(E103,1)</f>
        <v>П</v>
      </c>
      <c r="I103" s="13" t="s">
        <v>677</v>
      </c>
      <c r="J103" s="59" t="s">
        <v>925</v>
      </c>
      <c r="K103" s="3">
        <v>5</v>
      </c>
      <c r="L103" s="3" t="s">
        <v>678</v>
      </c>
      <c r="M103" s="33" t="s">
        <v>534</v>
      </c>
      <c r="N103" s="47" t="str">
        <f>CONCATENATE(L103,M103)</f>
        <v>РУ0513О</v>
      </c>
      <c r="O103" s="47" t="str">
        <f>CONCATENATE(B103,"-",F103,G103,H103,"-",I103)</f>
        <v>Ж-ЮЮП-21032009</v>
      </c>
      <c r="P103" s="48">
        <v>4</v>
      </c>
      <c r="Q103" s="48">
        <v>0</v>
      </c>
      <c r="R103" s="48">
        <v>4</v>
      </c>
      <c r="S103" s="48">
        <v>1</v>
      </c>
      <c r="T103" s="48">
        <v>6</v>
      </c>
      <c r="U103" s="48">
        <v>0</v>
      </c>
      <c r="V103" s="48">
        <v>0</v>
      </c>
      <c r="W103" s="48">
        <v>0</v>
      </c>
      <c r="X103" s="48">
        <v>0</v>
      </c>
      <c r="Y103" s="48">
        <v>4</v>
      </c>
      <c r="Z103" s="49">
        <f>SUM(P103:Y103)</f>
        <v>19</v>
      </c>
      <c r="AA103" s="33">
        <v>50</v>
      </c>
      <c r="AB103" s="50">
        <f>Z103/AA103</f>
        <v>0.38</v>
      </c>
      <c r="AC103" s="51" t="str">
        <f>IF(Z103&gt;75%*AA103,"Победитель",IF(Z103&gt;50%*AA103,"Призёр","Участник"))</f>
        <v>Участник</v>
      </c>
    </row>
    <row r="104" spans="1:29" x14ac:dyDescent="0.3">
      <c r="A104" s="32">
        <v>90</v>
      </c>
      <c r="B104" s="2" t="s">
        <v>35</v>
      </c>
      <c r="C104" s="2" t="s">
        <v>371</v>
      </c>
      <c r="D104" s="2" t="s">
        <v>291</v>
      </c>
      <c r="E104" s="2" t="s">
        <v>62</v>
      </c>
      <c r="F104" s="45" t="str">
        <f>LEFT(C104,1)</f>
        <v>С</v>
      </c>
      <c r="G104" s="45" t="str">
        <f>LEFT(D104,1)</f>
        <v>А</v>
      </c>
      <c r="H104" s="45" t="str">
        <f>LEFT(E104,1)</f>
        <v>Е</v>
      </c>
      <c r="I104" s="14" t="s">
        <v>528</v>
      </c>
      <c r="J104" s="46" t="s">
        <v>346</v>
      </c>
      <c r="K104" s="2">
        <v>5</v>
      </c>
      <c r="L104" s="2" t="s">
        <v>372</v>
      </c>
      <c r="M104" s="33" t="s">
        <v>26</v>
      </c>
      <c r="N104" s="47" t="str">
        <f>CONCATENATE(L104,M104)</f>
        <v>Р0514С</v>
      </c>
      <c r="O104" s="47" t="str">
        <f>CONCATENATE(B104,"-",F104,G104,H104,"-",I104)</f>
        <v>М-САЕ-24092008</v>
      </c>
      <c r="P104" s="48">
        <v>4</v>
      </c>
      <c r="Q104" s="48">
        <v>1</v>
      </c>
      <c r="R104" s="48">
        <v>0</v>
      </c>
      <c r="S104" s="48">
        <v>0</v>
      </c>
      <c r="T104" s="48">
        <v>5</v>
      </c>
      <c r="U104" s="48">
        <v>0</v>
      </c>
      <c r="V104" s="48">
        <v>0</v>
      </c>
      <c r="W104" s="48">
        <v>0</v>
      </c>
      <c r="X104" s="48">
        <v>2</v>
      </c>
      <c r="Y104" s="48">
        <v>7</v>
      </c>
      <c r="Z104" s="49">
        <f>SUM(P104:Y104)</f>
        <v>19</v>
      </c>
      <c r="AA104" s="33">
        <v>50</v>
      </c>
      <c r="AB104" s="50">
        <f>Z104/AA104</f>
        <v>0.38</v>
      </c>
      <c r="AC104" s="51" t="str">
        <f>IF(Z104&gt;75%*AA104,"Победитель",IF(Z104&gt;50%*AA104,"Призёр","Участник"))</f>
        <v>Участник</v>
      </c>
    </row>
    <row r="105" spans="1:29" x14ac:dyDescent="0.3">
      <c r="A105" s="32">
        <v>91</v>
      </c>
      <c r="B105" s="2" t="s">
        <v>14</v>
      </c>
      <c r="C105" s="2" t="s">
        <v>1332</v>
      </c>
      <c r="D105" s="2" t="s">
        <v>73</v>
      </c>
      <c r="E105" s="2" t="s">
        <v>102</v>
      </c>
      <c r="F105" s="45" t="str">
        <f>LEFT(C105,1)</f>
        <v>С</v>
      </c>
      <c r="G105" s="45" t="str">
        <f>LEFT(D105,1)</f>
        <v>А</v>
      </c>
      <c r="H105" s="45" t="str">
        <f>LEFT(E105,1)</f>
        <v>П</v>
      </c>
      <c r="I105" s="6" t="s">
        <v>1324</v>
      </c>
      <c r="J105" s="2" t="s">
        <v>1257</v>
      </c>
      <c r="K105" s="2">
        <v>5</v>
      </c>
      <c r="L105" s="2" t="s">
        <v>364</v>
      </c>
      <c r="M105" s="33" t="s">
        <v>143</v>
      </c>
      <c r="N105" s="47" t="str">
        <f>CONCATENATE(L105,M105)</f>
        <v>Р0511У</v>
      </c>
      <c r="O105" s="47" t="str">
        <f>CONCATENATE(B105,"-",F105,G105,H105,"-",I105)</f>
        <v>Ж-САП-18092008</v>
      </c>
      <c r="P105" s="48">
        <v>5</v>
      </c>
      <c r="Q105" s="48">
        <v>0</v>
      </c>
      <c r="R105" s="48">
        <v>3</v>
      </c>
      <c r="S105" s="48">
        <v>0</v>
      </c>
      <c r="T105" s="48">
        <v>5</v>
      </c>
      <c r="U105" s="48">
        <v>3</v>
      </c>
      <c r="V105" s="48">
        <v>0</v>
      </c>
      <c r="W105" s="48">
        <v>0</v>
      </c>
      <c r="X105" s="48">
        <v>3</v>
      </c>
      <c r="Y105" s="48">
        <v>0</v>
      </c>
      <c r="Z105" s="49">
        <f>SUM(P105:Y105)</f>
        <v>19</v>
      </c>
      <c r="AA105" s="33">
        <v>50</v>
      </c>
      <c r="AB105" s="50">
        <f>Z105/AA105</f>
        <v>0.38</v>
      </c>
      <c r="AC105" s="51" t="str">
        <f>IF(Z105&gt;75%*AA105,"Победитель",IF(Z105&gt;50%*AA105,"Призёр","Участник"))</f>
        <v>Участник</v>
      </c>
    </row>
    <row r="106" spans="1:29" x14ac:dyDescent="0.3">
      <c r="A106" s="32">
        <v>92</v>
      </c>
      <c r="B106" s="2" t="s">
        <v>14</v>
      </c>
      <c r="C106" s="2" t="s">
        <v>1325</v>
      </c>
      <c r="D106" s="2" t="s">
        <v>396</v>
      </c>
      <c r="E106" s="2" t="s">
        <v>88</v>
      </c>
      <c r="F106" s="45" t="str">
        <f>LEFT(C106,1)</f>
        <v>И</v>
      </c>
      <c r="G106" s="45" t="str">
        <f>LEFT(D106,1)</f>
        <v>Е</v>
      </c>
      <c r="H106" s="45" t="str">
        <f>LEFT(E106,1)</f>
        <v>А</v>
      </c>
      <c r="I106" s="6" t="s">
        <v>714</v>
      </c>
      <c r="J106" s="2" t="s">
        <v>1257</v>
      </c>
      <c r="K106" s="2">
        <v>5</v>
      </c>
      <c r="L106" s="2" t="s">
        <v>370</v>
      </c>
      <c r="M106" s="33" t="s">
        <v>143</v>
      </c>
      <c r="N106" s="47" t="str">
        <f>CONCATENATE(L106,M106)</f>
        <v>Р0513У</v>
      </c>
      <c r="O106" s="47" t="str">
        <f>CONCATENATE(B106,"-",F106,G106,H106,"-",I106)</f>
        <v>Ж-ИЕА-10012008</v>
      </c>
      <c r="P106" s="48">
        <v>4</v>
      </c>
      <c r="Q106" s="48">
        <v>0</v>
      </c>
      <c r="R106" s="48">
        <v>3</v>
      </c>
      <c r="S106" s="48">
        <v>0</v>
      </c>
      <c r="T106" s="48">
        <v>5</v>
      </c>
      <c r="U106" s="48">
        <v>4</v>
      </c>
      <c r="V106" s="48">
        <v>0</v>
      </c>
      <c r="W106" s="48">
        <v>0</v>
      </c>
      <c r="X106" s="48">
        <v>3</v>
      </c>
      <c r="Y106" s="48">
        <v>0</v>
      </c>
      <c r="Z106" s="49">
        <f>SUM(P106:Y106)</f>
        <v>19</v>
      </c>
      <c r="AA106" s="33">
        <v>50</v>
      </c>
      <c r="AB106" s="50">
        <f>Z106/AA106</f>
        <v>0.38</v>
      </c>
      <c r="AC106" s="51" t="str">
        <f>IF(Z106&gt;75%*AA106,"Победитель",IF(Z106&gt;50%*AA106,"Призёр","Участник"))</f>
        <v>Участник</v>
      </c>
    </row>
    <row r="107" spans="1:29" x14ac:dyDescent="0.3">
      <c r="A107" s="32">
        <v>93</v>
      </c>
      <c r="B107" s="2" t="s">
        <v>14</v>
      </c>
      <c r="C107" s="2" t="s">
        <v>449</v>
      </c>
      <c r="D107" s="2" t="s">
        <v>326</v>
      </c>
      <c r="E107" s="2" t="s">
        <v>97</v>
      </c>
      <c r="F107" s="45" t="str">
        <f>LEFT(C107,1)</f>
        <v>Е</v>
      </c>
      <c r="G107" s="45" t="str">
        <f>LEFT(D107,1)</f>
        <v>К</v>
      </c>
      <c r="H107" s="45" t="str">
        <f>LEFT(E107,1)</f>
        <v>А</v>
      </c>
      <c r="I107" s="14" t="s">
        <v>628</v>
      </c>
      <c r="J107" s="46" t="s">
        <v>2231</v>
      </c>
      <c r="K107" s="2">
        <v>5</v>
      </c>
      <c r="L107" s="46" t="s">
        <v>2232</v>
      </c>
      <c r="M107" s="9" t="s">
        <v>2113</v>
      </c>
      <c r="N107" s="47" t="str">
        <f>CONCATENATE(L107,M107)</f>
        <v>РЯ0501Н</v>
      </c>
      <c r="O107" s="47" t="str">
        <f>CONCATENATE(B107,"-",F107,G107,H107,"-",I107)</f>
        <v>Ж-ЕКА-30012009</v>
      </c>
      <c r="P107" s="53">
        <v>0</v>
      </c>
      <c r="Q107" s="53">
        <v>5</v>
      </c>
      <c r="R107" s="53">
        <v>0</v>
      </c>
      <c r="S107" s="53">
        <v>3</v>
      </c>
      <c r="T107" s="53">
        <v>1</v>
      </c>
      <c r="U107" s="53">
        <v>2.5</v>
      </c>
      <c r="V107" s="53">
        <v>1</v>
      </c>
      <c r="W107" s="53">
        <v>0</v>
      </c>
      <c r="X107" s="53">
        <v>1</v>
      </c>
      <c r="Y107" s="53">
        <v>5</v>
      </c>
      <c r="Z107" s="49">
        <f>SUM(P107:Y107)</f>
        <v>18.5</v>
      </c>
      <c r="AA107" s="33">
        <v>50</v>
      </c>
      <c r="AB107" s="50">
        <f>Z107/AA107</f>
        <v>0.37</v>
      </c>
      <c r="AC107" s="51" t="str">
        <f>IF(Z107&gt;75%*AA107,"Победитель",IF(Z107&gt;50%*AA107,"Призёр","Участник"))</f>
        <v>Участник</v>
      </c>
    </row>
    <row r="108" spans="1:29" x14ac:dyDescent="0.3">
      <c r="A108" s="32">
        <v>94</v>
      </c>
      <c r="B108" s="3" t="s">
        <v>35</v>
      </c>
      <c r="C108" s="3" t="s">
        <v>722</v>
      </c>
      <c r="D108" s="3" t="s">
        <v>70</v>
      </c>
      <c r="E108" s="3" t="s">
        <v>188</v>
      </c>
      <c r="F108" s="45" t="str">
        <f>LEFT(C108,1)</f>
        <v>Ф</v>
      </c>
      <c r="G108" s="45" t="str">
        <f>LEFT(D108,1)</f>
        <v>Д</v>
      </c>
      <c r="H108" s="45" t="str">
        <f>LEFT(E108,1)</f>
        <v>Ю</v>
      </c>
      <c r="I108" s="13" t="s">
        <v>723</v>
      </c>
      <c r="J108" s="59" t="s">
        <v>925</v>
      </c>
      <c r="K108" s="3">
        <v>5</v>
      </c>
      <c r="L108" s="3" t="s">
        <v>724</v>
      </c>
      <c r="M108" s="33" t="s">
        <v>534</v>
      </c>
      <c r="N108" s="47" t="str">
        <f>CONCATENATE(L108,M108)</f>
        <v>РУ0527О</v>
      </c>
      <c r="O108" s="47" t="str">
        <f>CONCATENATE(B108,"-",F108,G108,H108,"-",I108)</f>
        <v>М-ФДЮ-10042008</v>
      </c>
      <c r="P108" s="48">
        <v>3.5</v>
      </c>
      <c r="Q108" s="48">
        <v>0</v>
      </c>
      <c r="R108" s="48">
        <v>0</v>
      </c>
      <c r="S108" s="48">
        <v>1</v>
      </c>
      <c r="T108" s="48">
        <v>2</v>
      </c>
      <c r="U108" s="48">
        <v>4</v>
      </c>
      <c r="V108" s="48">
        <v>0</v>
      </c>
      <c r="W108" s="48">
        <v>4</v>
      </c>
      <c r="X108" s="48">
        <v>0</v>
      </c>
      <c r="Y108" s="48">
        <v>4</v>
      </c>
      <c r="Z108" s="49">
        <f>SUM(P108:Y108)</f>
        <v>18.5</v>
      </c>
      <c r="AA108" s="33">
        <v>50</v>
      </c>
      <c r="AB108" s="50">
        <f>Z108/AA108</f>
        <v>0.37</v>
      </c>
      <c r="AC108" s="51" t="str">
        <f>IF(Z108&gt;75%*AA108,"Победитель",IF(Z108&gt;50%*AA108,"Призёр","Участник"))</f>
        <v>Участник</v>
      </c>
    </row>
    <row r="109" spans="1:29" x14ac:dyDescent="0.3">
      <c r="A109" s="32">
        <v>95</v>
      </c>
      <c r="B109" s="2" t="s">
        <v>14</v>
      </c>
      <c r="C109" s="2" t="s">
        <v>1326</v>
      </c>
      <c r="D109" s="2" t="s">
        <v>211</v>
      </c>
      <c r="E109" s="2" t="s">
        <v>195</v>
      </c>
      <c r="F109" s="45" t="str">
        <f>LEFT(C109,1)</f>
        <v>М</v>
      </c>
      <c r="G109" s="45" t="str">
        <f>LEFT(D109,1)</f>
        <v>П</v>
      </c>
      <c r="H109" s="45" t="str">
        <f>LEFT(E109,1)</f>
        <v>С</v>
      </c>
      <c r="I109" s="6" t="s">
        <v>692</v>
      </c>
      <c r="J109" s="2" t="s">
        <v>1257</v>
      </c>
      <c r="K109" s="2">
        <v>5</v>
      </c>
      <c r="L109" s="2" t="s">
        <v>372</v>
      </c>
      <c r="M109" s="33" t="s">
        <v>143</v>
      </c>
      <c r="N109" s="47" t="str">
        <f>CONCATENATE(L109,M109)</f>
        <v>Р0514У</v>
      </c>
      <c r="O109" s="47" t="str">
        <f>CONCATENATE(B109,"-",F109,G109,H109,"-",I109)</f>
        <v>Ж-МПС-05032008</v>
      </c>
      <c r="P109" s="48">
        <v>5</v>
      </c>
      <c r="Q109" s="48">
        <v>0</v>
      </c>
      <c r="R109" s="48">
        <v>3</v>
      </c>
      <c r="S109" s="48">
        <v>0</v>
      </c>
      <c r="T109" s="48">
        <v>5</v>
      </c>
      <c r="U109" s="48">
        <v>4</v>
      </c>
      <c r="V109" s="48">
        <v>0</v>
      </c>
      <c r="W109" s="48">
        <v>0</v>
      </c>
      <c r="X109" s="48">
        <v>0</v>
      </c>
      <c r="Y109" s="48">
        <v>1</v>
      </c>
      <c r="Z109" s="49">
        <f>SUM(P109:Y109)</f>
        <v>18</v>
      </c>
      <c r="AA109" s="33">
        <v>50</v>
      </c>
      <c r="AB109" s="50">
        <f>Z109/AA109</f>
        <v>0.36</v>
      </c>
      <c r="AC109" s="51" t="str">
        <f>IF(Z109&gt;75%*AA109,"Победитель",IF(Z109&gt;50%*AA109,"Призёр","Участник"))</f>
        <v>Участник</v>
      </c>
    </row>
    <row r="110" spans="1:29" x14ac:dyDescent="0.3">
      <c r="A110" s="32">
        <v>96</v>
      </c>
      <c r="B110" s="2" t="s">
        <v>14</v>
      </c>
      <c r="C110" s="2" t="s">
        <v>265</v>
      </c>
      <c r="D110" s="2" t="s">
        <v>266</v>
      </c>
      <c r="E110" s="2" t="s">
        <v>67</v>
      </c>
      <c r="F110" s="45" t="str">
        <f>LEFT(C110,1)</f>
        <v>К</v>
      </c>
      <c r="G110" s="45" t="str">
        <f>LEFT(D110,1)</f>
        <v>Д</v>
      </c>
      <c r="H110" s="45" t="str">
        <f>LEFT(E110,1)</f>
        <v>М</v>
      </c>
      <c r="I110" s="2" t="s">
        <v>267</v>
      </c>
      <c r="J110" s="2" t="s">
        <v>197</v>
      </c>
      <c r="K110" s="1">
        <v>5</v>
      </c>
      <c r="L110" s="2" t="s">
        <v>268</v>
      </c>
      <c r="M110" s="33" t="s">
        <v>57</v>
      </c>
      <c r="N110" s="47" t="str">
        <f>CONCATENATE(L110,M110)</f>
        <v>Р0507В</v>
      </c>
      <c r="O110" s="47" t="str">
        <f>CONCATENATE(B110,"-",F110,G110,H110,"-",I110)</f>
        <v>Ж-КДМ-23062008</v>
      </c>
      <c r="P110" s="48">
        <v>4</v>
      </c>
      <c r="Q110" s="48">
        <v>1</v>
      </c>
      <c r="R110" s="48">
        <v>2</v>
      </c>
      <c r="S110" s="48">
        <v>2</v>
      </c>
      <c r="T110" s="48">
        <v>4</v>
      </c>
      <c r="U110" s="48">
        <v>2</v>
      </c>
      <c r="V110" s="48">
        <v>0</v>
      </c>
      <c r="W110" s="48">
        <v>0</v>
      </c>
      <c r="X110" s="48">
        <v>2</v>
      </c>
      <c r="Y110" s="48">
        <v>0</v>
      </c>
      <c r="Z110" s="49">
        <f>SUM(P110:Y110)</f>
        <v>17</v>
      </c>
      <c r="AA110" s="33">
        <v>50</v>
      </c>
      <c r="AB110" s="50">
        <f>Z110/AA110</f>
        <v>0.34</v>
      </c>
      <c r="AC110" s="51" t="str">
        <f>IF(Z110&gt;75%*AA110,"Победитель",IF(Z110&gt;50%*AA110,"Призёр","Участник"))</f>
        <v>Участник</v>
      </c>
    </row>
    <row r="111" spans="1:29" x14ac:dyDescent="0.3">
      <c r="A111" s="32">
        <v>97</v>
      </c>
      <c r="B111" s="2" t="s">
        <v>14</v>
      </c>
      <c r="C111" s="12" t="s">
        <v>1620</v>
      </c>
      <c r="D111" s="12" t="s">
        <v>110</v>
      </c>
      <c r="E111" s="12" t="s">
        <v>78</v>
      </c>
      <c r="F111" s="45" t="str">
        <f>LEFT(C111,1)</f>
        <v>Б</v>
      </c>
      <c r="G111" s="45" t="str">
        <f>LEFT(D111,1)</f>
        <v>Н</v>
      </c>
      <c r="H111" s="45" t="str">
        <f>LEFT(E111,1)</f>
        <v>А</v>
      </c>
      <c r="I111" s="12">
        <v>2062008</v>
      </c>
      <c r="J111" s="46" t="s">
        <v>1587</v>
      </c>
      <c r="K111" s="2">
        <v>5</v>
      </c>
      <c r="L111" s="2" t="s">
        <v>1621</v>
      </c>
      <c r="M111" s="33" t="s">
        <v>35</v>
      </c>
      <c r="N111" s="47" t="str">
        <f>CONCATENATE(L111,M111)</f>
        <v>Р0533М</v>
      </c>
      <c r="O111" s="47" t="str">
        <f>CONCATENATE(B111,"-",F111,G111,H111,"-",I111)</f>
        <v>Ж-БНА-2062008</v>
      </c>
      <c r="P111" s="48">
        <v>3</v>
      </c>
      <c r="Q111" s="48">
        <v>1</v>
      </c>
      <c r="R111" s="48">
        <v>4</v>
      </c>
      <c r="S111" s="48">
        <v>0</v>
      </c>
      <c r="T111" s="48">
        <v>0</v>
      </c>
      <c r="U111" s="48">
        <v>2</v>
      </c>
      <c r="V111" s="48">
        <v>0</v>
      </c>
      <c r="W111" s="48">
        <v>3</v>
      </c>
      <c r="X111" s="48">
        <v>2</v>
      </c>
      <c r="Y111" s="48">
        <v>2</v>
      </c>
      <c r="Z111" s="49">
        <f>SUM(P111:Y111)</f>
        <v>17</v>
      </c>
      <c r="AA111" s="33">
        <v>50</v>
      </c>
      <c r="AB111" s="50">
        <f>Z111/AA111</f>
        <v>0.34</v>
      </c>
      <c r="AC111" s="51" t="str">
        <f>IF(Z111&gt;75%*AA111,"Победитель",IF(Z111&gt;50%*AA111,"Призёр","Участник"))</f>
        <v>Участник</v>
      </c>
    </row>
    <row r="112" spans="1:29" x14ac:dyDescent="0.3">
      <c r="A112" s="32">
        <v>98</v>
      </c>
      <c r="B112" s="3" t="s">
        <v>35</v>
      </c>
      <c r="C112" s="3" t="s">
        <v>647</v>
      </c>
      <c r="D112" s="3" t="s">
        <v>309</v>
      </c>
      <c r="E112" s="3" t="s">
        <v>437</v>
      </c>
      <c r="F112" s="45" t="str">
        <f>LEFT(C112,1)</f>
        <v>И</v>
      </c>
      <c r="G112" s="45" t="str">
        <f>LEFT(D112,1)</f>
        <v>Н</v>
      </c>
      <c r="H112" s="45" t="str">
        <f>LEFT(E112,1)</f>
        <v>Р</v>
      </c>
      <c r="I112" s="14" t="s">
        <v>648</v>
      </c>
      <c r="J112" s="59" t="s">
        <v>925</v>
      </c>
      <c r="K112" s="3">
        <v>5</v>
      </c>
      <c r="L112" s="3" t="s">
        <v>649</v>
      </c>
      <c r="M112" s="33" t="s">
        <v>534</v>
      </c>
      <c r="N112" s="47" t="str">
        <f>CONCATENATE(L112,M112)</f>
        <v>РУ0504О</v>
      </c>
      <c r="O112" s="47" t="str">
        <f>CONCATENATE(B112,"-",F112,G112,H112,"-",I112)</f>
        <v>М-ИНР-31032008</v>
      </c>
      <c r="P112" s="48">
        <v>3</v>
      </c>
      <c r="Q112" s="48">
        <v>2</v>
      </c>
      <c r="R112" s="48">
        <v>2</v>
      </c>
      <c r="S112" s="48">
        <v>2</v>
      </c>
      <c r="T112" s="48">
        <v>4</v>
      </c>
      <c r="U112" s="48">
        <v>1</v>
      </c>
      <c r="V112" s="48">
        <v>0</v>
      </c>
      <c r="W112" s="48">
        <v>2</v>
      </c>
      <c r="X112" s="48">
        <v>0</v>
      </c>
      <c r="Y112" s="48">
        <v>1</v>
      </c>
      <c r="Z112" s="49">
        <f>SUM(P112:Y112)</f>
        <v>17</v>
      </c>
      <c r="AA112" s="33">
        <v>50</v>
      </c>
      <c r="AB112" s="50">
        <f>Z112/AA112</f>
        <v>0.34</v>
      </c>
      <c r="AC112" s="51" t="str">
        <f>IF(Z112&gt;75%*AA112,"Победитель",IF(Z112&gt;50%*AA112,"Призёр","Участник"))</f>
        <v>Участник</v>
      </c>
    </row>
    <row r="113" spans="1:29" x14ac:dyDescent="0.3">
      <c r="A113" s="32">
        <v>99</v>
      </c>
      <c r="B113" s="2" t="s">
        <v>2057</v>
      </c>
      <c r="C113" s="2" t="s">
        <v>1333</v>
      </c>
      <c r="D113" s="2" t="s">
        <v>472</v>
      </c>
      <c r="E113" s="2" t="s">
        <v>1334</v>
      </c>
      <c r="F113" s="45" t="str">
        <f>LEFT(C113,1)</f>
        <v>С</v>
      </c>
      <c r="G113" s="45" t="str">
        <f>LEFT(D113,1)</f>
        <v>А</v>
      </c>
      <c r="H113" s="45" t="str">
        <f>LEFT(E113,1)</f>
        <v>К</v>
      </c>
      <c r="I113" s="6" t="s">
        <v>1335</v>
      </c>
      <c r="J113" s="2" t="s">
        <v>1257</v>
      </c>
      <c r="K113" s="2">
        <v>5</v>
      </c>
      <c r="L113" s="2" t="s">
        <v>59</v>
      </c>
      <c r="M113" s="33" t="s">
        <v>143</v>
      </c>
      <c r="N113" s="47" t="str">
        <f>CONCATENATE(L113,M113)</f>
        <v>Р0502У</v>
      </c>
      <c r="O113" s="47" t="str">
        <f>CONCATENATE(B113,"-",F113,G113,H113,"-",I113)</f>
        <v>М -САК-30062008</v>
      </c>
      <c r="P113" s="48">
        <v>4</v>
      </c>
      <c r="Q113" s="48">
        <v>0</v>
      </c>
      <c r="R113" s="48">
        <v>4</v>
      </c>
      <c r="S113" s="48">
        <v>1</v>
      </c>
      <c r="T113" s="48">
        <v>5</v>
      </c>
      <c r="U113" s="48">
        <v>3</v>
      </c>
      <c r="V113" s="48">
        <v>0</v>
      </c>
      <c r="W113" s="48">
        <v>0</v>
      </c>
      <c r="X113" s="48">
        <v>0</v>
      </c>
      <c r="Y113" s="48">
        <v>0</v>
      </c>
      <c r="Z113" s="49">
        <f>SUM(P113:Y113)</f>
        <v>17</v>
      </c>
      <c r="AA113" s="33">
        <v>50</v>
      </c>
      <c r="AB113" s="50">
        <f>Z113/AA113</f>
        <v>0.34</v>
      </c>
      <c r="AC113" s="51" t="str">
        <f>IF(Z113&gt;75%*AA113,"Победитель",IF(Z113&gt;50%*AA113,"Призёр","Участник"))</f>
        <v>Участник</v>
      </c>
    </row>
    <row r="114" spans="1:29" x14ac:dyDescent="0.3">
      <c r="A114" s="32">
        <v>100</v>
      </c>
      <c r="B114" s="2" t="s">
        <v>14</v>
      </c>
      <c r="C114" s="2" t="s">
        <v>1307</v>
      </c>
      <c r="D114" s="2" t="s">
        <v>200</v>
      </c>
      <c r="E114" s="2" t="s">
        <v>1308</v>
      </c>
      <c r="F114" s="45" t="str">
        <f>LEFT(C114,1)</f>
        <v>К</v>
      </c>
      <c r="G114" s="45" t="str">
        <f>LEFT(D114,1)</f>
        <v>В</v>
      </c>
      <c r="H114" s="45" t="str">
        <f>LEFT(E114,1)</f>
        <v>Я</v>
      </c>
      <c r="I114" s="6" t="s">
        <v>1309</v>
      </c>
      <c r="J114" s="2" t="s">
        <v>1257</v>
      </c>
      <c r="K114" s="2">
        <v>5</v>
      </c>
      <c r="L114" s="2" t="s">
        <v>1310</v>
      </c>
      <c r="M114" s="33" t="s">
        <v>143</v>
      </c>
      <c r="N114" s="47" t="str">
        <f>CONCATENATE(L114,M114)</f>
        <v>Р0520У</v>
      </c>
      <c r="O114" s="47" t="str">
        <f>CONCATENATE(B114,"-",F114,G114,H114,"-",I114)</f>
        <v>Ж-КВЯ-12042008</v>
      </c>
      <c r="P114" s="48">
        <v>4</v>
      </c>
      <c r="Q114" s="48">
        <v>0</v>
      </c>
      <c r="R114" s="48">
        <v>0</v>
      </c>
      <c r="S114" s="48">
        <v>2</v>
      </c>
      <c r="T114" s="48">
        <v>3</v>
      </c>
      <c r="U114" s="48">
        <v>1</v>
      </c>
      <c r="V114" s="48">
        <v>3</v>
      </c>
      <c r="W114" s="48">
        <v>1</v>
      </c>
      <c r="X114" s="48">
        <v>0</v>
      </c>
      <c r="Y114" s="48">
        <v>3</v>
      </c>
      <c r="Z114" s="49">
        <f>SUM(P114:Y114)</f>
        <v>17</v>
      </c>
      <c r="AA114" s="33">
        <v>50</v>
      </c>
      <c r="AB114" s="50">
        <f>Z114/AA114</f>
        <v>0.34</v>
      </c>
      <c r="AC114" s="51" t="str">
        <f>IF(Z114&gt;75%*AA114,"Победитель",IF(Z114&gt;50%*AA114,"Призёр","Участник"))</f>
        <v>Участник</v>
      </c>
    </row>
    <row r="115" spans="1:29" x14ac:dyDescent="0.3">
      <c r="A115" s="32">
        <v>101</v>
      </c>
      <c r="B115" s="3" t="s">
        <v>14</v>
      </c>
      <c r="C115" s="3" t="s">
        <v>193</v>
      </c>
      <c r="D115" s="3" t="s">
        <v>156</v>
      </c>
      <c r="E115" s="3" t="s">
        <v>78</v>
      </c>
      <c r="F115" s="45" t="str">
        <f>LEFT(C115,1)</f>
        <v>В</v>
      </c>
      <c r="G115" s="45" t="str">
        <f>LEFT(D115,1)</f>
        <v>С</v>
      </c>
      <c r="H115" s="45" t="str">
        <f>LEFT(E115,1)</f>
        <v>А</v>
      </c>
      <c r="I115" s="14" t="s">
        <v>642</v>
      </c>
      <c r="J115" s="59" t="s">
        <v>925</v>
      </c>
      <c r="K115" s="3">
        <v>5</v>
      </c>
      <c r="L115" s="3" t="s">
        <v>643</v>
      </c>
      <c r="M115" s="33" t="s">
        <v>534</v>
      </c>
      <c r="N115" s="47" t="str">
        <f>CONCATENATE(L115,M115)</f>
        <v>РУ0502О</v>
      </c>
      <c r="O115" s="47" t="str">
        <f>CONCATENATE(B115,"-",F115,G115,H115,"-",I115)</f>
        <v>Ж-ВСА-19092008</v>
      </c>
      <c r="P115" s="48">
        <v>3</v>
      </c>
      <c r="Q115" s="48">
        <v>0</v>
      </c>
      <c r="R115" s="48">
        <v>4</v>
      </c>
      <c r="S115" s="48">
        <v>0</v>
      </c>
      <c r="T115" s="48">
        <v>2</v>
      </c>
      <c r="U115" s="48">
        <v>2</v>
      </c>
      <c r="V115" s="48">
        <v>0</v>
      </c>
      <c r="W115" s="48">
        <v>1</v>
      </c>
      <c r="X115" s="48">
        <v>0</v>
      </c>
      <c r="Y115" s="48">
        <v>4</v>
      </c>
      <c r="Z115" s="49">
        <f>SUM(P115:Y115)</f>
        <v>16</v>
      </c>
      <c r="AA115" s="33">
        <v>50</v>
      </c>
      <c r="AB115" s="50">
        <f>Z115/AA115</f>
        <v>0.32</v>
      </c>
      <c r="AC115" s="51" t="str">
        <f>IF(Z115&gt;75%*AA115,"Победитель",IF(Z115&gt;50%*AA115,"Призёр","Участник"))</f>
        <v>Участник</v>
      </c>
    </row>
    <row r="116" spans="1:29" x14ac:dyDescent="0.3">
      <c r="A116" s="32">
        <v>102</v>
      </c>
      <c r="B116" s="3" t="s">
        <v>14</v>
      </c>
      <c r="C116" s="3" t="s">
        <v>650</v>
      </c>
      <c r="D116" s="3" t="s">
        <v>50</v>
      </c>
      <c r="E116" s="3" t="s">
        <v>88</v>
      </c>
      <c r="F116" s="45" t="str">
        <f>LEFT(C116,1)</f>
        <v>Н</v>
      </c>
      <c r="G116" s="45" t="str">
        <f>LEFT(D116,1)</f>
        <v>А</v>
      </c>
      <c r="H116" s="45" t="str">
        <f>LEFT(E116,1)</f>
        <v>А</v>
      </c>
      <c r="I116" s="13" t="s">
        <v>651</v>
      </c>
      <c r="J116" s="59" t="s">
        <v>925</v>
      </c>
      <c r="K116" s="3">
        <v>5</v>
      </c>
      <c r="L116" s="3" t="s">
        <v>652</v>
      </c>
      <c r="M116" s="33" t="s">
        <v>534</v>
      </c>
      <c r="N116" s="47" t="str">
        <f>CONCATENATE(L116,M116)</f>
        <v>РУ0505О</v>
      </c>
      <c r="O116" s="47" t="str">
        <f>CONCATENATE(B116,"-",F116,G116,H116,"-",I116)</f>
        <v>Ж-НАА-07082008</v>
      </c>
      <c r="P116" s="48">
        <v>4</v>
      </c>
      <c r="Q116" s="48">
        <v>0</v>
      </c>
      <c r="R116" s="48">
        <v>0</v>
      </c>
      <c r="S116" s="48">
        <v>0</v>
      </c>
      <c r="T116" s="48">
        <v>5</v>
      </c>
      <c r="U116" s="48">
        <v>0</v>
      </c>
      <c r="V116" s="48">
        <v>0</v>
      </c>
      <c r="W116" s="48">
        <v>4</v>
      </c>
      <c r="X116" s="48">
        <v>0</v>
      </c>
      <c r="Y116" s="48">
        <v>3</v>
      </c>
      <c r="Z116" s="49">
        <f>SUM(P116:Y116)</f>
        <v>16</v>
      </c>
      <c r="AA116" s="33">
        <v>50</v>
      </c>
      <c r="AB116" s="50">
        <f>Z116/AA116</f>
        <v>0.32</v>
      </c>
      <c r="AC116" s="51" t="str">
        <f>IF(Z116&gt;75%*AA116,"Победитель",IF(Z116&gt;50%*AA116,"Призёр","Участник"))</f>
        <v>Участник</v>
      </c>
    </row>
    <row r="117" spans="1:29" x14ac:dyDescent="0.3">
      <c r="A117" s="32">
        <v>103</v>
      </c>
      <c r="B117" s="2" t="s">
        <v>35</v>
      </c>
      <c r="C117" s="2" t="s">
        <v>344</v>
      </c>
      <c r="D117" s="2" t="s">
        <v>345</v>
      </c>
      <c r="E117" s="2" t="s">
        <v>306</v>
      </c>
      <c r="F117" s="45" t="str">
        <f>LEFT(C117,1)</f>
        <v>В</v>
      </c>
      <c r="G117" s="45" t="str">
        <f>LEFT(D117,1)</f>
        <v>Т</v>
      </c>
      <c r="H117" s="45" t="str">
        <f>LEFT(E117,1)</f>
        <v>С</v>
      </c>
      <c r="I117" s="14" t="s">
        <v>516</v>
      </c>
      <c r="J117" s="46" t="s">
        <v>346</v>
      </c>
      <c r="K117" s="2">
        <v>5</v>
      </c>
      <c r="L117" s="46" t="s">
        <v>53</v>
      </c>
      <c r="M117" s="33" t="s">
        <v>26</v>
      </c>
      <c r="N117" s="47" t="str">
        <f>CONCATENATE(L117,M117)</f>
        <v>Р0501С</v>
      </c>
      <c r="O117" s="47" t="str">
        <f>CONCATENATE(B117,"-",F117,G117,H117,"-",I117)</f>
        <v>М-ВТС-07092008</v>
      </c>
      <c r="P117" s="48">
        <v>4</v>
      </c>
      <c r="Q117" s="48">
        <v>0</v>
      </c>
      <c r="R117" s="48">
        <v>0</v>
      </c>
      <c r="S117" s="48">
        <v>5</v>
      </c>
      <c r="T117" s="48">
        <v>1</v>
      </c>
      <c r="U117" s="48">
        <v>1</v>
      </c>
      <c r="V117" s="48">
        <v>0</v>
      </c>
      <c r="W117" s="48">
        <v>1</v>
      </c>
      <c r="X117" s="48">
        <v>1</v>
      </c>
      <c r="Y117" s="48">
        <v>3</v>
      </c>
      <c r="Z117" s="49">
        <f>SUM(P117:Y117)</f>
        <v>16</v>
      </c>
      <c r="AA117" s="33">
        <v>50</v>
      </c>
      <c r="AB117" s="50">
        <f>Z117/AA117</f>
        <v>0.32</v>
      </c>
      <c r="AC117" s="51" t="str">
        <f>IF(Z117&gt;75%*AA117,"Победитель",IF(Z117&gt;50%*AA117,"Призёр","Участник"))</f>
        <v>Участник</v>
      </c>
    </row>
    <row r="118" spans="1:29" x14ac:dyDescent="0.3">
      <c r="A118" s="32">
        <v>104</v>
      </c>
      <c r="B118" s="2" t="s">
        <v>14</v>
      </c>
      <c r="C118" s="2" t="s">
        <v>2151</v>
      </c>
      <c r="D118" s="2" t="s">
        <v>221</v>
      </c>
      <c r="E118" s="2" t="s">
        <v>34</v>
      </c>
      <c r="F118" s="45" t="str">
        <f>LEFT(C118,1)</f>
        <v>Б</v>
      </c>
      <c r="G118" s="45" t="str">
        <f>LEFT(D118,1)</f>
        <v>В</v>
      </c>
      <c r="H118" s="45" t="str">
        <f>LEFT(E118,1)</f>
        <v>Е</v>
      </c>
      <c r="I118" s="14" t="s">
        <v>2152</v>
      </c>
      <c r="J118" s="46" t="s">
        <v>2153</v>
      </c>
      <c r="K118" s="2">
        <v>5</v>
      </c>
      <c r="L118" s="46" t="s">
        <v>53</v>
      </c>
      <c r="M118" s="9" t="s">
        <v>14</v>
      </c>
      <c r="N118" s="47" t="str">
        <f>CONCATENATE(L118,M118)</f>
        <v>Р0501Ж</v>
      </c>
      <c r="O118" s="47" t="str">
        <f>CONCATENATE(B118,"-",F118,G118,H118,"-",I118)</f>
        <v>Ж-БВЕ-19112008</v>
      </c>
      <c r="P118" s="53">
        <v>4.5</v>
      </c>
      <c r="Q118" s="53">
        <v>0</v>
      </c>
      <c r="R118" s="53">
        <v>5</v>
      </c>
      <c r="S118" s="53">
        <v>1</v>
      </c>
      <c r="T118" s="53">
        <v>5</v>
      </c>
      <c r="U118" s="53">
        <v>0</v>
      </c>
      <c r="V118" s="53">
        <v>0</v>
      </c>
      <c r="W118" s="53">
        <v>0</v>
      </c>
      <c r="X118" s="53">
        <v>0</v>
      </c>
      <c r="Y118" s="53">
        <v>0</v>
      </c>
      <c r="Z118" s="49">
        <f>SUM(P118:Y118)</f>
        <v>15.5</v>
      </c>
      <c r="AA118" s="33">
        <v>50</v>
      </c>
      <c r="AB118" s="50">
        <f>Z118/AA118</f>
        <v>0.31</v>
      </c>
      <c r="AC118" s="51" t="str">
        <f>IF(Z118&gt;75%*AA118,"Победитель",IF(Z118&gt;50%*AA118,"Призёр","Участник"))</f>
        <v>Участник</v>
      </c>
    </row>
    <row r="119" spans="1:29" x14ac:dyDescent="0.3">
      <c r="A119" s="32">
        <v>105</v>
      </c>
      <c r="B119" s="2" t="s">
        <v>2057</v>
      </c>
      <c r="C119" s="2" t="s">
        <v>1346</v>
      </c>
      <c r="D119" s="2" t="s">
        <v>309</v>
      </c>
      <c r="E119" s="2" t="s">
        <v>306</v>
      </c>
      <c r="F119" s="45" t="str">
        <f>LEFT(C119,1)</f>
        <v>К</v>
      </c>
      <c r="G119" s="45" t="str">
        <f>LEFT(D119,1)</f>
        <v>Н</v>
      </c>
      <c r="H119" s="45" t="str">
        <f>LEFT(E119,1)</f>
        <v>С</v>
      </c>
      <c r="I119" s="6">
        <v>21052008</v>
      </c>
      <c r="J119" s="2" t="s">
        <v>1257</v>
      </c>
      <c r="K119" s="2">
        <v>5</v>
      </c>
      <c r="L119" s="2" t="s">
        <v>268</v>
      </c>
      <c r="M119" s="33" t="s">
        <v>143</v>
      </c>
      <c r="N119" s="47" t="str">
        <f>CONCATENATE(L119,M119)</f>
        <v>Р0507У</v>
      </c>
      <c r="O119" s="47" t="str">
        <f>CONCATENATE(B119,"-",F119,G119,H119,"-",I119)</f>
        <v>М -КНС-21052008</v>
      </c>
      <c r="P119" s="48">
        <v>5</v>
      </c>
      <c r="Q119" s="48">
        <v>0</v>
      </c>
      <c r="R119" s="48">
        <v>0</v>
      </c>
      <c r="S119" s="48">
        <v>1</v>
      </c>
      <c r="T119" s="48">
        <v>5</v>
      </c>
      <c r="U119" s="48">
        <v>1</v>
      </c>
      <c r="V119" s="48">
        <v>0</v>
      </c>
      <c r="W119" s="48">
        <v>0</v>
      </c>
      <c r="X119" s="48">
        <v>3</v>
      </c>
      <c r="Y119" s="48">
        <v>0</v>
      </c>
      <c r="Z119" s="49">
        <f>SUM(P119:Y119)</f>
        <v>15</v>
      </c>
      <c r="AA119" s="33">
        <v>50</v>
      </c>
      <c r="AB119" s="50">
        <f>Z119/AA119</f>
        <v>0.3</v>
      </c>
      <c r="AC119" s="51" t="str">
        <f>IF(Z119&gt;75%*AA119,"Победитель",IF(Z119&gt;50%*AA119,"Призёр","Участник"))</f>
        <v>Участник</v>
      </c>
    </row>
    <row r="120" spans="1:29" x14ac:dyDescent="0.3">
      <c r="A120" s="32">
        <v>106</v>
      </c>
      <c r="B120" s="3" t="s">
        <v>14</v>
      </c>
      <c r="C120" s="3" t="s">
        <v>719</v>
      </c>
      <c r="D120" s="3" t="s">
        <v>40</v>
      </c>
      <c r="E120" s="3" t="s">
        <v>97</v>
      </c>
      <c r="F120" s="45" t="str">
        <f>LEFT(C120,1)</f>
        <v>Т</v>
      </c>
      <c r="G120" s="45" t="str">
        <f>LEFT(D120,1)</f>
        <v>М</v>
      </c>
      <c r="H120" s="45" t="str">
        <f>LEFT(E120,1)</f>
        <v>А</v>
      </c>
      <c r="I120" s="13" t="s">
        <v>720</v>
      </c>
      <c r="J120" s="59" t="s">
        <v>925</v>
      </c>
      <c r="K120" s="3">
        <v>5</v>
      </c>
      <c r="L120" s="3" t="s">
        <v>721</v>
      </c>
      <c r="M120" s="33" t="s">
        <v>534</v>
      </c>
      <c r="N120" s="47" t="str">
        <f>CONCATENATE(L120,M120)</f>
        <v>РУ0526О</v>
      </c>
      <c r="O120" s="47" t="str">
        <f>CONCATENATE(B120,"-",F120,G120,H120,"-",I120)</f>
        <v>Ж-ТМА-08112008</v>
      </c>
      <c r="P120" s="48">
        <v>4.5</v>
      </c>
      <c r="Q120" s="48">
        <v>0</v>
      </c>
      <c r="R120" s="48">
        <v>4</v>
      </c>
      <c r="S120" s="48">
        <v>0</v>
      </c>
      <c r="T120" s="48">
        <v>3</v>
      </c>
      <c r="U120" s="48">
        <v>1</v>
      </c>
      <c r="V120" s="48">
        <v>0</v>
      </c>
      <c r="W120" s="48">
        <v>0</v>
      </c>
      <c r="X120" s="48">
        <v>2</v>
      </c>
      <c r="Y120" s="48">
        <v>0</v>
      </c>
      <c r="Z120" s="49">
        <f>SUM(P120:Y120)</f>
        <v>14.5</v>
      </c>
      <c r="AA120" s="33">
        <v>50</v>
      </c>
      <c r="AB120" s="50">
        <f>Z120/AA120</f>
        <v>0.28999999999999998</v>
      </c>
      <c r="AC120" s="51" t="str">
        <f>IF(Z120&gt;75%*AA120,"Победитель",IF(Z120&gt;50%*AA120,"Призёр","Участник"))</f>
        <v>Участник</v>
      </c>
    </row>
    <row r="121" spans="1:29" x14ac:dyDescent="0.3">
      <c r="A121" s="32">
        <v>107</v>
      </c>
      <c r="B121" s="2" t="s">
        <v>14</v>
      </c>
      <c r="C121" s="12" t="s">
        <v>1608</v>
      </c>
      <c r="D121" s="12" t="s">
        <v>393</v>
      </c>
      <c r="E121" s="12" t="s">
        <v>1609</v>
      </c>
      <c r="F121" s="45" t="str">
        <f>LEFT(C121,1)</f>
        <v>М</v>
      </c>
      <c r="G121" s="45" t="str">
        <f>LEFT(D121,1)</f>
        <v>О</v>
      </c>
      <c r="H121" s="45" t="str">
        <f>LEFT(E121,1)</f>
        <v>А</v>
      </c>
      <c r="I121" s="12">
        <v>22022008</v>
      </c>
      <c r="J121" s="46" t="s">
        <v>1587</v>
      </c>
      <c r="K121" s="2">
        <v>5</v>
      </c>
      <c r="L121" s="2" t="s">
        <v>1315</v>
      </c>
      <c r="M121" s="33" t="s">
        <v>35</v>
      </c>
      <c r="N121" s="47" t="str">
        <f>CONCATENATE(L121,M121)</f>
        <v>Р0521М</v>
      </c>
      <c r="O121" s="47" t="str">
        <f>CONCATENATE(B121,"-",F121,G121,H121,"-",I121)</f>
        <v>Ж-МОА-22022008</v>
      </c>
      <c r="P121" s="48">
        <v>4</v>
      </c>
      <c r="Q121" s="48">
        <v>0</v>
      </c>
      <c r="R121" s="48">
        <v>4</v>
      </c>
      <c r="S121" s="48">
        <v>0</v>
      </c>
      <c r="T121" s="48">
        <v>5</v>
      </c>
      <c r="U121" s="48">
        <v>0</v>
      </c>
      <c r="V121" s="48">
        <v>0</v>
      </c>
      <c r="W121" s="48">
        <v>0</v>
      </c>
      <c r="X121" s="48">
        <v>1</v>
      </c>
      <c r="Y121" s="48">
        <v>0</v>
      </c>
      <c r="Z121" s="49">
        <f>SUM(P121:Y121)</f>
        <v>14</v>
      </c>
      <c r="AA121" s="33">
        <v>50</v>
      </c>
      <c r="AB121" s="50">
        <f>Z121/AA121</f>
        <v>0.28000000000000003</v>
      </c>
      <c r="AC121" s="51" t="str">
        <f>IF(Z121&gt;75%*AA121,"Победитель",IF(Z121&gt;50%*AA121,"Призёр","Участник"))</f>
        <v>Участник</v>
      </c>
    </row>
    <row r="122" spans="1:29" x14ac:dyDescent="0.3">
      <c r="A122" s="32">
        <v>108</v>
      </c>
      <c r="B122" s="2" t="s">
        <v>14</v>
      </c>
      <c r="C122" s="2" t="s">
        <v>350</v>
      </c>
      <c r="D122" s="2" t="s">
        <v>96</v>
      </c>
      <c r="E122" s="2" t="s">
        <v>351</v>
      </c>
      <c r="F122" s="45" t="str">
        <f>LEFT(C122,1)</f>
        <v>Д</v>
      </c>
      <c r="G122" s="45" t="str">
        <f>LEFT(D122,1)</f>
        <v>А</v>
      </c>
      <c r="H122" s="45" t="str">
        <f>LEFT(E122,1)</f>
        <v>Ю</v>
      </c>
      <c r="I122" s="14" t="s">
        <v>519</v>
      </c>
      <c r="J122" s="46" t="s">
        <v>346</v>
      </c>
      <c r="K122" s="2">
        <v>5</v>
      </c>
      <c r="L122" s="56" t="s">
        <v>69</v>
      </c>
      <c r="M122" s="33" t="s">
        <v>26</v>
      </c>
      <c r="N122" s="47" t="str">
        <f>CONCATENATE(L122,M122)</f>
        <v>Р0504С</v>
      </c>
      <c r="O122" s="47" t="str">
        <f>CONCATENATE(B122,"-",F122,G122,H122,"-",I122)</f>
        <v>Ж-ДАЮ-25022009</v>
      </c>
      <c r="P122" s="48">
        <v>4</v>
      </c>
      <c r="Q122" s="48">
        <v>0</v>
      </c>
      <c r="R122" s="48">
        <v>3</v>
      </c>
      <c r="S122" s="48">
        <v>1</v>
      </c>
      <c r="T122" s="48">
        <v>2</v>
      </c>
      <c r="U122" s="48">
        <v>3</v>
      </c>
      <c r="V122" s="48">
        <v>0</v>
      </c>
      <c r="W122" s="48">
        <v>0</v>
      </c>
      <c r="X122" s="48">
        <v>1</v>
      </c>
      <c r="Y122" s="48">
        <v>0</v>
      </c>
      <c r="Z122" s="49">
        <f>SUM(P122:Y122)</f>
        <v>14</v>
      </c>
      <c r="AA122" s="33">
        <v>50</v>
      </c>
      <c r="AB122" s="50">
        <f>Z122/AA122</f>
        <v>0.28000000000000003</v>
      </c>
      <c r="AC122" s="51" t="str">
        <f>IF(Z122&gt;75%*AA122,"Победитель",IF(Z122&gt;50%*AA122,"Призёр","Участник"))</f>
        <v>Участник</v>
      </c>
    </row>
    <row r="123" spans="1:29" x14ac:dyDescent="0.3">
      <c r="A123" s="32">
        <v>109</v>
      </c>
      <c r="B123" s="2" t="s">
        <v>2057</v>
      </c>
      <c r="C123" s="2" t="s">
        <v>791</v>
      </c>
      <c r="D123" s="2" t="s">
        <v>256</v>
      </c>
      <c r="E123" s="2" t="s">
        <v>302</v>
      </c>
      <c r="F123" s="45" t="str">
        <f>LEFT(C123,1)</f>
        <v>П</v>
      </c>
      <c r="G123" s="45" t="str">
        <f>LEFT(D123,1)</f>
        <v>М</v>
      </c>
      <c r="H123" s="45" t="str">
        <f>LEFT(E123,1)</f>
        <v>К</v>
      </c>
      <c r="I123" s="6" t="s">
        <v>1336</v>
      </c>
      <c r="J123" s="2" t="s">
        <v>1257</v>
      </c>
      <c r="K123" s="2">
        <v>5</v>
      </c>
      <c r="L123" s="2" t="s">
        <v>360</v>
      </c>
      <c r="M123" s="33" t="s">
        <v>143</v>
      </c>
      <c r="N123" s="47" t="str">
        <f>CONCATENATE(L123,M123)</f>
        <v>Р0509У</v>
      </c>
      <c r="O123" s="47" t="str">
        <f>CONCATENATE(B123,"-",F123,G123,H123,"-",I123)</f>
        <v>М -ПМК-08072008</v>
      </c>
      <c r="P123" s="48">
        <v>5</v>
      </c>
      <c r="Q123" s="48">
        <v>0</v>
      </c>
      <c r="R123" s="48">
        <v>1</v>
      </c>
      <c r="S123" s="48">
        <v>0</v>
      </c>
      <c r="T123" s="48">
        <v>4</v>
      </c>
      <c r="U123" s="48">
        <v>4</v>
      </c>
      <c r="V123" s="48">
        <v>0</v>
      </c>
      <c r="W123" s="48">
        <v>0</v>
      </c>
      <c r="X123" s="48">
        <v>0</v>
      </c>
      <c r="Y123" s="48">
        <v>0</v>
      </c>
      <c r="Z123" s="49">
        <f>SUM(P123:Y123)</f>
        <v>14</v>
      </c>
      <c r="AA123" s="33">
        <v>50</v>
      </c>
      <c r="AB123" s="50">
        <f>Z123/AA123</f>
        <v>0.28000000000000003</v>
      </c>
      <c r="AC123" s="51" t="str">
        <f>IF(Z123&gt;75%*AA123,"Победитель",IF(Z123&gt;50%*AA123,"Призёр","Участник"))</f>
        <v>Участник</v>
      </c>
    </row>
    <row r="124" spans="1:29" x14ac:dyDescent="0.3">
      <c r="A124" s="32">
        <v>110</v>
      </c>
      <c r="B124" s="2" t="s">
        <v>2057</v>
      </c>
      <c r="C124" s="2" t="s">
        <v>1330</v>
      </c>
      <c r="D124" s="2" t="s">
        <v>932</v>
      </c>
      <c r="E124" s="2" t="s">
        <v>240</v>
      </c>
      <c r="F124" s="45" t="str">
        <f>LEFT(C124,1)</f>
        <v>Ж</v>
      </c>
      <c r="G124" s="45" t="str">
        <f>LEFT(D124,1)</f>
        <v>А</v>
      </c>
      <c r="H124" s="45" t="str">
        <f>LEFT(E124,1)</f>
        <v>И</v>
      </c>
      <c r="I124" s="6" t="s">
        <v>1331</v>
      </c>
      <c r="J124" s="2" t="s">
        <v>1257</v>
      </c>
      <c r="K124" s="2">
        <v>5</v>
      </c>
      <c r="L124" s="2" t="s">
        <v>363</v>
      </c>
      <c r="M124" s="33" t="s">
        <v>143</v>
      </c>
      <c r="N124" s="47" t="str">
        <f>CONCATENATE(L124,M124)</f>
        <v>Р0510У</v>
      </c>
      <c r="O124" s="47" t="str">
        <f>CONCATENATE(B124,"-",F124,G124,H124,"-",I124)</f>
        <v>М -ЖАИ-13062008</v>
      </c>
      <c r="P124" s="48">
        <v>5</v>
      </c>
      <c r="Q124" s="48">
        <v>0</v>
      </c>
      <c r="R124" s="48">
        <v>1</v>
      </c>
      <c r="S124" s="48">
        <v>0</v>
      </c>
      <c r="T124" s="48">
        <v>5</v>
      </c>
      <c r="U124" s="48">
        <v>3</v>
      </c>
      <c r="V124" s="48">
        <v>0</v>
      </c>
      <c r="W124" s="48">
        <v>0</v>
      </c>
      <c r="X124" s="48">
        <v>0</v>
      </c>
      <c r="Y124" s="48">
        <v>0</v>
      </c>
      <c r="Z124" s="49">
        <f>SUM(P124:Y124)</f>
        <v>14</v>
      </c>
      <c r="AA124" s="33">
        <v>50</v>
      </c>
      <c r="AB124" s="50">
        <f>Z124/AA124</f>
        <v>0.28000000000000003</v>
      </c>
      <c r="AC124" s="51" t="str">
        <f>IF(Z124&gt;75%*AA124,"Победитель",IF(Z124&gt;50%*AA124,"Призёр","Участник"))</f>
        <v>Участник</v>
      </c>
    </row>
    <row r="125" spans="1:29" x14ac:dyDescent="0.3">
      <c r="A125" s="32">
        <v>111</v>
      </c>
      <c r="B125" s="2" t="s">
        <v>2057</v>
      </c>
      <c r="C125" s="2" t="s">
        <v>1337</v>
      </c>
      <c r="D125" s="2" t="s">
        <v>1123</v>
      </c>
      <c r="E125" s="2" t="s">
        <v>292</v>
      </c>
      <c r="F125" s="45" t="str">
        <f>LEFT(C125,1)</f>
        <v>Т</v>
      </c>
      <c r="G125" s="45" t="str">
        <f>LEFT(D125,1)</f>
        <v>Е</v>
      </c>
      <c r="H125" s="45" t="str">
        <f>LEFT(E125,1)</f>
        <v>А</v>
      </c>
      <c r="I125" s="6" t="s">
        <v>1338</v>
      </c>
      <c r="J125" s="2" t="s">
        <v>1257</v>
      </c>
      <c r="K125" s="2">
        <v>5</v>
      </c>
      <c r="L125" s="2" t="s">
        <v>367</v>
      </c>
      <c r="M125" s="33" t="s">
        <v>143</v>
      </c>
      <c r="N125" s="47" t="str">
        <f>CONCATENATE(L125,M125)</f>
        <v>Р0512У</v>
      </c>
      <c r="O125" s="47" t="str">
        <f>CONCATENATE(B125,"-",F125,G125,H125,"-",I125)</f>
        <v>М -ТЕА-01042008</v>
      </c>
      <c r="P125" s="48">
        <v>4</v>
      </c>
      <c r="Q125" s="48">
        <v>0</v>
      </c>
      <c r="R125" s="48">
        <v>4</v>
      </c>
      <c r="S125" s="48">
        <v>0</v>
      </c>
      <c r="T125" s="48">
        <v>2</v>
      </c>
      <c r="U125" s="48">
        <v>0</v>
      </c>
      <c r="V125" s="48">
        <v>0</v>
      </c>
      <c r="W125" s="48">
        <v>0</v>
      </c>
      <c r="X125" s="48">
        <v>3</v>
      </c>
      <c r="Y125" s="48">
        <v>1</v>
      </c>
      <c r="Z125" s="49">
        <f>SUM(P125:Y125)</f>
        <v>14</v>
      </c>
      <c r="AA125" s="33">
        <v>50</v>
      </c>
      <c r="AB125" s="50">
        <f>Z125/AA125</f>
        <v>0.28000000000000003</v>
      </c>
      <c r="AC125" s="51" t="str">
        <f>IF(Z125&gt;75%*AA125,"Победитель",IF(Z125&gt;50%*AA125,"Призёр","Участник"))</f>
        <v>Участник</v>
      </c>
    </row>
    <row r="126" spans="1:29" x14ac:dyDescent="0.3">
      <c r="A126" s="32">
        <v>112</v>
      </c>
      <c r="B126" s="3" t="s">
        <v>35</v>
      </c>
      <c r="C126" s="3" t="s">
        <v>710</v>
      </c>
      <c r="D126" s="3" t="s">
        <v>256</v>
      </c>
      <c r="E126" s="3" t="s">
        <v>62</v>
      </c>
      <c r="F126" s="45" t="str">
        <f>LEFT(C126,1)</f>
        <v>Н</v>
      </c>
      <c r="G126" s="45" t="str">
        <f>LEFT(D126,1)</f>
        <v>М</v>
      </c>
      <c r="H126" s="45" t="str">
        <f>LEFT(E126,1)</f>
        <v>Е</v>
      </c>
      <c r="I126" s="13" t="s">
        <v>711</v>
      </c>
      <c r="J126" s="59" t="s">
        <v>925</v>
      </c>
      <c r="K126" s="3">
        <v>5</v>
      </c>
      <c r="L126" s="3" t="s">
        <v>712</v>
      </c>
      <c r="M126" s="33" t="s">
        <v>534</v>
      </c>
      <c r="N126" s="47" t="str">
        <f>CONCATENATE(L126,M126)</f>
        <v>РУ0523О</v>
      </c>
      <c r="O126" s="47" t="str">
        <f>CONCATENATE(B126,"-",F126,G126,H126,"-",I126)</f>
        <v>М-НМЕ-28102008</v>
      </c>
      <c r="P126" s="48">
        <v>4.5</v>
      </c>
      <c r="Q126" s="48">
        <v>0</v>
      </c>
      <c r="R126" s="48">
        <v>2</v>
      </c>
      <c r="S126" s="48">
        <v>0</v>
      </c>
      <c r="T126" s="48">
        <v>2</v>
      </c>
      <c r="U126" s="48">
        <v>1</v>
      </c>
      <c r="V126" s="48">
        <v>0</v>
      </c>
      <c r="W126" s="48">
        <v>1</v>
      </c>
      <c r="X126" s="48">
        <v>3</v>
      </c>
      <c r="Y126" s="48">
        <v>0</v>
      </c>
      <c r="Z126" s="49">
        <f>SUM(P126:Y126)</f>
        <v>13.5</v>
      </c>
      <c r="AA126" s="33">
        <v>50</v>
      </c>
      <c r="AB126" s="50">
        <f>Z126/AA126</f>
        <v>0.27</v>
      </c>
      <c r="AC126" s="51" t="str">
        <f>IF(Z126&gt;75%*AA126,"Победитель",IF(Z126&gt;50%*AA126,"Призёр","Участник"))</f>
        <v>Участник</v>
      </c>
    </row>
    <row r="127" spans="1:29" x14ac:dyDescent="0.3">
      <c r="A127" s="32">
        <v>113</v>
      </c>
      <c r="B127" s="2" t="s">
        <v>14</v>
      </c>
      <c r="C127" s="12" t="s">
        <v>1611</v>
      </c>
      <c r="D127" s="12" t="s">
        <v>40</v>
      </c>
      <c r="E127" s="12" t="s">
        <v>195</v>
      </c>
      <c r="F127" s="45" t="str">
        <f>LEFT(C127,1)</f>
        <v>К</v>
      </c>
      <c r="G127" s="45" t="str">
        <f>LEFT(D127,1)</f>
        <v>М</v>
      </c>
      <c r="H127" s="45" t="str">
        <f>LEFT(E127,1)</f>
        <v>С</v>
      </c>
      <c r="I127" s="12">
        <v>26072008</v>
      </c>
      <c r="J127" s="46" t="s">
        <v>1587</v>
      </c>
      <c r="K127" s="2">
        <v>5</v>
      </c>
      <c r="L127" s="2" t="s">
        <v>1612</v>
      </c>
      <c r="M127" s="33" t="s">
        <v>35</v>
      </c>
      <c r="N127" s="47" t="str">
        <f>CONCATENATE(L127,M127)</f>
        <v>Р0524М</v>
      </c>
      <c r="O127" s="47" t="str">
        <f>CONCATENATE(B127,"-",F127,G127,H127,"-",I127)</f>
        <v>Ж-КМС-26072008</v>
      </c>
      <c r="P127" s="48">
        <v>4</v>
      </c>
      <c r="Q127" s="48">
        <v>0</v>
      </c>
      <c r="R127" s="48">
        <v>2</v>
      </c>
      <c r="S127" s="48">
        <v>0</v>
      </c>
      <c r="T127" s="48">
        <v>3</v>
      </c>
      <c r="U127" s="48">
        <v>1</v>
      </c>
      <c r="V127" s="48">
        <v>0</v>
      </c>
      <c r="W127" s="48">
        <v>0</v>
      </c>
      <c r="X127" s="48">
        <v>2</v>
      </c>
      <c r="Y127" s="48">
        <v>1</v>
      </c>
      <c r="Z127" s="49">
        <f>SUM(P127:Y127)</f>
        <v>13</v>
      </c>
      <c r="AA127" s="33">
        <v>50</v>
      </c>
      <c r="AB127" s="50">
        <f>Z127/AA127</f>
        <v>0.26</v>
      </c>
      <c r="AC127" s="51" t="str">
        <f>IF(Z127&gt;75%*AA127,"Победитель",IF(Z127&gt;50%*AA127,"Призёр","Участник"))</f>
        <v>Участник</v>
      </c>
    </row>
    <row r="128" spans="1:29" x14ac:dyDescent="0.3">
      <c r="A128" s="32">
        <v>114</v>
      </c>
      <c r="B128" s="2" t="s">
        <v>35</v>
      </c>
      <c r="C128" s="12" t="s">
        <v>1626</v>
      </c>
      <c r="D128" s="12" t="s">
        <v>1627</v>
      </c>
      <c r="E128" s="12" t="s">
        <v>306</v>
      </c>
      <c r="F128" s="45" t="str">
        <f>LEFT(C128,1)</f>
        <v>Щ</v>
      </c>
      <c r="G128" s="45" t="str">
        <f>LEFT(D128,1)</f>
        <v>Д</v>
      </c>
      <c r="H128" s="45" t="str">
        <f>LEFT(E128,1)</f>
        <v>С</v>
      </c>
      <c r="I128" s="12">
        <v>27012008</v>
      </c>
      <c r="J128" s="46" t="s">
        <v>1587</v>
      </c>
      <c r="K128" s="2">
        <v>5</v>
      </c>
      <c r="L128" s="2" t="s">
        <v>1628</v>
      </c>
      <c r="M128" s="33" t="s">
        <v>35</v>
      </c>
      <c r="N128" s="47" t="str">
        <f>CONCATENATE(L128,M128)</f>
        <v>Р0543М</v>
      </c>
      <c r="O128" s="47" t="str">
        <f>CONCATENATE(B128,"-",F128,G128,H128,"-",I128)</f>
        <v>М-ЩДС-27012008</v>
      </c>
      <c r="P128" s="48">
        <v>3</v>
      </c>
      <c r="Q128" s="48">
        <v>0</v>
      </c>
      <c r="R128" s="48">
        <v>2</v>
      </c>
      <c r="S128" s="48">
        <v>0</v>
      </c>
      <c r="T128" s="48">
        <v>1</v>
      </c>
      <c r="U128" s="48">
        <v>3</v>
      </c>
      <c r="V128" s="48">
        <v>0</v>
      </c>
      <c r="W128" s="48">
        <v>1</v>
      </c>
      <c r="X128" s="48">
        <v>0</v>
      </c>
      <c r="Y128" s="48">
        <v>3</v>
      </c>
      <c r="Z128" s="49">
        <f>SUM(P128:Y128)</f>
        <v>13</v>
      </c>
      <c r="AA128" s="33">
        <v>50</v>
      </c>
      <c r="AB128" s="50">
        <f>Z128/AA128</f>
        <v>0.26</v>
      </c>
      <c r="AC128" s="51" t="str">
        <f>IF(Z128&gt;75%*AA128,"Победитель",IF(Z128&gt;50%*AA128,"Призёр","Участник"))</f>
        <v>Участник</v>
      </c>
    </row>
    <row r="129" spans="1:29" x14ac:dyDescent="0.3">
      <c r="A129" s="32">
        <v>115</v>
      </c>
      <c r="B129" s="2" t="s">
        <v>14</v>
      </c>
      <c r="C129" s="2" t="s">
        <v>1318</v>
      </c>
      <c r="D129" s="2" t="s">
        <v>1088</v>
      </c>
      <c r="E129" s="2" t="s">
        <v>34</v>
      </c>
      <c r="F129" s="45" t="str">
        <f>LEFT(C129,1)</f>
        <v>Г</v>
      </c>
      <c r="G129" s="45" t="str">
        <f>LEFT(D129,1)</f>
        <v>К</v>
      </c>
      <c r="H129" s="45" t="str">
        <f>LEFT(E129,1)</f>
        <v>Е</v>
      </c>
      <c r="I129" s="6" t="s">
        <v>1319</v>
      </c>
      <c r="J129" s="2" t="s">
        <v>1257</v>
      </c>
      <c r="K129" s="2">
        <v>5</v>
      </c>
      <c r="L129" s="2" t="s">
        <v>1320</v>
      </c>
      <c r="M129" s="33" t="s">
        <v>143</v>
      </c>
      <c r="N129" s="47" t="str">
        <f>CONCATENATE(L129,M129)</f>
        <v>Р0515У</v>
      </c>
      <c r="O129" s="47" t="str">
        <f>CONCATENATE(B129,"-",F129,G129,H129,"-",I129)</f>
        <v>Ж-ГКЕ-12062008</v>
      </c>
      <c r="P129" s="48">
        <v>5</v>
      </c>
      <c r="Q129" s="48">
        <v>0</v>
      </c>
      <c r="R129" s="48">
        <v>3</v>
      </c>
      <c r="S129" s="48">
        <v>0</v>
      </c>
      <c r="T129" s="48">
        <v>4</v>
      </c>
      <c r="U129" s="48">
        <v>0</v>
      </c>
      <c r="V129" s="48">
        <v>1</v>
      </c>
      <c r="W129" s="48">
        <v>0</v>
      </c>
      <c r="X129" s="48">
        <v>0</v>
      </c>
      <c r="Y129" s="48">
        <v>0</v>
      </c>
      <c r="Z129" s="49">
        <f>SUM(P129:Y129)</f>
        <v>13</v>
      </c>
      <c r="AA129" s="33">
        <v>50</v>
      </c>
      <c r="AB129" s="50">
        <f>Z129/AA129</f>
        <v>0.26</v>
      </c>
      <c r="AC129" s="51" t="str">
        <f>IF(Z129&gt;75%*AA129,"Победитель",IF(Z129&gt;50%*AA129,"Призёр","Участник"))</f>
        <v>Участник</v>
      </c>
    </row>
    <row r="130" spans="1:29" x14ac:dyDescent="0.3">
      <c r="A130" s="32">
        <v>116</v>
      </c>
      <c r="B130" s="2" t="s">
        <v>14</v>
      </c>
      <c r="C130" s="2" t="s">
        <v>1313</v>
      </c>
      <c r="D130" s="2" t="s">
        <v>194</v>
      </c>
      <c r="E130" s="2" t="s">
        <v>34</v>
      </c>
      <c r="F130" s="45" t="str">
        <f>LEFT(C130,1)</f>
        <v>В</v>
      </c>
      <c r="G130" s="45" t="str">
        <f>LEFT(D130,1)</f>
        <v>И</v>
      </c>
      <c r="H130" s="45" t="str">
        <f>LEFT(E130,1)</f>
        <v>Е</v>
      </c>
      <c r="I130" s="6" t="s">
        <v>1314</v>
      </c>
      <c r="J130" s="2" t="s">
        <v>1257</v>
      </c>
      <c r="K130" s="2">
        <v>5</v>
      </c>
      <c r="L130" s="2" t="s">
        <v>1315</v>
      </c>
      <c r="M130" s="33" t="s">
        <v>143</v>
      </c>
      <c r="N130" s="47" t="str">
        <f>CONCATENATE(L130,M130)</f>
        <v>Р0521У</v>
      </c>
      <c r="O130" s="47" t="str">
        <f>CONCATENATE(B130,"-",F130,G130,H130,"-",I130)</f>
        <v>Ж-ВИЕ-12022008</v>
      </c>
      <c r="P130" s="48">
        <v>4</v>
      </c>
      <c r="Q130" s="48">
        <v>0</v>
      </c>
      <c r="R130" s="48">
        <v>3</v>
      </c>
      <c r="S130" s="48">
        <v>0</v>
      </c>
      <c r="T130" s="48">
        <v>5</v>
      </c>
      <c r="U130" s="48">
        <v>1</v>
      </c>
      <c r="V130" s="48">
        <v>0</v>
      </c>
      <c r="W130" s="48">
        <v>0</v>
      </c>
      <c r="X130" s="48">
        <v>0</v>
      </c>
      <c r="Y130" s="48">
        <v>0</v>
      </c>
      <c r="Z130" s="49">
        <f>SUM(P130:Y130)</f>
        <v>13</v>
      </c>
      <c r="AA130" s="33">
        <v>50</v>
      </c>
      <c r="AB130" s="50">
        <f>Z130/AA130</f>
        <v>0.26</v>
      </c>
      <c r="AC130" s="51" t="str">
        <f>IF(Z130&gt;75%*AA130,"Победитель",IF(Z130&gt;50%*AA130,"Призёр","Участник"))</f>
        <v>Участник</v>
      </c>
    </row>
    <row r="131" spans="1:29" x14ac:dyDescent="0.3">
      <c r="A131" s="32">
        <v>117</v>
      </c>
      <c r="B131" s="3" t="s">
        <v>35</v>
      </c>
      <c r="C131" s="3" t="s">
        <v>708</v>
      </c>
      <c r="D131" s="3" t="s">
        <v>472</v>
      </c>
      <c r="E131" s="3" t="s">
        <v>56</v>
      </c>
      <c r="F131" s="45" t="str">
        <f>LEFT(C131,1)</f>
        <v>К</v>
      </c>
      <c r="G131" s="45" t="str">
        <f>LEFT(D131,1)</f>
        <v>А</v>
      </c>
      <c r="H131" s="45" t="str">
        <f>LEFT(E131,1)</f>
        <v>А</v>
      </c>
      <c r="I131" s="13" t="s">
        <v>701</v>
      </c>
      <c r="J131" s="59" t="s">
        <v>925</v>
      </c>
      <c r="K131" s="3">
        <v>5</v>
      </c>
      <c r="L131" s="3" t="s">
        <v>709</v>
      </c>
      <c r="M131" s="33" t="s">
        <v>534</v>
      </c>
      <c r="N131" s="47" t="str">
        <f>CONCATENATE(L131,M131)</f>
        <v>РУ0522О</v>
      </c>
      <c r="O131" s="47" t="str">
        <f>CONCATENATE(B131,"-",F131,G131,H131,"-",I131)</f>
        <v>М-КАА-26092008</v>
      </c>
      <c r="P131" s="48">
        <v>2.5</v>
      </c>
      <c r="Q131" s="48">
        <v>0</v>
      </c>
      <c r="R131" s="48">
        <v>3</v>
      </c>
      <c r="S131" s="48">
        <v>0</v>
      </c>
      <c r="T131" s="48">
        <v>4</v>
      </c>
      <c r="U131" s="48">
        <v>0</v>
      </c>
      <c r="V131" s="48">
        <v>0</v>
      </c>
      <c r="W131" s="48">
        <v>0</v>
      </c>
      <c r="X131" s="48">
        <v>1</v>
      </c>
      <c r="Y131" s="48">
        <v>2</v>
      </c>
      <c r="Z131" s="49">
        <f>SUM(P131:Y131)</f>
        <v>12.5</v>
      </c>
      <c r="AA131" s="33">
        <v>50</v>
      </c>
      <c r="AB131" s="50">
        <f>Z131/AA131</f>
        <v>0.25</v>
      </c>
      <c r="AC131" s="51" t="str">
        <f>IF(Z131&gt;75%*AA131,"Победитель",IF(Z131&gt;50%*AA131,"Призёр","Участник"))</f>
        <v>Участник</v>
      </c>
    </row>
    <row r="132" spans="1:29" x14ac:dyDescent="0.3">
      <c r="A132" s="32">
        <v>118</v>
      </c>
      <c r="B132" s="2" t="s">
        <v>14</v>
      </c>
      <c r="C132" s="2" t="s">
        <v>1339</v>
      </c>
      <c r="D132" s="2" t="s">
        <v>175</v>
      </c>
      <c r="E132" s="2" t="s">
        <v>369</v>
      </c>
      <c r="F132" s="45" t="str">
        <f>LEFT(C132,1)</f>
        <v>К</v>
      </c>
      <c r="G132" s="45" t="str">
        <f>LEFT(D132,1)</f>
        <v>М</v>
      </c>
      <c r="H132" s="45" t="str">
        <f>LEFT(E132,1)</f>
        <v>Н</v>
      </c>
      <c r="I132" s="6" t="s">
        <v>267</v>
      </c>
      <c r="J132" s="2" t="s">
        <v>1257</v>
      </c>
      <c r="K132" s="2">
        <v>5</v>
      </c>
      <c r="L132" s="2" t="s">
        <v>1340</v>
      </c>
      <c r="M132" s="33" t="s">
        <v>143</v>
      </c>
      <c r="N132" s="47" t="str">
        <f>CONCATENATE(L132,M132)</f>
        <v>Р0516У</v>
      </c>
      <c r="O132" s="47" t="str">
        <f>CONCATENATE(B132,"-",F132,G132,H132,"-",I132)</f>
        <v>Ж-КМН-23062008</v>
      </c>
      <c r="P132" s="48">
        <v>4</v>
      </c>
      <c r="Q132" s="48">
        <v>0</v>
      </c>
      <c r="R132" s="48">
        <v>4</v>
      </c>
      <c r="S132" s="48">
        <v>0</v>
      </c>
      <c r="T132" s="48">
        <v>4</v>
      </c>
      <c r="U132" s="48">
        <v>0</v>
      </c>
      <c r="V132" s="48">
        <v>0</v>
      </c>
      <c r="W132" s="48">
        <v>0</v>
      </c>
      <c r="X132" s="48">
        <v>0</v>
      </c>
      <c r="Y132" s="48">
        <v>0</v>
      </c>
      <c r="Z132" s="49">
        <f>SUM(P132:Y132)</f>
        <v>12</v>
      </c>
      <c r="AA132" s="33">
        <v>50</v>
      </c>
      <c r="AB132" s="50">
        <f>Z132/AA132</f>
        <v>0.24</v>
      </c>
      <c r="AC132" s="51" t="str">
        <f>IF(Z132&gt;75%*AA132,"Победитель",IF(Z132&gt;50%*AA132,"Призёр","Участник"))</f>
        <v>Участник</v>
      </c>
    </row>
    <row r="133" spans="1:29" x14ac:dyDescent="0.3">
      <c r="A133" s="32">
        <v>119</v>
      </c>
      <c r="B133" s="2" t="s">
        <v>2057</v>
      </c>
      <c r="C133" s="2" t="s">
        <v>1299</v>
      </c>
      <c r="D133" s="2" t="s">
        <v>1300</v>
      </c>
      <c r="E133" s="2" t="s">
        <v>1301</v>
      </c>
      <c r="F133" s="45" t="str">
        <f>LEFT(C133,1)</f>
        <v>Х</v>
      </c>
      <c r="G133" s="45" t="str">
        <f>LEFT(D133,1)</f>
        <v>А</v>
      </c>
      <c r="H133" s="45" t="str">
        <f>LEFT(E133,1)</f>
        <v>А</v>
      </c>
      <c r="I133" s="6" t="s">
        <v>1302</v>
      </c>
      <c r="J133" s="2" t="s">
        <v>1257</v>
      </c>
      <c r="K133" s="2">
        <v>5</v>
      </c>
      <c r="L133" s="2" t="s">
        <v>1303</v>
      </c>
      <c r="M133" s="33" t="s">
        <v>143</v>
      </c>
      <c r="N133" s="47" t="str">
        <f>CONCATENATE(L133,M133)</f>
        <v>Р0519У</v>
      </c>
      <c r="O133" s="47" t="str">
        <f>CONCATENATE(B133,"-",F133,G133,H133,"-",I133)</f>
        <v>М -ХАА-21042008</v>
      </c>
      <c r="P133" s="48">
        <v>5</v>
      </c>
      <c r="Q133" s="48">
        <v>3</v>
      </c>
      <c r="R133" s="48">
        <v>3</v>
      </c>
      <c r="S133" s="48">
        <v>0</v>
      </c>
      <c r="T133" s="48">
        <v>1</v>
      </c>
      <c r="U133" s="48">
        <v>0</v>
      </c>
      <c r="V133" s="48">
        <v>0</v>
      </c>
      <c r="W133" s="48">
        <v>0</v>
      </c>
      <c r="X133" s="48">
        <v>0</v>
      </c>
      <c r="Y133" s="48">
        <v>0</v>
      </c>
      <c r="Z133" s="49">
        <f>SUM(P133:Y133)</f>
        <v>12</v>
      </c>
      <c r="AA133" s="33">
        <v>50</v>
      </c>
      <c r="AB133" s="50">
        <f>Z133/AA133</f>
        <v>0.24</v>
      </c>
      <c r="AC133" s="51" t="str">
        <f>IF(Z133&gt;75%*AA133,"Победитель",IF(Z133&gt;50%*AA133,"Призёр","Участник"))</f>
        <v>Участник</v>
      </c>
    </row>
    <row r="134" spans="1:29" x14ac:dyDescent="0.3">
      <c r="A134" s="32">
        <v>120</v>
      </c>
      <c r="B134" s="2" t="s">
        <v>14</v>
      </c>
      <c r="C134" s="2" t="s">
        <v>2154</v>
      </c>
      <c r="D134" s="2" t="s">
        <v>312</v>
      </c>
      <c r="E134" s="2" t="s">
        <v>2155</v>
      </c>
      <c r="F134" s="45" t="str">
        <f>LEFT(C134,1)</f>
        <v>Б</v>
      </c>
      <c r="G134" s="45" t="str">
        <f>LEFT(D134,1)</f>
        <v>С</v>
      </c>
      <c r="H134" s="45" t="str">
        <f>LEFT(E134,1)</f>
        <v>Ю</v>
      </c>
      <c r="I134" s="14" t="s">
        <v>2156</v>
      </c>
      <c r="J134" s="46" t="s">
        <v>2153</v>
      </c>
      <c r="K134" s="2">
        <v>5</v>
      </c>
      <c r="L134" s="46" t="s">
        <v>59</v>
      </c>
      <c r="M134" s="9" t="s">
        <v>14</v>
      </c>
      <c r="N134" s="47" t="str">
        <f>CONCATENATE(L134,M134)</f>
        <v>Р0502Ж</v>
      </c>
      <c r="O134" s="47" t="str">
        <f>CONCATENATE(B134,"-",F134,G134,H134,"-",I134)</f>
        <v>Ж-БСЮ-25072008</v>
      </c>
      <c r="P134" s="53">
        <v>4.5</v>
      </c>
      <c r="Q134" s="53">
        <v>0</v>
      </c>
      <c r="R134" s="53">
        <v>2</v>
      </c>
      <c r="S134" s="53">
        <v>0</v>
      </c>
      <c r="T134" s="53">
        <v>5</v>
      </c>
      <c r="U134" s="53">
        <v>0</v>
      </c>
      <c r="V134" s="53">
        <v>0</v>
      </c>
      <c r="W134" s="53">
        <v>0</v>
      </c>
      <c r="X134" s="53">
        <v>0</v>
      </c>
      <c r="Y134" s="53">
        <v>0</v>
      </c>
      <c r="Z134" s="49">
        <f>SUM(P134:Y134)</f>
        <v>11.5</v>
      </c>
      <c r="AA134" s="33">
        <v>50</v>
      </c>
      <c r="AB134" s="50">
        <f>Z134/AA134</f>
        <v>0.23</v>
      </c>
      <c r="AC134" s="51" t="str">
        <f>IF(Z134&gt;75%*AA134,"Победитель",IF(Z134&gt;50%*AA134,"Призёр","Участник"))</f>
        <v>Участник</v>
      </c>
    </row>
    <row r="135" spans="1:29" x14ac:dyDescent="0.3">
      <c r="A135" s="32">
        <v>121</v>
      </c>
      <c r="B135" s="3" t="s">
        <v>14</v>
      </c>
      <c r="C135" s="3" t="s">
        <v>713</v>
      </c>
      <c r="D135" s="3" t="s">
        <v>366</v>
      </c>
      <c r="E135" s="3" t="s">
        <v>217</v>
      </c>
      <c r="F135" s="45" t="str">
        <f>LEFT(C135,1)</f>
        <v>С</v>
      </c>
      <c r="G135" s="45" t="str">
        <f>LEFT(D135,1)</f>
        <v>А</v>
      </c>
      <c r="H135" s="45" t="str">
        <f>LEFT(E135,1)</f>
        <v>Д</v>
      </c>
      <c r="I135" s="13" t="s">
        <v>714</v>
      </c>
      <c r="J135" s="59" t="s">
        <v>925</v>
      </c>
      <c r="K135" s="3">
        <v>5</v>
      </c>
      <c r="L135" s="3" t="s">
        <v>715</v>
      </c>
      <c r="M135" s="33" t="s">
        <v>534</v>
      </c>
      <c r="N135" s="47" t="str">
        <f>CONCATENATE(L135,M135)</f>
        <v>РУ0524О</v>
      </c>
      <c r="O135" s="47" t="str">
        <f>CONCATENATE(B135,"-",F135,G135,H135,"-",I135)</f>
        <v>Ж-САД-10012008</v>
      </c>
      <c r="P135" s="48">
        <v>2.5</v>
      </c>
      <c r="Q135" s="48">
        <v>0</v>
      </c>
      <c r="R135" s="48">
        <v>2</v>
      </c>
      <c r="S135" s="48">
        <v>0</v>
      </c>
      <c r="T135" s="48">
        <v>3</v>
      </c>
      <c r="U135" s="48">
        <v>0</v>
      </c>
      <c r="V135" s="48">
        <v>0</v>
      </c>
      <c r="W135" s="48">
        <v>1</v>
      </c>
      <c r="X135" s="48">
        <v>2</v>
      </c>
      <c r="Y135" s="48">
        <v>1</v>
      </c>
      <c r="Z135" s="49">
        <f>SUM(P135:Y135)</f>
        <v>11.5</v>
      </c>
      <c r="AA135" s="33">
        <v>50</v>
      </c>
      <c r="AB135" s="50">
        <f>Z135/AA135</f>
        <v>0.23</v>
      </c>
      <c r="AC135" s="51" t="str">
        <f>IF(Z135&gt;75%*AA135,"Победитель",IF(Z135&gt;50%*AA135,"Призёр","Участник"))</f>
        <v>Участник</v>
      </c>
    </row>
    <row r="136" spans="1:29" x14ac:dyDescent="0.3">
      <c r="A136" s="32">
        <v>122</v>
      </c>
      <c r="B136" s="2" t="s">
        <v>605</v>
      </c>
      <c r="C136" s="2" t="s">
        <v>2165</v>
      </c>
      <c r="D136" s="2" t="s">
        <v>1627</v>
      </c>
      <c r="E136" s="2" t="s">
        <v>292</v>
      </c>
      <c r="F136" s="45" t="str">
        <f>LEFT(C136,1)</f>
        <v>А</v>
      </c>
      <c r="G136" s="45" t="str">
        <f>LEFT(D136,1)</f>
        <v>Д</v>
      </c>
      <c r="H136" s="45" t="str">
        <f>LEFT(E136,1)</f>
        <v>А</v>
      </c>
      <c r="I136" s="2" t="s">
        <v>2166</v>
      </c>
      <c r="J136" s="2" t="s">
        <v>2161</v>
      </c>
      <c r="K136" s="1">
        <v>5</v>
      </c>
      <c r="L136" s="2" t="s">
        <v>53</v>
      </c>
      <c r="M136" s="33" t="s">
        <v>2110</v>
      </c>
      <c r="N136" s="47" t="str">
        <f>CONCATENATE(L136,M136)</f>
        <v>Р0501З</v>
      </c>
      <c r="O136" s="47" t="str">
        <f>CONCATENATE(B136,"-",F136,G136,H136,"-",I136)</f>
        <v>м-АДА-25.12.2008</v>
      </c>
      <c r="P136" s="48">
        <v>1</v>
      </c>
      <c r="Q136" s="48">
        <v>1</v>
      </c>
      <c r="R136" s="48">
        <v>4</v>
      </c>
      <c r="S136" s="48">
        <v>2</v>
      </c>
      <c r="T136" s="48">
        <v>3</v>
      </c>
      <c r="U136" s="48">
        <v>0</v>
      </c>
      <c r="V136" s="48">
        <v>0</v>
      </c>
      <c r="W136" s="48">
        <v>0</v>
      </c>
      <c r="X136" s="48">
        <v>0</v>
      </c>
      <c r="Y136" s="48">
        <v>0</v>
      </c>
      <c r="Z136" s="49">
        <f>SUM(P136:Y136)</f>
        <v>11</v>
      </c>
      <c r="AA136" s="33">
        <v>50</v>
      </c>
      <c r="AB136" s="50">
        <f>Z136/AA136</f>
        <v>0.22</v>
      </c>
      <c r="AC136" s="51" t="str">
        <f>IF(Z136&gt;75%*AA136,"Победитель",IF(Z136&gt;50%*AA136,"Призёр","Участник"))</f>
        <v>Участник</v>
      </c>
    </row>
    <row r="137" spans="1:29" x14ac:dyDescent="0.3">
      <c r="A137" s="32">
        <v>123</v>
      </c>
      <c r="B137" s="3" t="s">
        <v>35</v>
      </c>
      <c r="C137" s="3" t="s">
        <v>653</v>
      </c>
      <c r="D137" s="3" t="s">
        <v>654</v>
      </c>
      <c r="E137" s="3" t="s">
        <v>655</v>
      </c>
      <c r="F137" s="45" t="str">
        <f>LEFT(C137,1)</f>
        <v>П</v>
      </c>
      <c r="G137" s="45" t="str">
        <f>LEFT(D137,1)</f>
        <v>Г</v>
      </c>
      <c r="H137" s="45" t="str">
        <f>LEFT(E137,1)</f>
        <v>К</v>
      </c>
      <c r="I137" s="13" t="s">
        <v>656</v>
      </c>
      <c r="J137" s="59" t="s">
        <v>925</v>
      </c>
      <c r="K137" s="3">
        <v>5</v>
      </c>
      <c r="L137" s="3" t="s">
        <v>657</v>
      </c>
      <c r="M137" s="33" t="s">
        <v>534</v>
      </c>
      <c r="N137" s="47" t="str">
        <f>CONCATENATE(L137,M137)</f>
        <v>РУ0506О</v>
      </c>
      <c r="O137" s="47" t="str">
        <f>CONCATENATE(B137,"-",F137,G137,H137,"-",I137)</f>
        <v>М-ПГК-22072008</v>
      </c>
      <c r="P137" s="48">
        <v>3</v>
      </c>
      <c r="Q137" s="48">
        <v>0</v>
      </c>
      <c r="R137" s="48">
        <v>4</v>
      </c>
      <c r="S137" s="48">
        <v>1</v>
      </c>
      <c r="T137" s="48">
        <v>0</v>
      </c>
      <c r="U137" s="48">
        <v>0</v>
      </c>
      <c r="V137" s="48">
        <v>0</v>
      </c>
      <c r="W137" s="48">
        <v>0</v>
      </c>
      <c r="X137" s="48">
        <v>2</v>
      </c>
      <c r="Y137" s="48">
        <v>0</v>
      </c>
      <c r="Z137" s="49">
        <f>SUM(P137:Y137)</f>
        <v>10</v>
      </c>
      <c r="AA137" s="33">
        <v>50</v>
      </c>
      <c r="AB137" s="50">
        <f>Z137/AA137</f>
        <v>0.2</v>
      </c>
      <c r="AC137" s="51" t="str">
        <f>IF(Z137&gt;75%*AA137,"Победитель",IF(Z137&gt;50%*AA137,"Призёр","Участник"))</f>
        <v>Участник</v>
      </c>
    </row>
    <row r="138" spans="1:29" x14ac:dyDescent="0.3">
      <c r="A138" s="32">
        <v>124</v>
      </c>
      <c r="B138" s="2" t="s">
        <v>14</v>
      </c>
      <c r="C138" s="12" t="s">
        <v>1615</v>
      </c>
      <c r="D138" s="12" t="s">
        <v>200</v>
      </c>
      <c r="E138" s="12" t="s">
        <v>1542</v>
      </c>
      <c r="F138" s="45" t="str">
        <f>LEFT(C138,1)</f>
        <v>М</v>
      </c>
      <c r="G138" s="45" t="str">
        <f>LEFT(D138,1)</f>
        <v>В</v>
      </c>
      <c r="H138" s="45" t="str">
        <f>LEFT(E138,1)</f>
        <v>Л</v>
      </c>
      <c r="I138" s="12">
        <v>9112008</v>
      </c>
      <c r="J138" s="46" t="s">
        <v>1587</v>
      </c>
      <c r="K138" s="2">
        <v>5</v>
      </c>
      <c r="L138" s="2" t="s">
        <v>1616</v>
      </c>
      <c r="M138" s="33" t="s">
        <v>35</v>
      </c>
      <c r="N138" s="47" t="str">
        <f>CONCATENATE(L138,M138)</f>
        <v>Р0531М</v>
      </c>
      <c r="O138" s="47" t="str">
        <f>CONCATENATE(B138,"-",F138,G138,H138,"-",I138)</f>
        <v>Ж-МВЛ-9112008</v>
      </c>
      <c r="P138" s="48">
        <v>4</v>
      </c>
      <c r="Q138" s="48">
        <v>0</v>
      </c>
      <c r="R138" s="48">
        <v>3</v>
      </c>
      <c r="S138" s="48">
        <v>0</v>
      </c>
      <c r="T138" s="48">
        <v>0</v>
      </c>
      <c r="U138" s="48">
        <v>1</v>
      </c>
      <c r="V138" s="48">
        <v>0</v>
      </c>
      <c r="W138" s="48">
        <v>1</v>
      </c>
      <c r="X138" s="48">
        <v>0</v>
      </c>
      <c r="Y138" s="48">
        <v>0</v>
      </c>
      <c r="Z138" s="49">
        <f>SUM(P138:Y138)</f>
        <v>9</v>
      </c>
      <c r="AA138" s="33">
        <v>50</v>
      </c>
      <c r="AB138" s="50">
        <f>Z138/AA138</f>
        <v>0.18</v>
      </c>
      <c r="AC138" s="51" t="str">
        <f>IF(Z138&gt;75%*AA138,"Победитель",IF(Z138&gt;50%*AA138,"Призёр","Участник"))</f>
        <v>Участник</v>
      </c>
    </row>
    <row r="139" spans="1:29" x14ac:dyDescent="0.3">
      <c r="A139" s="32">
        <v>125</v>
      </c>
      <c r="B139" s="2" t="s">
        <v>2057</v>
      </c>
      <c r="C139" s="2" t="s">
        <v>611</v>
      </c>
      <c r="D139" s="2" t="s">
        <v>938</v>
      </c>
      <c r="E139" s="2" t="s">
        <v>1323</v>
      </c>
      <c r="F139" s="45" t="str">
        <f>LEFT(C139,1)</f>
        <v>В</v>
      </c>
      <c r="G139" s="45" t="str">
        <f>LEFT(D139,1)</f>
        <v>Г</v>
      </c>
      <c r="H139" s="45" t="str">
        <f>LEFT(E139,1)</f>
        <v>Е</v>
      </c>
      <c r="I139" s="6" t="s">
        <v>1324</v>
      </c>
      <c r="J139" s="2" t="s">
        <v>1257</v>
      </c>
      <c r="K139" s="2">
        <v>5</v>
      </c>
      <c r="L139" s="2" t="s">
        <v>64</v>
      </c>
      <c r="M139" s="33" t="s">
        <v>143</v>
      </c>
      <c r="N139" s="47" t="str">
        <f>CONCATENATE(L139,M139)</f>
        <v>Р0503У</v>
      </c>
      <c r="O139" s="47" t="str">
        <f>CONCATENATE(B139,"-",F139,G139,H139,"-",I139)</f>
        <v>М -ВГЕ-18092008</v>
      </c>
      <c r="P139" s="48">
        <v>5</v>
      </c>
      <c r="Q139" s="48">
        <v>0</v>
      </c>
      <c r="R139" s="48">
        <v>1</v>
      </c>
      <c r="S139" s="48">
        <v>0</v>
      </c>
      <c r="T139" s="48">
        <v>3</v>
      </c>
      <c r="U139" s="48">
        <v>0</v>
      </c>
      <c r="V139" s="48">
        <v>0</v>
      </c>
      <c r="W139" s="48">
        <v>0</v>
      </c>
      <c r="X139" s="48">
        <v>0</v>
      </c>
      <c r="Y139" s="48">
        <v>0</v>
      </c>
      <c r="Z139" s="49">
        <f>SUM(P139:Y139)</f>
        <v>9</v>
      </c>
      <c r="AA139" s="33">
        <v>50</v>
      </c>
      <c r="AB139" s="50">
        <f>Z139/AA139</f>
        <v>0.18</v>
      </c>
      <c r="AC139" s="51" t="str">
        <f>IF(Z139&gt;75%*AA139,"Победитель",IF(Z139&gt;50%*AA139,"Призёр","Участник"))</f>
        <v>Участник</v>
      </c>
    </row>
    <row r="140" spans="1:29" x14ac:dyDescent="0.3">
      <c r="A140" s="32">
        <v>126</v>
      </c>
      <c r="B140" s="2" t="s">
        <v>35</v>
      </c>
      <c r="C140" s="12" t="s">
        <v>647</v>
      </c>
      <c r="D140" s="12" t="s">
        <v>309</v>
      </c>
      <c r="E140" s="12" t="s">
        <v>188</v>
      </c>
      <c r="F140" s="45" t="str">
        <f>LEFT(C140,1)</f>
        <v>И</v>
      </c>
      <c r="G140" s="45" t="str">
        <f>LEFT(D140,1)</f>
        <v>Н</v>
      </c>
      <c r="H140" s="45" t="str">
        <f>LEFT(E140,1)</f>
        <v>Ю</v>
      </c>
      <c r="I140" s="12">
        <v>1112008</v>
      </c>
      <c r="J140" s="46" t="s">
        <v>1587</v>
      </c>
      <c r="K140" s="2">
        <v>5</v>
      </c>
      <c r="L140" s="2" t="s">
        <v>1303</v>
      </c>
      <c r="M140" s="33" t="s">
        <v>35</v>
      </c>
      <c r="N140" s="47" t="str">
        <f>CONCATENATE(L140,M140)</f>
        <v>Р0519М</v>
      </c>
      <c r="O140" s="47" t="str">
        <f>CONCATENATE(B140,"-",F140,G140,H140,"-",I140)</f>
        <v>М-ИНЮ-1112008</v>
      </c>
      <c r="P140" s="48">
        <v>4</v>
      </c>
      <c r="Q140" s="48">
        <v>0</v>
      </c>
      <c r="R140" s="48">
        <v>0</v>
      </c>
      <c r="S140" s="48">
        <v>1</v>
      </c>
      <c r="T140" s="48">
        <v>2</v>
      </c>
      <c r="U140" s="48">
        <v>0</v>
      </c>
      <c r="V140" s="48">
        <v>0</v>
      </c>
      <c r="W140" s="48">
        <v>1</v>
      </c>
      <c r="X140" s="48">
        <v>0</v>
      </c>
      <c r="Y140" s="48">
        <v>0</v>
      </c>
      <c r="Z140" s="49">
        <f>SUM(P140:Y140)</f>
        <v>8</v>
      </c>
      <c r="AA140" s="33">
        <v>50</v>
      </c>
      <c r="AB140" s="50">
        <f>Z140/AA140</f>
        <v>0.16</v>
      </c>
      <c r="AC140" s="51" t="str">
        <f>IF(Z140&gt;75%*AA140,"Победитель",IF(Z140&gt;50%*AA140,"Призёр","Участник"))</f>
        <v>Участник</v>
      </c>
    </row>
    <row r="141" spans="1:29" x14ac:dyDescent="0.3">
      <c r="A141" s="32">
        <v>127</v>
      </c>
      <c r="B141" s="3" t="s">
        <v>14</v>
      </c>
      <c r="C141" s="3" t="s">
        <v>639</v>
      </c>
      <c r="D141" s="3" t="s">
        <v>366</v>
      </c>
      <c r="E141" s="3" t="s">
        <v>67</v>
      </c>
      <c r="F141" s="45" t="str">
        <f>LEFT(C141,1)</f>
        <v>Б</v>
      </c>
      <c r="G141" s="45" t="str">
        <f>LEFT(D141,1)</f>
        <v>А</v>
      </c>
      <c r="H141" s="45" t="str">
        <f>LEFT(E141,1)</f>
        <v>М</v>
      </c>
      <c r="I141" s="14" t="s">
        <v>640</v>
      </c>
      <c r="J141" s="59" t="s">
        <v>925</v>
      </c>
      <c r="K141" s="3">
        <v>5</v>
      </c>
      <c r="L141" s="3" t="s">
        <v>641</v>
      </c>
      <c r="M141" s="33" t="s">
        <v>534</v>
      </c>
      <c r="N141" s="47" t="str">
        <f>CONCATENATE(L141,M141)</f>
        <v>РУ0501О</v>
      </c>
      <c r="O141" s="47" t="str">
        <f>CONCATENATE(B141,"-",F141,G141,H141,"-",I141)</f>
        <v>Ж-БАМ-23102008</v>
      </c>
      <c r="P141" s="48">
        <v>2</v>
      </c>
      <c r="Q141" s="48">
        <v>0</v>
      </c>
      <c r="R141" s="48">
        <v>4</v>
      </c>
      <c r="S141" s="48">
        <v>0</v>
      </c>
      <c r="T141" s="48">
        <v>2</v>
      </c>
      <c r="U141" s="48">
        <v>0</v>
      </c>
      <c r="V141" s="48">
        <v>0</v>
      </c>
      <c r="W141" s="48">
        <v>0</v>
      </c>
      <c r="X141" s="48">
        <v>0</v>
      </c>
      <c r="Y141" s="48">
        <v>0</v>
      </c>
      <c r="Z141" s="49">
        <f>SUM(P141:Y141)</f>
        <v>8</v>
      </c>
      <c r="AA141" s="33">
        <v>50</v>
      </c>
      <c r="AB141" s="50">
        <f>Z141/AA141</f>
        <v>0.16</v>
      </c>
      <c r="AC141" s="51" t="str">
        <f>IF(Z141&gt;75%*AA141,"Победитель",IF(Z141&gt;50%*AA141,"Призёр","Участник"))</f>
        <v>Участник</v>
      </c>
    </row>
    <row r="142" spans="1:29" x14ac:dyDescent="0.3">
      <c r="A142" s="32">
        <v>128</v>
      </c>
      <c r="B142" s="3" t="s">
        <v>14</v>
      </c>
      <c r="C142" s="3" t="s">
        <v>668</v>
      </c>
      <c r="D142" s="3" t="s">
        <v>669</v>
      </c>
      <c r="E142" s="3" t="s">
        <v>195</v>
      </c>
      <c r="F142" s="45" t="str">
        <f>LEFT(C142,1)</f>
        <v>Ш</v>
      </c>
      <c r="G142" s="45" t="str">
        <f>LEFT(D142,1)</f>
        <v>Е</v>
      </c>
      <c r="H142" s="45" t="str">
        <f>LEFT(E142,1)</f>
        <v>С</v>
      </c>
      <c r="I142" s="13" t="s">
        <v>670</v>
      </c>
      <c r="J142" s="59" t="s">
        <v>925</v>
      </c>
      <c r="K142" s="3">
        <v>5</v>
      </c>
      <c r="L142" s="3" t="s">
        <v>671</v>
      </c>
      <c r="M142" s="33" t="s">
        <v>534</v>
      </c>
      <c r="N142" s="47" t="str">
        <f>CONCATENATE(L142,M142)</f>
        <v>РУ0510О</v>
      </c>
      <c r="O142" s="47" t="str">
        <f>CONCATENATE(B142,"-",F142,G142,H142,"-",I142)</f>
        <v>Ж-ШЕС-21022008</v>
      </c>
      <c r="P142" s="48">
        <v>2.5</v>
      </c>
      <c r="Q142" s="48">
        <v>1</v>
      </c>
      <c r="R142" s="48">
        <v>1</v>
      </c>
      <c r="S142" s="48">
        <v>0</v>
      </c>
      <c r="T142" s="48">
        <v>3.5</v>
      </c>
      <c r="U142" s="48">
        <v>0</v>
      </c>
      <c r="V142" s="48">
        <v>0</v>
      </c>
      <c r="W142" s="48">
        <v>0</v>
      </c>
      <c r="X142" s="48">
        <v>0</v>
      </c>
      <c r="Y142" s="48">
        <v>0</v>
      </c>
      <c r="Z142" s="49">
        <f>SUM(P142:Y142)</f>
        <v>8</v>
      </c>
      <c r="AA142" s="33">
        <v>50</v>
      </c>
      <c r="AB142" s="50">
        <f>Z142/AA142</f>
        <v>0.16</v>
      </c>
      <c r="AC142" s="51" t="str">
        <f>IF(Z142&gt;75%*AA142,"Победитель",IF(Z142&gt;50%*AA142,"Призёр","Участник"))</f>
        <v>Участник</v>
      </c>
    </row>
    <row r="143" spans="1:29" x14ac:dyDescent="0.3">
      <c r="A143" s="32">
        <v>129</v>
      </c>
      <c r="B143" s="2" t="s">
        <v>14</v>
      </c>
      <c r="C143" s="2" t="s">
        <v>1321</v>
      </c>
      <c r="D143" s="2" t="s">
        <v>50</v>
      </c>
      <c r="E143" s="2" t="s">
        <v>627</v>
      </c>
      <c r="F143" s="45" t="str">
        <f>LEFT(C143,1)</f>
        <v>Г</v>
      </c>
      <c r="G143" s="45" t="str">
        <f>LEFT(D143,1)</f>
        <v>А</v>
      </c>
      <c r="H143" s="45" t="str">
        <f>LEFT(E143,1)</f>
        <v>О</v>
      </c>
      <c r="I143" s="6" t="s">
        <v>1322</v>
      </c>
      <c r="J143" s="2" t="s">
        <v>1257</v>
      </c>
      <c r="K143" s="2">
        <v>5</v>
      </c>
      <c r="L143" s="2" t="s">
        <v>269</v>
      </c>
      <c r="M143" s="33" t="s">
        <v>143</v>
      </c>
      <c r="N143" s="47" t="str">
        <f>CONCATENATE(L143,M143)</f>
        <v>Р0508У</v>
      </c>
      <c r="O143" s="47" t="str">
        <f>CONCATENATE(B143,"-",F143,G143,H143,"-",I143)</f>
        <v>Ж-ГАО-23112008</v>
      </c>
      <c r="P143" s="48">
        <v>4</v>
      </c>
      <c r="Q143" s="48">
        <v>0</v>
      </c>
      <c r="R143" s="48">
        <v>1</v>
      </c>
      <c r="S143" s="48">
        <v>0</v>
      </c>
      <c r="T143" s="48">
        <v>2</v>
      </c>
      <c r="U143" s="48">
        <v>0</v>
      </c>
      <c r="V143" s="48">
        <v>0</v>
      </c>
      <c r="W143" s="48">
        <v>0</v>
      </c>
      <c r="X143" s="48">
        <v>0</v>
      </c>
      <c r="Y143" s="48">
        <v>0</v>
      </c>
      <c r="Z143" s="49">
        <f>SUM(P143:Y143)</f>
        <v>7</v>
      </c>
      <c r="AA143" s="33">
        <v>50</v>
      </c>
      <c r="AB143" s="50">
        <f>Z143/AA143</f>
        <v>0.14000000000000001</v>
      </c>
      <c r="AC143" s="51" t="str">
        <f>IF(Z143&gt;75%*AA143,"Победитель",IF(Z143&gt;50%*AA143,"Призёр","Участник"))</f>
        <v>Участник</v>
      </c>
    </row>
    <row r="144" spans="1:29" x14ac:dyDescent="0.3">
      <c r="A144" s="32">
        <v>130</v>
      </c>
      <c r="B144" s="3" t="s">
        <v>35</v>
      </c>
      <c r="C144" s="3" t="s">
        <v>658</v>
      </c>
      <c r="D144" s="3" t="s">
        <v>286</v>
      </c>
      <c r="E144" s="3" t="s">
        <v>188</v>
      </c>
      <c r="F144" s="45" t="str">
        <f>LEFT(C144,1)</f>
        <v>П</v>
      </c>
      <c r="G144" s="45" t="str">
        <f>LEFT(D144,1)</f>
        <v>В</v>
      </c>
      <c r="H144" s="45" t="str">
        <f>LEFT(E144,1)</f>
        <v>Ю</v>
      </c>
      <c r="I144" s="13" t="s">
        <v>659</v>
      </c>
      <c r="J144" s="59" t="s">
        <v>925</v>
      </c>
      <c r="K144" s="3">
        <v>5</v>
      </c>
      <c r="L144" s="3" t="s">
        <v>660</v>
      </c>
      <c r="M144" s="33" t="s">
        <v>534</v>
      </c>
      <c r="N144" s="47" t="str">
        <f>CONCATENATE(L144,M144)</f>
        <v>РУ0507О</v>
      </c>
      <c r="O144" s="47" t="str">
        <f>CONCATENATE(B144,"-",F144,G144,H144,"-",I144)</f>
        <v>М-ПВЮ-11072008</v>
      </c>
      <c r="P144" s="48">
        <v>4</v>
      </c>
      <c r="Q144" s="48">
        <v>0</v>
      </c>
      <c r="R144" s="48">
        <v>2</v>
      </c>
      <c r="S144" s="48">
        <v>0</v>
      </c>
      <c r="T144" s="48">
        <v>0</v>
      </c>
      <c r="U144" s="48">
        <v>0</v>
      </c>
      <c r="V144" s="48">
        <v>0</v>
      </c>
      <c r="W144" s="48">
        <v>0</v>
      </c>
      <c r="X144" s="48">
        <v>0</v>
      </c>
      <c r="Y144" s="48">
        <v>0</v>
      </c>
      <c r="Z144" s="49">
        <f>SUM(P144:Y144)</f>
        <v>6</v>
      </c>
      <c r="AA144" s="33">
        <v>50</v>
      </c>
      <c r="AB144" s="50">
        <f>Z144/AA144</f>
        <v>0.12</v>
      </c>
      <c r="AC144" s="51" t="str">
        <f>IF(Z144&gt;75%*AA144,"Победитель",IF(Z144&gt;50%*AA144,"Призёр","Участник"))</f>
        <v>Участник</v>
      </c>
    </row>
  </sheetData>
  <sheetProtection password="CF7A" sheet="1" objects="1" scenarios="1"/>
  <mergeCells count="25">
    <mergeCell ref="AB12:AB14"/>
    <mergeCell ref="AC12:AC14"/>
    <mergeCell ref="P13:P14"/>
    <mergeCell ref="U13:U14"/>
    <mergeCell ref="V13:V14"/>
    <mergeCell ref="X13:X14"/>
    <mergeCell ref="Y13:Y14"/>
    <mergeCell ref="M12:M14"/>
    <mergeCell ref="N12:N14"/>
    <mergeCell ref="O12:O14"/>
    <mergeCell ref="P12:Y12"/>
    <mergeCell ref="Z12:Z14"/>
    <mergeCell ref="AA12:AA14"/>
    <mergeCell ref="G12:G14"/>
    <mergeCell ref="H12:H14"/>
    <mergeCell ref="I12:I14"/>
    <mergeCell ref="J12:J14"/>
    <mergeCell ref="K12:K14"/>
    <mergeCell ref="L12:L14"/>
    <mergeCell ref="A12:A14"/>
    <mergeCell ref="B12:B14"/>
    <mergeCell ref="C12:C14"/>
    <mergeCell ref="D12:D14"/>
    <mergeCell ref="E12:E14"/>
    <mergeCell ref="F12:F14"/>
  </mergeCells>
  <pageMargins left="0.7" right="0.7" top="0.75" bottom="0.75" header="0.3" footer="0.3"/>
  <pageSetup paperSize="9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32"/>
  <sheetViews>
    <sheetView topLeftCell="A116" zoomScale="70" zoomScaleNormal="115" workbookViewId="0">
      <selection activeCell="A133" sqref="A133:XFD759"/>
    </sheetView>
  </sheetViews>
  <sheetFormatPr defaultRowHeight="18.75" x14ac:dyDescent="0.3"/>
  <cols>
    <col min="1" max="1" width="7.42578125" style="38" customWidth="1"/>
    <col min="2" max="2" width="6.85546875" style="8" customWidth="1"/>
    <col min="3" max="3" width="20.28515625" style="8" hidden="1" customWidth="1"/>
    <col min="4" max="4" width="18" style="8" hidden="1" customWidth="1"/>
    <col min="5" max="5" width="22.140625" style="8" hidden="1" customWidth="1"/>
    <col min="6" max="8" width="4.140625" style="8" hidden="1" customWidth="1"/>
    <col min="9" max="9" width="14.140625" style="39" hidden="1" customWidth="1"/>
    <col min="10" max="10" width="24.5703125" style="8" customWidth="1"/>
    <col min="11" max="11" width="8.140625" style="40" customWidth="1"/>
    <col min="12" max="12" width="9.42578125" style="8" hidden="1" customWidth="1"/>
    <col min="13" max="13" width="9.42578125" style="41" hidden="1" customWidth="1"/>
    <col min="14" max="14" width="11.5703125" style="38" hidden="1" customWidth="1"/>
    <col min="15" max="15" width="22.28515625" style="38" customWidth="1"/>
    <col min="16" max="20" width="6.140625" style="42" customWidth="1"/>
    <col min="21" max="25" width="6" style="42" customWidth="1"/>
    <col min="26" max="26" width="10.140625" style="43" customWidth="1"/>
    <col min="27" max="27" width="10" style="44" customWidth="1"/>
    <col min="28" max="28" width="10" style="38" customWidth="1"/>
    <col min="29" max="29" width="12.5703125" style="43" customWidth="1"/>
    <col min="30" max="16384" width="9.140625" style="34"/>
  </cols>
  <sheetData>
    <row r="1" spans="1:29" s="7" customFormat="1" ht="19.5" thickBot="1" x14ac:dyDescent="0.35">
      <c r="C1" s="7" t="e">
        <f>TRIM(C15:I132)</f>
        <v>#VALUE!</v>
      </c>
      <c r="I1" s="20"/>
      <c r="K1" s="21"/>
      <c r="M1" s="20"/>
      <c r="Z1" s="22"/>
      <c r="AC1" s="22"/>
    </row>
    <row r="2" spans="1:29" s="7" customFormat="1" ht="19.5" thickBot="1" x14ac:dyDescent="0.35">
      <c r="C2" s="23"/>
      <c r="D2" s="24" t="s">
        <v>21</v>
      </c>
      <c r="I2" s="20"/>
      <c r="K2" s="21"/>
      <c r="M2" s="20"/>
      <c r="Z2" s="22"/>
      <c r="AC2" s="22"/>
    </row>
    <row r="3" spans="1:29" s="7" customFormat="1" ht="19.5" thickBot="1" x14ac:dyDescent="0.35">
      <c r="C3" s="25"/>
      <c r="D3" s="25"/>
      <c r="I3" s="20"/>
      <c r="K3" s="21"/>
      <c r="M3" s="20"/>
      <c r="Z3" s="22"/>
      <c r="AC3" s="22"/>
    </row>
    <row r="4" spans="1:29" s="7" customFormat="1" ht="19.5" thickBot="1" x14ac:dyDescent="0.35">
      <c r="C4" s="26"/>
      <c r="D4" s="25" t="s">
        <v>22</v>
      </c>
      <c r="I4" s="20"/>
      <c r="K4" s="21"/>
      <c r="M4" s="20"/>
      <c r="Z4" s="22"/>
      <c r="AC4" s="22"/>
    </row>
    <row r="5" spans="1:29" s="7" customFormat="1" x14ac:dyDescent="0.3">
      <c r="C5" s="25"/>
      <c r="D5" s="25"/>
      <c r="I5" s="20"/>
      <c r="K5" s="21"/>
      <c r="M5" s="20"/>
      <c r="Z5" s="22"/>
      <c r="AC5" s="22"/>
    </row>
    <row r="6" spans="1:29" s="7" customFormat="1" ht="19.5" hidden="1" thickBot="1" x14ac:dyDescent="0.35">
      <c r="C6" s="27"/>
      <c r="D6" s="25" t="s">
        <v>23</v>
      </c>
      <c r="I6" s="20"/>
      <c r="K6" s="21"/>
      <c r="M6" s="20"/>
      <c r="Z6" s="22"/>
      <c r="AC6" s="22"/>
    </row>
    <row r="7" spans="1:29" s="7" customFormat="1" hidden="1" x14ac:dyDescent="0.3">
      <c r="C7" s="25"/>
      <c r="D7" s="25"/>
      <c r="I7" s="20"/>
      <c r="K7" s="21"/>
      <c r="M7" s="20"/>
      <c r="Z7" s="22"/>
      <c r="AC7" s="22"/>
    </row>
    <row r="8" spans="1:29" s="7" customFormat="1" ht="19.5" hidden="1" thickBot="1" x14ac:dyDescent="0.35">
      <c r="C8" s="28"/>
      <c r="D8" s="25" t="s">
        <v>28</v>
      </c>
      <c r="I8" s="20"/>
      <c r="K8" s="21"/>
      <c r="M8" s="20"/>
      <c r="Z8" s="22"/>
      <c r="AC8" s="22"/>
    </row>
    <row r="9" spans="1:29" s="7" customFormat="1" hidden="1" x14ac:dyDescent="0.3">
      <c r="I9" s="20"/>
      <c r="K9" s="21"/>
      <c r="M9" s="20"/>
      <c r="Z9" s="22"/>
      <c r="AC9" s="22"/>
    </row>
    <row r="10" spans="1:29" s="7" customFormat="1" x14ac:dyDescent="0.3">
      <c r="A10" s="7" t="s">
        <v>191</v>
      </c>
      <c r="I10" s="20"/>
      <c r="K10" s="21"/>
      <c r="M10" s="20"/>
      <c r="Z10" s="22"/>
      <c r="AC10" s="22"/>
    </row>
    <row r="11" spans="1:29" s="7" customFormat="1" x14ac:dyDescent="0.3">
      <c r="A11" s="69" t="s">
        <v>192</v>
      </c>
      <c r="B11" s="69"/>
      <c r="C11" s="69"/>
      <c r="D11" s="69"/>
      <c r="I11" s="20"/>
      <c r="K11" s="21"/>
      <c r="M11" s="20"/>
      <c r="Z11" s="22"/>
      <c r="AC11" s="22"/>
    </row>
    <row r="12" spans="1:29" s="31" customFormat="1" ht="22.5" customHeight="1" x14ac:dyDescent="0.25">
      <c r="A12" s="19" t="s">
        <v>0</v>
      </c>
      <c r="B12" s="19" t="s">
        <v>12</v>
      </c>
      <c r="C12" s="19" t="s">
        <v>1</v>
      </c>
      <c r="D12" s="19" t="s">
        <v>2</v>
      </c>
      <c r="E12" s="19" t="s">
        <v>3</v>
      </c>
      <c r="F12" s="19"/>
      <c r="G12" s="19"/>
      <c r="H12" s="19"/>
      <c r="I12" s="19" t="s">
        <v>11</v>
      </c>
      <c r="J12" s="19" t="s">
        <v>4</v>
      </c>
      <c r="K12" s="29" t="s">
        <v>5</v>
      </c>
      <c r="L12" s="19" t="s">
        <v>6</v>
      </c>
      <c r="M12" s="19" t="s">
        <v>7</v>
      </c>
      <c r="N12" s="19" t="s">
        <v>8</v>
      </c>
      <c r="O12" s="19" t="s">
        <v>13</v>
      </c>
      <c r="P12" s="19" t="s">
        <v>25</v>
      </c>
      <c r="Q12" s="19"/>
      <c r="R12" s="19"/>
      <c r="S12" s="19"/>
      <c r="T12" s="19"/>
      <c r="U12" s="19"/>
      <c r="V12" s="19"/>
      <c r="W12" s="19"/>
      <c r="X12" s="19"/>
      <c r="Y12" s="19"/>
      <c r="Z12" s="30" t="s">
        <v>10</v>
      </c>
      <c r="AA12" s="19" t="s">
        <v>9</v>
      </c>
      <c r="AB12" s="19" t="s">
        <v>27</v>
      </c>
      <c r="AC12" s="30" t="s">
        <v>15</v>
      </c>
    </row>
    <row r="13" spans="1:29" s="31" customFormat="1" ht="16.5" customHeigh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29"/>
      <c r="L13" s="19"/>
      <c r="M13" s="19"/>
      <c r="N13" s="19"/>
      <c r="O13" s="19"/>
      <c r="P13" s="19" t="s">
        <v>16</v>
      </c>
      <c r="Q13" s="18"/>
      <c r="R13" s="18"/>
      <c r="S13" s="18"/>
      <c r="T13" s="18"/>
      <c r="U13" s="19" t="s">
        <v>17</v>
      </c>
      <c r="V13" s="19" t="s">
        <v>18</v>
      </c>
      <c r="W13" s="18"/>
      <c r="X13" s="19" t="s">
        <v>19</v>
      </c>
      <c r="Y13" s="19" t="s">
        <v>20</v>
      </c>
      <c r="Z13" s="30"/>
      <c r="AA13" s="19"/>
      <c r="AB13" s="19"/>
      <c r="AC13" s="30"/>
    </row>
    <row r="14" spans="1:29" s="31" customFormat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29"/>
      <c r="L14" s="19"/>
      <c r="M14" s="19"/>
      <c r="N14" s="19"/>
      <c r="O14" s="19"/>
      <c r="P14" s="19"/>
      <c r="Q14" s="18"/>
      <c r="R14" s="18"/>
      <c r="S14" s="18"/>
      <c r="T14" s="18"/>
      <c r="U14" s="19"/>
      <c r="V14" s="19"/>
      <c r="W14" s="18"/>
      <c r="X14" s="19"/>
      <c r="Y14" s="19"/>
      <c r="Z14" s="30"/>
      <c r="AA14" s="19"/>
      <c r="AB14" s="19"/>
      <c r="AC14" s="30"/>
    </row>
    <row r="15" spans="1:29" x14ac:dyDescent="0.3">
      <c r="A15" s="32">
        <v>1</v>
      </c>
      <c r="B15" s="2" t="s">
        <v>35</v>
      </c>
      <c r="C15" s="2" t="s">
        <v>373</v>
      </c>
      <c r="D15" s="2" t="s">
        <v>374</v>
      </c>
      <c r="E15" s="2" t="s">
        <v>235</v>
      </c>
      <c r="F15" s="45" t="str">
        <f>LEFT(C15,1)</f>
        <v>У</v>
      </c>
      <c r="G15" s="45" t="str">
        <f>LEFT(D15,1)</f>
        <v>Д</v>
      </c>
      <c r="H15" s="45" t="str">
        <f>LEFT(E15,1)</f>
        <v>В</v>
      </c>
      <c r="I15" s="6" t="s">
        <v>529</v>
      </c>
      <c r="J15" s="46" t="s">
        <v>346</v>
      </c>
      <c r="K15" s="2">
        <v>6</v>
      </c>
      <c r="L15" s="2" t="s">
        <v>72</v>
      </c>
      <c r="M15" s="33" t="s">
        <v>26</v>
      </c>
      <c r="N15" s="47" t="str">
        <f>CONCATENATE(L15,M15)</f>
        <v>Р0601С</v>
      </c>
      <c r="O15" s="47" t="str">
        <f>CONCATENATE(B15,"-",F15,G15,H15,"-",I15)</f>
        <v>М-УДВ-24012008</v>
      </c>
      <c r="P15" s="48">
        <v>4.5</v>
      </c>
      <c r="Q15" s="48">
        <v>5</v>
      </c>
      <c r="R15" s="48">
        <v>5</v>
      </c>
      <c r="S15" s="48">
        <v>5</v>
      </c>
      <c r="T15" s="48">
        <v>5</v>
      </c>
      <c r="U15" s="48">
        <v>5</v>
      </c>
      <c r="V15" s="48">
        <v>5</v>
      </c>
      <c r="W15" s="48">
        <v>5</v>
      </c>
      <c r="X15" s="48">
        <v>5</v>
      </c>
      <c r="Y15" s="48">
        <v>5</v>
      </c>
      <c r="Z15" s="49">
        <f>SUM(P15:Y15)</f>
        <v>49.5</v>
      </c>
      <c r="AA15" s="33">
        <v>50</v>
      </c>
      <c r="AB15" s="50">
        <f>Z15/AA15</f>
        <v>0.99</v>
      </c>
      <c r="AC15" s="51" t="str">
        <f>IF(Z15&gt;75%*AA15,"Победитель",IF(Z15&gt;50%*AA15,"Призёр","Участник"))</f>
        <v>Победитель</v>
      </c>
    </row>
    <row r="16" spans="1:29" x14ac:dyDescent="0.3">
      <c r="A16" s="32">
        <v>2</v>
      </c>
      <c r="B16" s="2" t="s">
        <v>14</v>
      </c>
      <c r="C16" s="2" t="s">
        <v>1063</v>
      </c>
      <c r="D16" s="2" t="s">
        <v>1196</v>
      </c>
      <c r="E16" s="2" t="s">
        <v>97</v>
      </c>
      <c r="F16" s="45" t="str">
        <f>LEFT(C16,1)</f>
        <v>Б</v>
      </c>
      <c r="G16" s="45" t="str">
        <f>LEFT(D16,1)</f>
        <v>В</v>
      </c>
      <c r="H16" s="45" t="str">
        <f>LEFT(E16,1)</f>
        <v>А</v>
      </c>
      <c r="I16" s="6" t="s">
        <v>1197</v>
      </c>
      <c r="J16" s="46" t="s">
        <v>930</v>
      </c>
      <c r="K16" s="2">
        <v>6</v>
      </c>
      <c r="L16" s="2" t="s">
        <v>1198</v>
      </c>
      <c r="M16" s="33" t="s">
        <v>45</v>
      </c>
      <c r="N16" s="47" t="str">
        <f>CONCATENATE(L16,M16)</f>
        <v>Р0615Г</v>
      </c>
      <c r="O16" s="47" t="str">
        <f>CONCATENATE(B16,"-",F16,G16,H16,"-",I16)</f>
        <v>Ж-БВА-12012008</v>
      </c>
      <c r="P16" s="48">
        <v>4</v>
      </c>
      <c r="Q16" s="48">
        <v>5</v>
      </c>
      <c r="R16" s="48">
        <v>5</v>
      </c>
      <c r="S16" s="48">
        <v>5</v>
      </c>
      <c r="T16" s="48">
        <v>4</v>
      </c>
      <c r="U16" s="48">
        <v>5</v>
      </c>
      <c r="V16" s="48">
        <v>5</v>
      </c>
      <c r="W16" s="48">
        <v>4</v>
      </c>
      <c r="X16" s="48">
        <v>5</v>
      </c>
      <c r="Y16" s="48">
        <v>5</v>
      </c>
      <c r="Z16" s="49">
        <f>SUM(P16:Y16)</f>
        <v>47</v>
      </c>
      <c r="AA16" s="33">
        <v>50</v>
      </c>
      <c r="AB16" s="50">
        <f>Z16/AA16</f>
        <v>0.94</v>
      </c>
      <c r="AC16" s="51" t="str">
        <f>IF(Z16&gt;75%*AA16,"Победитель",IF(Z16&gt;50%*AA16,"Призёр","Участник"))</f>
        <v>Победитель</v>
      </c>
    </row>
    <row r="17" spans="1:29" x14ac:dyDescent="0.3">
      <c r="A17" s="32">
        <v>3</v>
      </c>
      <c r="B17" s="2" t="s">
        <v>35</v>
      </c>
      <c r="C17" s="2" t="s">
        <v>2347</v>
      </c>
      <c r="D17" s="2" t="s">
        <v>301</v>
      </c>
      <c r="E17" s="2" t="s">
        <v>44</v>
      </c>
      <c r="F17" s="45" t="str">
        <f>LEFT(C17,1)</f>
        <v>М</v>
      </c>
      <c r="G17" s="45" t="str">
        <f>LEFT(D17,1)</f>
        <v>И</v>
      </c>
      <c r="H17" s="45" t="str">
        <f>LEFT(E17,1)</f>
        <v>А</v>
      </c>
      <c r="I17" s="2" t="s">
        <v>2239</v>
      </c>
      <c r="J17" s="2" t="s">
        <v>2323</v>
      </c>
      <c r="K17" s="1">
        <v>6</v>
      </c>
      <c r="L17" s="2" t="s">
        <v>80</v>
      </c>
      <c r="M17" s="33" t="s">
        <v>2212</v>
      </c>
      <c r="N17" s="47" t="str">
        <f>CONCATENATE(L17,M17)</f>
        <v>Р0603Ф</v>
      </c>
      <c r="O17" s="47" t="str">
        <f>CONCATENATE(B17,"-",F17,G17,H17,"-",I17)</f>
        <v>М-МИА-08122007</v>
      </c>
      <c r="P17" s="48">
        <v>5</v>
      </c>
      <c r="Q17" s="48">
        <v>5</v>
      </c>
      <c r="R17" s="48">
        <v>5</v>
      </c>
      <c r="S17" s="48">
        <v>4</v>
      </c>
      <c r="T17" s="48">
        <v>4</v>
      </c>
      <c r="U17" s="48">
        <v>4</v>
      </c>
      <c r="V17" s="48">
        <v>5</v>
      </c>
      <c r="W17" s="48">
        <v>5</v>
      </c>
      <c r="X17" s="48">
        <v>5</v>
      </c>
      <c r="Y17" s="48">
        <v>5</v>
      </c>
      <c r="Z17" s="49">
        <f>SUM(P17:Y17)</f>
        <v>47</v>
      </c>
      <c r="AA17" s="33">
        <v>50</v>
      </c>
      <c r="AB17" s="50">
        <f>Z17/AA17</f>
        <v>0.94</v>
      </c>
      <c r="AC17" s="51" t="str">
        <f>IF(Z17&gt;75%*AA17,"Победитель",IF(Z17&gt;50%*AA17,"Призёр","Участник"))</f>
        <v>Победитель</v>
      </c>
    </row>
    <row r="18" spans="1:29" x14ac:dyDescent="0.3">
      <c r="A18" s="32">
        <v>4</v>
      </c>
      <c r="B18" s="2" t="s">
        <v>35</v>
      </c>
      <c r="C18" s="2" t="s">
        <v>1208</v>
      </c>
      <c r="D18" s="2" t="s">
        <v>1209</v>
      </c>
      <c r="E18" s="2" t="s">
        <v>306</v>
      </c>
      <c r="F18" s="45" t="str">
        <f>LEFT(C18,1)</f>
        <v>Р</v>
      </c>
      <c r="G18" s="45" t="str">
        <f>LEFT(D18,1)</f>
        <v>Г</v>
      </c>
      <c r="H18" s="45" t="str">
        <f>LEFT(E18,1)</f>
        <v>С</v>
      </c>
      <c r="I18" s="6" t="s">
        <v>1210</v>
      </c>
      <c r="J18" s="46" t="s">
        <v>930</v>
      </c>
      <c r="K18" s="2">
        <v>6</v>
      </c>
      <c r="L18" s="2" t="s">
        <v>1211</v>
      </c>
      <c r="M18" s="33" t="s">
        <v>45</v>
      </c>
      <c r="N18" s="47" t="str">
        <f>CONCATENATE(L18,M18)</f>
        <v>Р0619Г</v>
      </c>
      <c r="O18" s="47" t="str">
        <f>CONCATENATE(B18,"-",F18,G18,H18,"-",I18)</f>
        <v>М-РГС-14.102007</v>
      </c>
      <c r="P18" s="48">
        <v>4</v>
      </c>
      <c r="Q18" s="48">
        <v>5</v>
      </c>
      <c r="R18" s="48">
        <v>5</v>
      </c>
      <c r="S18" s="48">
        <v>5</v>
      </c>
      <c r="T18" s="48">
        <v>5</v>
      </c>
      <c r="U18" s="48">
        <v>5</v>
      </c>
      <c r="V18" s="48">
        <v>5</v>
      </c>
      <c r="W18" s="48">
        <v>2</v>
      </c>
      <c r="X18" s="48">
        <v>5</v>
      </c>
      <c r="Y18" s="48">
        <v>5</v>
      </c>
      <c r="Z18" s="49">
        <f>SUM(P18:Y18)</f>
        <v>46</v>
      </c>
      <c r="AA18" s="33">
        <v>50</v>
      </c>
      <c r="AB18" s="50">
        <f>Z18/AA18</f>
        <v>0.92</v>
      </c>
      <c r="AC18" s="51" t="str">
        <f>IF(Z18&gt;75%*AA18,"Победитель",IF(Z18&gt;50%*AA18,"Призёр","Участник"))</f>
        <v>Победитель</v>
      </c>
    </row>
    <row r="19" spans="1:29" x14ac:dyDescent="0.3">
      <c r="A19" s="32">
        <v>5</v>
      </c>
      <c r="B19" s="2" t="s">
        <v>35</v>
      </c>
      <c r="C19" s="2" t="s">
        <v>2274</v>
      </c>
      <c r="D19" s="2" t="s">
        <v>614</v>
      </c>
      <c r="E19" s="2" t="s">
        <v>302</v>
      </c>
      <c r="F19" s="45" t="str">
        <f>LEFT(C19,1)</f>
        <v>И</v>
      </c>
      <c r="G19" s="45" t="str">
        <f>LEFT(D19,1)</f>
        <v>Д</v>
      </c>
      <c r="H19" s="45" t="str">
        <f>LEFT(E19,1)</f>
        <v>К</v>
      </c>
      <c r="I19" s="2" t="s">
        <v>2275</v>
      </c>
      <c r="J19" s="2" t="s">
        <v>2276</v>
      </c>
      <c r="K19" s="1">
        <v>6</v>
      </c>
      <c r="L19" s="2" t="s">
        <v>72</v>
      </c>
      <c r="M19" s="33" t="s">
        <v>2142</v>
      </c>
      <c r="N19" s="47" t="str">
        <f>CONCATENATE(L19,M19)</f>
        <v>Р0601Р</v>
      </c>
      <c r="O19" s="47" t="str">
        <f>CONCATENATE(B19,"-",F19,G19,H19,"-",I19)</f>
        <v>М-ИДК-27122007</v>
      </c>
      <c r="P19" s="48">
        <v>5</v>
      </c>
      <c r="Q19" s="48">
        <v>5</v>
      </c>
      <c r="R19" s="48">
        <v>3</v>
      </c>
      <c r="S19" s="48">
        <v>5</v>
      </c>
      <c r="T19" s="48">
        <v>5</v>
      </c>
      <c r="U19" s="48">
        <v>5</v>
      </c>
      <c r="V19" s="48">
        <v>5</v>
      </c>
      <c r="W19" s="48">
        <v>3</v>
      </c>
      <c r="X19" s="48">
        <v>5</v>
      </c>
      <c r="Y19" s="48">
        <v>5</v>
      </c>
      <c r="Z19" s="49">
        <f>SUM(P19:Y19)</f>
        <v>46</v>
      </c>
      <c r="AA19" s="33">
        <v>50</v>
      </c>
      <c r="AB19" s="50">
        <f>Z19/AA19</f>
        <v>0.92</v>
      </c>
      <c r="AC19" s="51" t="str">
        <f>IF(Z19&gt;75%*AA19,"Победитель",IF(Z19&gt;50%*AA19,"Призёр","Участник"))</f>
        <v>Победитель</v>
      </c>
    </row>
    <row r="20" spans="1:29" x14ac:dyDescent="0.3">
      <c r="A20" s="32">
        <v>6</v>
      </c>
      <c r="B20" s="2" t="s">
        <v>14</v>
      </c>
      <c r="C20" s="2" t="s">
        <v>1910</v>
      </c>
      <c r="D20" s="2" t="s">
        <v>2344</v>
      </c>
      <c r="E20" s="2" t="s">
        <v>97</v>
      </c>
      <c r="F20" s="45" t="str">
        <f>LEFT(C20,1)</f>
        <v>В</v>
      </c>
      <c r="G20" s="45" t="str">
        <f>LEFT(D20,1)</f>
        <v>М</v>
      </c>
      <c r="H20" s="45" t="str">
        <f>LEFT(E20,1)</f>
        <v>А</v>
      </c>
      <c r="I20" s="2" t="s">
        <v>1378</v>
      </c>
      <c r="J20" s="2" t="s">
        <v>2323</v>
      </c>
      <c r="K20" s="1">
        <v>6</v>
      </c>
      <c r="L20" s="2" t="s">
        <v>72</v>
      </c>
      <c r="M20" s="33" t="s">
        <v>2212</v>
      </c>
      <c r="N20" s="47" t="str">
        <f>CONCATENATE(L20,M20)</f>
        <v>Р0601Ф</v>
      </c>
      <c r="O20" s="47" t="str">
        <f>CONCATENATE(B20,"-",F20,G20,H20,"-",I20)</f>
        <v>Ж-ВМА-05062007</v>
      </c>
      <c r="P20" s="48">
        <v>3.5</v>
      </c>
      <c r="Q20" s="48">
        <v>5</v>
      </c>
      <c r="R20" s="48">
        <v>5</v>
      </c>
      <c r="S20" s="48">
        <v>5</v>
      </c>
      <c r="T20" s="48">
        <v>4</v>
      </c>
      <c r="U20" s="48">
        <v>5</v>
      </c>
      <c r="V20" s="48">
        <v>5</v>
      </c>
      <c r="W20" s="48">
        <v>5</v>
      </c>
      <c r="X20" s="48">
        <v>3</v>
      </c>
      <c r="Y20" s="48">
        <v>5</v>
      </c>
      <c r="Z20" s="49">
        <f>SUM(P20:Y20)</f>
        <v>45.5</v>
      </c>
      <c r="AA20" s="33">
        <v>50</v>
      </c>
      <c r="AB20" s="50">
        <f>Z20/AA20</f>
        <v>0.91</v>
      </c>
      <c r="AC20" s="51" t="str">
        <f>IF(Z20&gt;75%*AA20,"Победитель",IF(Z20&gt;50%*AA20,"Призёр","Участник"))</f>
        <v>Победитель</v>
      </c>
    </row>
    <row r="21" spans="1:29" x14ac:dyDescent="0.3">
      <c r="A21" s="32">
        <v>7</v>
      </c>
      <c r="B21" s="2" t="s">
        <v>14</v>
      </c>
      <c r="C21" s="2" t="s">
        <v>1872</v>
      </c>
      <c r="D21" s="2" t="s">
        <v>211</v>
      </c>
      <c r="E21" s="2" t="s">
        <v>78</v>
      </c>
      <c r="F21" s="45" t="str">
        <f>LEFT(C21,1)</f>
        <v>Т</v>
      </c>
      <c r="G21" s="45" t="str">
        <f>LEFT(D21,1)</f>
        <v>П</v>
      </c>
      <c r="H21" s="45" t="str">
        <f>LEFT(E21,1)</f>
        <v>А</v>
      </c>
      <c r="I21" s="6" t="s">
        <v>538</v>
      </c>
      <c r="J21" s="46" t="s">
        <v>1791</v>
      </c>
      <c r="K21" s="2">
        <v>6</v>
      </c>
      <c r="L21" s="2" t="s">
        <v>1873</v>
      </c>
      <c r="M21" s="33" t="s">
        <v>46</v>
      </c>
      <c r="N21" s="47" t="str">
        <f>CONCATENATE(L21,M21)</f>
        <v>р0634А</v>
      </c>
      <c r="O21" s="47" t="str">
        <f>CONCATENATE(B21,"-",F21,G21,H21,"-",I21)</f>
        <v>Ж-ТПА-09062007</v>
      </c>
      <c r="P21" s="48">
        <v>4</v>
      </c>
      <c r="Q21" s="48">
        <v>5</v>
      </c>
      <c r="R21" s="48">
        <v>5</v>
      </c>
      <c r="S21" s="48">
        <v>5</v>
      </c>
      <c r="T21" s="48">
        <v>5</v>
      </c>
      <c r="U21" s="48">
        <v>4</v>
      </c>
      <c r="V21" s="48">
        <v>5</v>
      </c>
      <c r="W21" s="48">
        <v>5</v>
      </c>
      <c r="X21" s="48">
        <v>4</v>
      </c>
      <c r="Y21" s="48">
        <v>2</v>
      </c>
      <c r="Z21" s="49">
        <f>SUM(P21:Y21)</f>
        <v>44</v>
      </c>
      <c r="AA21" s="33">
        <v>50</v>
      </c>
      <c r="AB21" s="50">
        <f>Z21/AA21</f>
        <v>0.88</v>
      </c>
      <c r="AC21" s="51" t="str">
        <f>IF(Z21&gt;75%*AA21,"Победитель",IF(Z21&gt;50%*AA21,"Призёр","Участник"))</f>
        <v>Победитель</v>
      </c>
    </row>
    <row r="22" spans="1:29" x14ac:dyDescent="0.3">
      <c r="A22" s="32">
        <v>8</v>
      </c>
      <c r="B22" s="2" t="s">
        <v>14</v>
      </c>
      <c r="C22" s="2" t="s">
        <v>923</v>
      </c>
      <c r="D22" s="2" t="s">
        <v>266</v>
      </c>
      <c r="E22" s="2" t="s">
        <v>56</v>
      </c>
      <c r="F22" s="45" t="str">
        <f>LEFT(C22,1)</f>
        <v>Я</v>
      </c>
      <c r="G22" s="45" t="str">
        <f>LEFT(D22,1)</f>
        <v>Д</v>
      </c>
      <c r="H22" s="45" t="str">
        <f>LEFT(E22,1)</f>
        <v>А</v>
      </c>
      <c r="I22" s="6" t="s">
        <v>1212</v>
      </c>
      <c r="J22" s="46" t="s">
        <v>930</v>
      </c>
      <c r="K22" s="2">
        <v>6</v>
      </c>
      <c r="L22" s="2" t="s">
        <v>1213</v>
      </c>
      <c r="M22" s="33" t="s">
        <v>45</v>
      </c>
      <c r="N22" s="47" t="str">
        <f>CONCATENATE(L22,M22)</f>
        <v>Р0620Г</v>
      </c>
      <c r="O22" s="47" t="str">
        <f>CONCATENATE(B22,"-",F22,G22,H22,"-",I22)</f>
        <v>Ж-ЯДА-04052007</v>
      </c>
      <c r="P22" s="48">
        <v>5</v>
      </c>
      <c r="Q22" s="48">
        <v>5</v>
      </c>
      <c r="R22" s="48">
        <v>2</v>
      </c>
      <c r="S22" s="48">
        <v>5</v>
      </c>
      <c r="T22" s="48">
        <v>5</v>
      </c>
      <c r="U22" s="48">
        <v>5</v>
      </c>
      <c r="V22" s="48">
        <v>3</v>
      </c>
      <c r="W22" s="48">
        <v>4</v>
      </c>
      <c r="X22" s="48">
        <v>5</v>
      </c>
      <c r="Y22" s="48">
        <v>5</v>
      </c>
      <c r="Z22" s="49">
        <f>SUM(P22:Y22)</f>
        <v>44</v>
      </c>
      <c r="AA22" s="33">
        <v>50</v>
      </c>
      <c r="AB22" s="50">
        <f>Z22/AA22</f>
        <v>0.88</v>
      </c>
      <c r="AC22" s="51" t="str">
        <f>IF(Z22&gt;75%*AA22,"Победитель",IF(Z22&gt;50%*AA22,"Призёр","Участник"))</f>
        <v>Победитель</v>
      </c>
    </row>
    <row r="23" spans="1:29" x14ac:dyDescent="0.3">
      <c r="A23" s="32">
        <v>9</v>
      </c>
      <c r="B23" s="2" t="s">
        <v>35</v>
      </c>
      <c r="C23" s="2" t="s">
        <v>1199</v>
      </c>
      <c r="D23" s="2" t="s">
        <v>1200</v>
      </c>
      <c r="E23" s="2" t="s">
        <v>1201</v>
      </c>
      <c r="F23" s="45" t="str">
        <f>LEFT(C23,1)</f>
        <v>А</v>
      </c>
      <c r="G23" s="45" t="str">
        <f>LEFT(D23,1)</f>
        <v>С</v>
      </c>
      <c r="H23" s="45" t="str">
        <f>LEFT(E23,1)</f>
        <v>А</v>
      </c>
      <c r="I23" s="6" t="s">
        <v>1202</v>
      </c>
      <c r="J23" s="46" t="s">
        <v>930</v>
      </c>
      <c r="K23" s="2">
        <v>6</v>
      </c>
      <c r="L23" s="2" t="s">
        <v>1203</v>
      </c>
      <c r="M23" s="33" t="s">
        <v>45</v>
      </c>
      <c r="N23" s="47" t="str">
        <f>CONCATENATE(L23,M23)</f>
        <v>Р0616Г</v>
      </c>
      <c r="O23" s="47" t="str">
        <f>CONCATENATE(B23,"-",F23,G23,H23,"-",I23)</f>
        <v>М-АСА-01092007</v>
      </c>
      <c r="P23" s="48">
        <v>4</v>
      </c>
      <c r="Q23" s="48">
        <v>5</v>
      </c>
      <c r="R23" s="48">
        <v>5</v>
      </c>
      <c r="S23" s="48">
        <v>5</v>
      </c>
      <c r="T23" s="48">
        <v>5</v>
      </c>
      <c r="U23" s="48">
        <v>5</v>
      </c>
      <c r="V23" s="48">
        <v>4</v>
      </c>
      <c r="W23" s="48">
        <v>4</v>
      </c>
      <c r="X23" s="48">
        <v>5</v>
      </c>
      <c r="Y23" s="48">
        <v>0</v>
      </c>
      <c r="Z23" s="49">
        <f>SUM(P23:Y23)</f>
        <v>42</v>
      </c>
      <c r="AA23" s="33">
        <v>50</v>
      </c>
      <c r="AB23" s="50">
        <f>Z23/AA23</f>
        <v>0.84</v>
      </c>
      <c r="AC23" s="51" t="str">
        <f>IF(Z23&gt;75%*AA23,"Победитель",IF(Z23&gt;50%*AA23,"Призёр","Участник"))</f>
        <v>Победитель</v>
      </c>
    </row>
    <row r="24" spans="1:29" x14ac:dyDescent="0.3">
      <c r="A24" s="32">
        <v>10</v>
      </c>
      <c r="B24" s="2" t="s">
        <v>14</v>
      </c>
      <c r="C24" s="12" t="s">
        <v>1658</v>
      </c>
      <c r="D24" s="12" t="s">
        <v>200</v>
      </c>
      <c r="E24" s="12" t="s">
        <v>443</v>
      </c>
      <c r="F24" s="45" t="str">
        <f>LEFT(C24,1)</f>
        <v>Б</v>
      </c>
      <c r="G24" s="45" t="str">
        <f>LEFT(D24,1)</f>
        <v>В</v>
      </c>
      <c r="H24" s="45" t="str">
        <f>LEFT(E24,1)</f>
        <v>В</v>
      </c>
      <c r="I24" s="12">
        <v>18102007</v>
      </c>
      <c r="J24" s="46" t="s">
        <v>1587</v>
      </c>
      <c r="K24" s="2">
        <v>6</v>
      </c>
      <c r="L24" s="2" t="s">
        <v>1659</v>
      </c>
      <c r="M24" s="33" t="s">
        <v>35</v>
      </c>
      <c r="N24" s="47" t="str">
        <f>CONCATENATE(L24,M24)</f>
        <v>Р0662М</v>
      </c>
      <c r="O24" s="47" t="str">
        <f>CONCATENATE(B24,"-",F24,G24,H24,"-",I24)</f>
        <v>Ж-БВВ-18102007</v>
      </c>
      <c r="P24" s="48">
        <v>4</v>
      </c>
      <c r="Q24" s="48">
        <v>5</v>
      </c>
      <c r="R24" s="48">
        <v>5</v>
      </c>
      <c r="S24" s="48">
        <v>2</v>
      </c>
      <c r="T24" s="48">
        <v>5</v>
      </c>
      <c r="U24" s="48">
        <v>5</v>
      </c>
      <c r="V24" s="48">
        <v>4</v>
      </c>
      <c r="W24" s="48">
        <v>2</v>
      </c>
      <c r="X24" s="48">
        <v>4</v>
      </c>
      <c r="Y24" s="48">
        <v>5</v>
      </c>
      <c r="Z24" s="49">
        <f>SUM(P24:Y24)</f>
        <v>41</v>
      </c>
      <c r="AA24" s="33">
        <v>50</v>
      </c>
      <c r="AB24" s="50">
        <f>Z24/AA24</f>
        <v>0.82</v>
      </c>
      <c r="AC24" s="51" t="str">
        <f>IF(Z24&gt;75%*AA24,"Победитель",IF(Z24&gt;50%*AA24,"Призёр","Участник"))</f>
        <v>Победитель</v>
      </c>
    </row>
    <row r="25" spans="1:29" x14ac:dyDescent="0.3">
      <c r="A25" s="32">
        <v>11</v>
      </c>
      <c r="B25" s="2" t="s">
        <v>14</v>
      </c>
      <c r="C25" s="2" t="s">
        <v>395</v>
      </c>
      <c r="D25" s="2" t="s">
        <v>396</v>
      </c>
      <c r="E25" s="2" t="s">
        <v>212</v>
      </c>
      <c r="F25" s="45" t="str">
        <f>LEFT(C25,1)</f>
        <v>С</v>
      </c>
      <c r="G25" s="45" t="str">
        <f>LEFT(D25,1)</f>
        <v>Е</v>
      </c>
      <c r="H25" s="45" t="str">
        <f>LEFT(E25,1)</f>
        <v>И</v>
      </c>
      <c r="I25" s="6" t="s">
        <v>537</v>
      </c>
      <c r="J25" s="46" t="s">
        <v>346</v>
      </c>
      <c r="K25" s="2">
        <v>6</v>
      </c>
      <c r="L25" s="2" t="s">
        <v>397</v>
      </c>
      <c r="M25" s="33" t="s">
        <v>26</v>
      </c>
      <c r="N25" s="47" t="str">
        <f>CONCATENATE(L25,M25)</f>
        <v>Р0610С</v>
      </c>
      <c r="O25" s="47" t="str">
        <f>CONCATENATE(B25,"-",F25,G25,H25,"-",I25)</f>
        <v>Ж-СЕИ-28022007</v>
      </c>
      <c r="P25" s="48">
        <v>4</v>
      </c>
      <c r="Q25" s="48">
        <v>5</v>
      </c>
      <c r="R25" s="48">
        <v>5</v>
      </c>
      <c r="S25" s="48">
        <v>3</v>
      </c>
      <c r="T25" s="48">
        <v>5</v>
      </c>
      <c r="U25" s="48">
        <v>5</v>
      </c>
      <c r="V25" s="48">
        <v>5</v>
      </c>
      <c r="W25" s="48">
        <v>0</v>
      </c>
      <c r="X25" s="48">
        <v>4</v>
      </c>
      <c r="Y25" s="48">
        <v>5</v>
      </c>
      <c r="Z25" s="49">
        <f>SUM(P25:Y25)</f>
        <v>41</v>
      </c>
      <c r="AA25" s="33">
        <v>50</v>
      </c>
      <c r="AB25" s="50">
        <f>Z25/AA25</f>
        <v>0.82</v>
      </c>
      <c r="AC25" s="51" t="str">
        <f>IF(Z25&gt;75%*AA25,"Победитель",IF(Z25&gt;50%*AA25,"Призёр","Участник"))</f>
        <v>Победитель</v>
      </c>
    </row>
    <row r="26" spans="1:29" x14ac:dyDescent="0.3">
      <c r="A26" s="32">
        <v>12</v>
      </c>
      <c r="B26" s="2" t="s">
        <v>35</v>
      </c>
      <c r="C26" s="2" t="s">
        <v>398</v>
      </c>
      <c r="D26" s="2" t="s">
        <v>399</v>
      </c>
      <c r="E26" s="2" t="s">
        <v>306</v>
      </c>
      <c r="F26" s="45" t="str">
        <f>LEFT(C26,1)</f>
        <v>К</v>
      </c>
      <c r="G26" s="45" t="str">
        <f>LEFT(D26,1)</f>
        <v>Д</v>
      </c>
      <c r="H26" s="45" t="str">
        <f>LEFT(E26,1)</f>
        <v>С</v>
      </c>
      <c r="I26" s="6" t="s">
        <v>538</v>
      </c>
      <c r="J26" s="46" t="s">
        <v>346</v>
      </c>
      <c r="K26" s="2">
        <v>6</v>
      </c>
      <c r="L26" s="2" t="s">
        <v>400</v>
      </c>
      <c r="M26" s="33" t="s">
        <v>26</v>
      </c>
      <c r="N26" s="47" t="str">
        <f>CONCATENATE(L26,M26)</f>
        <v>Р0611С</v>
      </c>
      <c r="O26" s="47" t="str">
        <f>CONCATENATE(B26,"-",F26,G26,H26,"-",I26)</f>
        <v>М-КДС-09062007</v>
      </c>
      <c r="P26" s="48">
        <v>5</v>
      </c>
      <c r="Q26" s="48">
        <v>5</v>
      </c>
      <c r="R26" s="48">
        <v>5</v>
      </c>
      <c r="S26" s="48">
        <v>2</v>
      </c>
      <c r="T26" s="48">
        <v>5</v>
      </c>
      <c r="U26" s="48">
        <v>5</v>
      </c>
      <c r="V26" s="48">
        <v>5</v>
      </c>
      <c r="W26" s="48">
        <v>0</v>
      </c>
      <c r="X26" s="48">
        <v>4</v>
      </c>
      <c r="Y26" s="48">
        <v>5</v>
      </c>
      <c r="Z26" s="49">
        <f>SUM(P26:Y26)</f>
        <v>41</v>
      </c>
      <c r="AA26" s="33">
        <v>50</v>
      </c>
      <c r="AB26" s="50">
        <f>Z26/AA26</f>
        <v>0.82</v>
      </c>
      <c r="AC26" s="51" t="str">
        <f>IF(Z26&gt;75%*AA26,"Победитель",IF(Z26&gt;50%*AA26,"Призёр","Участник"))</f>
        <v>Победитель</v>
      </c>
    </row>
    <row r="27" spans="1:29" hidden="1" x14ac:dyDescent="0.3">
      <c r="A27" s="32">
        <v>13</v>
      </c>
      <c r="B27" s="2" t="s">
        <v>35</v>
      </c>
      <c r="C27" s="2" t="s">
        <v>1167</v>
      </c>
      <c r="D27" s="2" t="s">
        <v>61</v>
      </c>
      <c r="E27" s="2" t="s">
        <v>1168</v>
      </c>
      <c r="F27" s="45" t="str">
        <f>LEFT(C27,1)</f>
        <v>А</v>
      </c>
      <c r="G27" s="45" t="str">
        <f>LEFT(D27,1)</f>
        <v>М</v>
      </c>
      <c r="H27" s="45" t="str">
        <f>LEFT(E27,1)</f>
        <v>А</v>
      </c>
      <c r="I27" s="14" t="s">
        <v>1169</v>
      </c>
      <c r="J27" s="46" t="s">
        <v>930</v>
      </c>
      <c r="K27" s="2">
        <v>6</v>
      </c>
      <c r="L27" s="46" t="s">
        <v>72</v>
      </c>
      <c r="M27" s="33" t="s">
        <v>45</v>
      </c>
      <c r="N27" s="47" t="str">
        <f>CONCATENATE(L27,M27)</f>
        <v>Р0601Г</v>
      </c>
      <c r="O27" s="47" t="str">
        <f>CONCATENATE(B27,"-",F27,G27,H27,"-",I27)</f>
        <v>М-АМА-31072007</v>
      </c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9">
        <f>SUM(P27:Y27)</f>
        <v>0</v>
      </c>
      <c r="AA27" s="33">
        <v>50</v>
      </c>
      <c r="AB27" s="50">
        <f>Z27/AA27</f>
        <v>0</v>
      </c>
      <c r="AC27" s="51" t="str">
        <f>IF(Z27&gt;75%*AA27,"Победитель",IF(Z27&gt;50%*AA27,"Призёр","Участник"))</f>
        <v>Участник</v>
      </c>
    </row>
    <row r="28" spans="1:29" hidden="1" x14ac:dyDescent="0.3">
      <c r="A28" s="32">
        <v>14</v>
      </c>
      <c r="B28" s="2" t="s">
        <v>35</v>
      </c>
      <c r="C28" s="2" t="s">
        <v>1170</v>
      </c>
      <c r="D28" s="2" t="s">
        <v>447</v>
      </c>
      <c r="E28" s="2" t="s">
        <v>489</v>
      </c>
      <c r="F28" s="45" t="str">
        <f>LEFT(C28,1)</f>
        <v>С</v>
      </c>
      <c r="G28" s="45" t="str">
        <f>LEFT(D28,1)</f>
        <v>Г</v>
      </c>
      <c r="H28" s="45" t="str">
        <f>LEFT(E28,1)</f>
        <v>О</v>
      </c>
      <c r="I28" s="14" t="s">
        <v>1171</v>
      </c>
      <c r="J28" s="46" t="s">
        <v>930</v>
      </c>
      <c r="K28" s="2">
        <v>6</v>
      </c>
      <c r="L28" s="46" t="s">
        <v>75</v>
      </c>
      <c r="M28" s="33" t="s">
        <v>45</v>
      </c>
      <c r="N28" s="47" t="str">
        <f>CONCATENATE(L28,M28)</f>
        <v>Р0602Г</v>
      </c>
      <c r="O28" s="47" t="str">
        <f>CONCATENATE(B28,"-",F28,G28,H28,"-",I28)</f>
        <v>М-СГО-29122007</v>
      </c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9">
        <f>SUM(P28:Y28)</f>
        <v>0</v>
      </c>
      <c r="AA28" s="33">
        <v>50</v>
      </c>
      <c r="AB28" s="50">
        <f>Z28/AA28</f>
        <v>0</v>
      </c>
      <c r="AC28" s="51" t="str">
        <f>IF(Z28&gt;75%*AA28,"Победитель",IF(Z28&gt;50%*AA28,"Призёр","Участник"))</f>
        <v>Участник</v>
      </c>
    </row>
    <row r="29" spans="1:29" hidden="1" x14ac:dyDescent="0.3">
      <c r="A29" s="32">
        <v>15</v>
      </c>
      <c r="B29" s="2" t="s">
        <v>35</v>
      </c>
      <c r="C29" s="2" t="s">
        <v>1172</v>
      </c>
      <c r="D29" s="2" t="s">
        <v>276</v>
      </c>
      <c r="E29" s="2" t="s">
        <v>172</v>
      </c>
      <c r="F29" s="45" t="str">
        <f>LEFT(C29,1)</f>
        <v>З</v>
      </c>
      <c r="G29" s="45" t="str">
        <f>LEFT(D29,1)</f>
        <v>И</v>
      </c>
      <c r="H29" s="45" t="str">
        <f>LEFT(E29,1)</f>
        <v>Д</v>
      </c>
      <c r="I29" s="14" t="s">
        <v>1173</v>
      </c>
      <c r="J29" s="46" t="s">
        <v>930</v>
      </c>
      <c r="K29" s="2">
        <v>6</v>
      </c>
      <c r="L29" s="56" t="s">
        <v>80</v>
      </c>
      <c r="M29" s="33" t="s">
        <v>45</v>
      </c>
      <c r="N29" s="47" t="str">
        <f>CONCATENATE(L29,M29)</f>
        <v>Р0603Г</v>
      </c>
      <c r="O29" s="47" t="str">
        <f>CONCATENATE(B29,"-",F29,G29,H29,"-",I29)</f>
        <v>М-ЗИД-20052008</v>
      </c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9">
        <f>SUM(P29:Y29)</f>
        <v>0</v>
      </c>
      <c r="AA29" s="33">
        <v>50</v>
      </c>
      <c r="AB29" s="50">
        <f>Z29/AA29</f>
        <v>0</v>
      </c>
      <c r="AC29" s="51" t="str">
        <f>IF(Z29&gt;75%*AA29,"Победитель",IF(Z29&gt;50%*AA29,"Призёр","Участник"))</f>
        <v>Участник</v>
      </c>
    </row>
    <row r="30" spans="1:29" hidden="1" x14ac:dyDescent="0.3">
      <c r="A30" s="32">
        <v>16</v>
      </c>
      <c r="B30" s="2" t="s">
        <v>35</v>
      </c>
      <c r="C30" s="2" t="s">
        <v>1174</v>
      </c>
      <c r="D30" s="2" t="s">
        <v>614</v>
      </c>
      <c r="E30" s="2" t="s">
        <v>292</v>
      </c>
      <c r="F30" s="45" t="str">
        <f>LEFT(C30,1)</f>
        <v>М</v>
      </c>
      <c r="G30" s="45" t="str">
        <f>LEFT(D30,1)</f>
        <v>Д</v>
      </c>
      <c r="H30" s="45" t="str">
        <f>LEFT(E30,1)</f>
        <v>А</v>
      </c>
      <c r="I30" s="14" t="s">
        <v>530</v>
      </c>
      <c r="J30" s="46" t="s">
        <v>930</v>
      </c>
      <c r="K30" s="2">
        <v>6</v>
      </c>
      <c r="L30" s="56" t="s">
        <v>85</v>
      </c>
      <c r="M30" s="33" t="s">
        <v>45</v>
      </c>
      <c r="N30" s="47" t="str">
        <f>CONCATENATE(L30,M30)</f>
        <v>Р0604Г</v>
      </c>
      <c r="O30" s="47" t="str">
        <f>CONCATENATE(B30,"-",F30,G30,H30,"-",I30)</f>
        <v>М-МДА-15062007</v>
      </c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9">
        <f>SUM(P30:Y30)</f>
        <v>0</v>
      </c>
      <c r="AA30" s="33">
        <v>50</v>
      </c>
      <c r="AB30" s="50">
        <f>Z30/AA30</f>
        <v>0</v>
      </c>
      <c r="AC30" s="51" t="str">
        <f>IF(Z30&gt;75%*AA30,"Победитель",IF(Z30&gt;50%*AA30,"Призёр","Участник"))</f>
        <v>Участник</v>
      </c>
    </row>
    <row r="31" spans="1:29" hidden="1" x14ac:dyDescent="0.3">
      <c r="A31" s="32">
        <v>17</v>
      </c>
      <c r="B31" s="2" t="s">
        <v>35</v>
      </c>
      <c r="C31" s="2" t="s">
        <v>1175</v>
      </c>
      <c r="D31" s="2" t="s">
        <v>1123</v>
      </c>
      <c r="E31" s="2" t="s">
        <v>306</v>
      </c>
      <c r="F31" s="45" t="str">
        <f>LEFT(C31,1)</f>
        <v>Г</v>
      </c>
      <c r="G31" s="45" t="str">
        <f>LEFT(D31,1)</f>
        <v>Е</v>
      </c>
      <c r="H31" s="45" t="str">
        <f>LEFT(E31,1)</f>
        <v>С</v>
      </c>
      <c r="I31" s="14" t="s">
        <v>1176</v>
      </c>
      <c r="J31" s="46" t="s">
        <v>930</v>
      </c>
      <c r="K31" s="2">
        <v>6</v>
      </c>
      <c r="L31" s="56" t="s">
        <v>90</v>
      </c>
      <c r="M31" s="33" t="s">
        <v>45</v>
      </c>
      <c r="N31" s="47" t="str">
        <f>CONCATENATE(L31,M31)</f>
        <v>Р0605Г</v>
      </c>
      <c r="O31" s="47" t="str">
        <f>CONCATENATE(B31,"-",F31,G31,H31,"-",I31)</f>
        <v>М-ГЕС-22122007</v>
      </c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9">
        <f>SUM(P31:Y31)</f>
        <v>0</v>
      </c>
      <c r="AA31" s="33">
        <v>50</v>
      </c>
      <c r="AB31" s="50">
        <f>Z31/AA31</f>
        <v>0</v>
      </c>
      <c r="AC31" s="51" t="str">
        <f>IF(Z31&gt;75%*AA31,"Победитель",IF(Z31&gt;50%*AA31,"Призёр","Участник"))</f>
        <v>Участник</v>
      </c>
    </row>
    <row r="32" spans="1:29" hidden="1" x14ac:dyDescent="0.3">
      <c r="A32" s="32">
        <v>18</v>
      </c>
      <c r="B32" s="2" t="s">
        <v>14</v>
      </c>
      <c r="C32" s="2" t="s">
        <v>1177</v>
      </c>
      <c r="D32" s="2" t="s">
        <v>355</v>
      </c>
      <c r="E32" s="2" t="s">
        <v>195</v>
      </c>
      <c r="F32" s="45" t="str">
        <f>LEFT(C32,1)</f>
        <v>М</v>
      </c>
      <c r="G32" s="45" t="str">
        <f>LEFT(D32,1)</f>
        <v>Н</v>
      </c>
      <c r="H32" s="45" t="str">
        <f>LEFT(E32,1)</f>
        <v>С</v>
      </c>
      <c r="I32" s="14" t="s">
        <v>1178</v>
      </c>
      <c r="J32" s="46" t="s">
        <v>930</v>
      </c>
      <c r="K32" s="2">
        <v>6</v>
      </c>
      <c r="L32" s="56" t="s">
        <v>386</v>
      </c>
      <c r="M32" s="33" t="s">
        <v>45</v>
      </c>
      <c r="N32" s="47" t="str">
        <f>CONCATENATE(L32,M32)</f>
        <v>Р0606Г</v>
      </c>
      <c r="O32" s="47" t="str">
        <f>CONCATENATE(B32,"-",F32,G32,H32,"-",I32)</f>
        <v>Ж-МНС-13072007</v>
      </c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9">
        <f>SUM(P32:Y32)</f>
        <v>0</v>
      </c>
      <c r="AA32" s="33">
        <v>50</v>
      </c>
      <c r="AB32" s="50">
        <f>Z32/AA32</f>
        <v>0</v>
      </c>
      <c r="AC32" s="51" t="str">
        <f>IF(Z32&gt;75%*AA32,"Победитель",IF(Z32&gt;50%*AA32,"Призёр","Участник"))</f>
        <v>Участник</v>
      </c>
    </row>
    <row r="33" spans="1:29" hidden="1" x14ac:dyDescent="0.3">
      <c r="A33" s="32">
        <v>19</v>
      </c>
      <c r="B33" s="2" t="s">
        <v>14</v>
      </c>
      <c r="C33" s="2" t="s">
        <v>1179</v>
      </c>
      <c r="D33" s="2" t="s">
        <v>326</v>
      </c>
      <c r="E33" s="2" t="s">
        <v>1180</v>
      </c>
      <c r="F33" s="45" t="str">
        <f>LEFT(C33,1)</f>
        <v>М</v>
      </c>
      <c r="G33" s="45" t="str">
        <f>LEFT(D33,1)</f>
        <v>К</v>
      </c>
      <c r="H33" s="45" t="str">
        <f>LEFT(E33,1)</f>
        <v>К</v>
      </c>
      <c r="I33" s="6" t="s">
        <v>1181</v>
      </c>
      <c r="J33" s="46" t="s">
        <v>930</v>
      </c>
      <c r="K33" s="2">
        <v>6</v>
      </c>
      <c r="L33" s="2" t="s">
        <v>389</v>
      </c>
      <c r="M33" s="33" t="s">
        <v>45</v>
      </c>
      <c r="N33" s="47" t="str">
        <f>CONCATENATE(L33,M33)</f>
        <v>Р0607Г</v>
      </c>
      <c r="O33" s="47" t="str">
        <f>CONCATENATE(B33,"-",F33,G33,H33,"-",I33)</f>
        <v>Ж-МКК-06062007</v>
      </c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9">
        <f>SUM(P33:Y33)</f>
        <v>0</v>
      </c>
      <c r="AA33" s="33">
        <v>50</v>
      </c>
      <c r="AB33" s="50">
        <f>Z33/AA33</f>
        <v>0</v>
      </c>
      <c r="AC33" s="51" t="str">
        <f>IF(Z33&gt;75%*AA33,"Победитель",IF(Z33&gt;50%*AA33,"Призёр","Участник"))</f>
        <v>Участник</v>
      </c>
    </row>
    <row r="34" spans="1:29" hidden="1" x14ac:dyDescent="0.3">
      <c r="A34" s="32">
        <v>20</v>
      </c>
      <c r="B34" s="2" t="s">
        <v>35</v>
      </c>
      <c r="C34" s="2" t="s">
        <v>1182</v>
      </c>
      <c r="D34" s="2" t="s">
        <v>938</v>
      </c>
      <c r="E34" s="2" t="s">
        <v>1183</v>
      </c>
      <c r="F34" s="45" t="str">
        <f>LEFT(C34,1)</f>
        <v>М</v>
      </c>
      <c r="G34" s="45" t="str">
        <f>LEFT(D34,1)</f>
        <v>Г</v>
      </c>
      <c r="H34" s="45" t="str">
        <f>LEFT(E34,1)</f>
        <v>Л</v>
      </c>
      <c r="I34" s="15" t="s">
        <v>277</v>
      </c>
      <c r="J34" s="62" t="s">
        <v>930</v>
      </c>
      <c r="K34" s="2">
        <v>6</v>
      </c>
      <c r="L34" s="2" t="s">
        <v>391</v>
      </c>
      <c r="M34" s="33" t="s">
        <v>45</v>
      </c>
      <c r="N34" s="47" t="str">
        <f>CONCATENATE(L34,M34)</f>
        <v>Р0608Г</v>
      </c>
      <c r="O34" s="47" t="str">
        <f>CONCATENATE(B34,"-",F34,G34,H34,"-",I34)</f>
        <v>М-МГЛ-27032007</v>
      </c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9">
        <f>SUM(P34:Y34)</f>
        <v>0</v>
      </c>
      <c r="AA34" s="33">
        <v>50</v>
      </c>
      <c r="AB34" s="50">
        <f>Z34/AA34</f>
        <v>0</v>
      </c>
      <c r="AC34" s="51" t="str">
        <f>IF(Z34&gt;75%*AA34,"Победитель",IF(Z34&gt;50%*AA34,"Призёр","Участник"))</f>
        <v>Участник</v>
      </c>
    </row>
    <row r="35" spans="1:29" hidden="1" x14ac:dyDescent="0.3">
      <c r="A35" s="32">
        <v>21</v>
      </c>
      <c r="B35" s="2" t="s">
        <v>14</v>
      </c>
      <c r="C35" s="2" t="s">
        <v>1184</v>
      </c>
      <c r="D35" s="2" t="s">
        <v>132</v>
      </c>
      <c r="E35" s="2" t="s">
        <v>443</v>
      </c>
      <c r="F35" s="45" t="str">
        <f>LEFT(C35,1)</f>
        <v>Г</v>
      </c>
      <c r="G35" s="45" t="str">
        <f>LEFT(D35,1)</f>
        <v>С</v>
      </c>
      <c r="H35" s="45" t="str">
        <f>LEFT(E35,1)</f>
        <v>В</v>
      </c>
      <c r="I35" s="14" t="s">
        <v>530</v>
      </c>
      <c r="J35" s="46" t="s">
        <v>930</v>
      </c>
      <c r="K35" s="2">
        <v>6</v>
      </c>
      <c r="L35" s="2" t="s">
        <v>394</v>
      </c>
      <c r="M35" s="33" t="s">
        <v>45</v>
      </c>
      <c r="N35" s="47" t="str">
        <f>CONCATENATE(L35,M35)</f>
        <v>Р0609Г</v>
      </c>
      <c r="O35" s="47" t="str">
        <f>CONCATENATE(B35,"-",F35,G35,H35,"-",I35)</f>
        <v>Ж-ГСВ-15062007</v>
      </c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9">
        <f>SUM(P35:Y35)</f>
        <v>0</v>
      </c>
      <c r="AA35" s="33">
        <v>50</v>
      </c>
      <c r="AB35" s="50">
        <f>Z35/AA35</f>
        <v>0</v>
      </c>
      <c r="AC35" s="51" t="str">
        <f>IF(Z35&gt;75%*AA35,"Победитель",IF(Z35&gt;50%*AA35,"Призёр","Участник"))</f>
        <v>Участник</v>
      </c>
    </row>
    <row r="36" spans="1:29" hidden="1" x14ac:dyDescent="0.3">
      <c r="A36" s="32">
        <v>22</v>
      </c>
      <c r="B36" s="2" t="s">
        <v>35</v>
      </c>
      <c r="C36" s="2" t="s">
        <v>1185</v>
      </c>
      <c r="D36" s="2" t="s">
        <v>385</v>
      </c>
      <c r="E36" s="2" t="s">
        <v>696</v>
      </c>
      <c r="F36" s="45" t="str">
        <f>LEFT(C36,1)</f>
        <v>Д</v>
      </c>
      <c r="G36" s="45" t="str">
        <f>LEFT(D36,1)</f>
        <v>В</v>
      </c>
      <c r="H36" s="45" t="str">
        <f>LEFT(E36,1)</f>
        <v>Н</v>
      </c>
      <c r="I36" s="14" t="s">
        <v>1186</v>
      </c>
      <c r="J36" s="46" t="s">
        <v>930</v>
      </c>
      <c r="K36" s="2">
        <v>6</v>
      </c>
      <c r="L36" s="2" t="s">
        <v>397</v>
      </c>
      <c r="M36" s="33" t="s">
        <v>45</v>
      </c>
      <c r="N36" s="47" t="str">
        <f>CONCATENATE(L36,M36)</f>
        <v>Р0610Г</v>
      </c>
      <c r="O36" s="47" t="str">
        <f>CONCATENATE(B36,"-",F36,G36,H36,"-",I36)</f>
        <v>М-ДВН-31052007</v>
      </c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9">
        <f>SUM(P36:Y36)</f>
        <v>0</v>
      </c>
      <c r="AA36" s="33">
        <v>50</v>
      </c>
      <c r="AB36" s="50">
        <f>Z36/AA36</f>
        <v>0</v>
      </c>
      <c r="AC36" s="51" t="str">
        <f>IF(Z36&gt;75%*AA36,"Победитель",IF(Z36&gt;50%*AA36,"Призёр","Участник"))</f>
        <v>Участник</v>
      </c>
    </row>
    <row r="37" spans="1:29" hidden="1" x14ac:dyDescent="0.3">
      <c r="A37" s="32">
        <v>23</v>
      </c>
      <c r="B37" s="2" t="s">
        <v>14</v>
      </c>
      <c r="C37" s="2" t="s">
        <v>1187</v>
      </c>
      <c r="D37" s="2" t="s">
        <v>200</v>
      </c>
      <c r="E37" s="2" t="s">
        <v>160</v>
      </c>
      <c r="F37" s="45" t="str">
        <f>LEFT(C37,1)</f>
        <v>Н</v>
      </c>
      <c r="G37" s="45" t="str">
        <f>LEFT(D37,1)</f>
        <v>В</v>
      </c>
      <c r="H37" s="45" t="str">
        <f>LEFT(E37,1)</f>
        <v>И</v>
      </c>
      <c r="I37" s="14" t="s">
        <v>1188</v>
      </c>
      <c r="J37" s="46" t="s">
        <v>930</v>
      </c>
      <c r="K37" s="2">
        <v>6</v>
      </c>
      <c r="L37" s="2" t="s">
        <v>400</v>
      </c>
      <c r="M37" s="33" t="s">
        <v>45</v>
      </c>
      <c r="N37" s="47" t="str">
        <f>CONCATENATE(L37,M37)</f>
        <v>Р0611Г</v>
      </c>
      <c r="O37" s="47" t="str">
        <f>CONCATENATE(B37,"-",F37,G37,H37,"-",I37)</f>
        <v>Ж-НВИ-16022007</v>
      </c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9">
        <f>SUM(P37:Y37)</f>
        <v>0</v>
      </c>
      <c r="AA37" s="33">
        <v>50</v>
      </c>
      <c r="AB37" s="50">
        <f>Z37/AA37</f>
        <v>0</v>
      </c>
      <c r="AC37" s="51" t="str">
        <f>IF(Z37&gt;75%*AA37,"Победитель",IF(Z37&gt;50%*AA37,"Призёр","Участник"))</f>
        <v>Участник</v>
      </c>
    </row>
    <row r="38" spans="1:29" hidden="1" x14ac:dyDescent="0.3">
      <c r="A38" s="32">
        <v>24</v>
      </c>
      <c r="B38" s="2" t="s">
        <v>14</v>
      </c>
      <c r="C38" s="2" t="s">
        <v>1189</v>
      </c>
      <c r="D38" s="2" t="s">
        <v>1088</v>
      </c>
      <c r="E38" s="2" t="s">
        <v>88</v>
      </c>
      <c r="F38" s="45" t="str">
        <f>LEFT(C38,1)</f>
        <v>Р</v>
      </c>
      <c r="G38" s="45" t="str">
        <f>LEFT(D38,1)</f>
        <v>К</v>
      </c>
      <c r="H38" s="45" t="str">
        <f>LEFT(E38,1)</f>
        <v>А</v>
      </c>
      <c r="I38" s="14" t="s">
        <v>1190</v>
      </c>
      <c r="J38" s="46" t="s">
        <v>930</v>
      </c>
      <c r="K38" s="2">
        <v>6</v>
      </c>
      <c r="L38" s="2" t="s">
        <v>403</v>
      </c>
      <c r="M38" s="33" t="s">
        <v>45</v>
      </c>
      <c r="N38" s="47" t="str">
        <f>CONCATENATE(L38,M38)</f>
        <v>Р0612Г</v>
      </c>
      <c r="O38" s="47" t="str">
        <f>CONCATENATE(B38,"-",F38,G38,H38,"-",I38)</f>
        <v>Ж-РКА-03022008</v>
      </c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9">
        <f>SUM(P38:Y38)</f>
        <v>0</v>
      </c>
      <c r="AA38" s="33">
        <v>50</v>
      </c>
      <c r="AB38" s="50">
        <f>Z38/AA38</f>
        <v>0</v>
      </c>
      <c r="AC38" s="51" t="str">
        <f>IF(Z38&gt;75%*AA38,"Победитель",IF(Z38&gt;50%*AA38,"Призёр","Участник"))</f>
        <v>Участник</v>
      </c>
    </row>
    <row r="39" spans="1:29" hidden="1" x14ac:dyDescent="0.3">
      <c r="A39" s="32">
        <v>25</v>
      </c>
      <c r="B39" s="2" t="s">
        <v>14</v>
      </c>
      <c r="C39" s="2" t="s">
        <v>1191</v>
      </c>
      <c r="D39" s="2" t="s">
        <v>50</v>
      </c>
      <c r="E39" s="2" t="s">
        <v>212</v>
      </c>
      <c r="F39" s="45" t="str">
        <f>LEFT(C39,1)</f>
        <v>Л</v>
      </c>
      <c r="G39" s="45" t="str">
        <f>LEFT(D39,1)</f>
        <v>А</v>
      </c>
      <c r="H39" s="45" t="str">
        <f>LEFT(E39,1)</f>
        <v>И</v>
      </c>
      <c r="I39" s="14" t="s">
        <v>1192</v>
      </c>
      <c r="J39" s="46" t="s">
        <v>930</v>
      </c>
      <c r="K39" s="2">
        <v>6</v>
      </c>
      <c r="L39" s="2" t="s">
        <v>405</v>
      </c>
      <c r="M39" s="33" t="s">
        <v>45</v>
      </c>
      <c r="N39" s="47" t="str">
        <f>CONCATENATE(L39,M39)</f>
        <v>Р0613Г</v>
      </c>
      <c r="O39" s="47" t="str">
        <f>CONCATENATE(B39,"-",F39,G39,H39,"-",I39)</f>
        <v>Ж-ЛАИ-19122006</v>
      </c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9">
        <f>SUM(P39:Y39)</f>
        <v>0</v>
      </c>
      <c r="AA39" s="33">
        <v>50</v>
      </c>
      <c r="AB39" s="50">
        <f>Z39/AA39</f>
        <v>0</v>
      </c>
      <c r="AC39" s="51" t="str">
        <f>IF(Z39&gt;75%*AA39,"Победитель",IF(Z39&gt;50%*AA39,"Призёр","Участник"))</f>
        <v>Участник</v>
      </c>
    </row>
    <row r="40" spans="1:29" x14ac:dyDescent="0.3">
      <c r="A40" s="32">
        <v>26</v>
      </c>
      <c r="B40" s="2" t="s">
        <v>35</v>
      </c>
      <c r="C40" s="2" t="s">
        <v>1193</v>
      </c>
      <c r="D40" s="2" t="s">
        <v>1194</v>
      </c>
      <c r="E40" s="2" t="s">
        <v>420</v>
      </c>
      <c r="F40" s="45" t="str">
        <f>LEFT(C40,1)</f>
        <v>У</v>
      </c>
      <c r="G40" s="45" t="str">
        <f>LEFT(D40,1)</f>
        <v>И</v>
      </c>
      <c r="H40" s="45" t="str">
        <f>LEFT(E40,1)</f>
        <v>А</v>
      </c>
      <c r="I40" s="14" t="s">
        <v>1195</v>
      </c>
      <c r="J40" s="46" t="s">
        <v>930</v>
      </c>
      <c r="K40" s="2">
        <v>6</v>
      </c>
      <c r="L40" s="2" t="s">
        <v>407</v>
      </c>
      <c r="M40" s="33" t="s">
        <v>45</v>
      </c>
      <c r="N40" s="47" t="str">
        <f>CONCATENATE(L40,M40)</f>
        <v>Р0614Г</v>
      </c>
      <c r="O40" s="47" t="str">
        <f>CONCATENATE(B40,"-",F40,G40,H40,"-",I40)</f>
        <v>М-УИА-02022007</v>
      </c>
      <c r="P40" s="48">
        <v>5</v>
      </c>
      <c r="Q40" s="48">
        <v>5</v>
      </c>
      <c r="R40" s="48">
        <v>5</v>
      </c>
      <c r="S40" s="48">
        <v>5</v>
      </c>
      <c r="T40" s="48">
        <v>4</v>
      </c>
      <c r="U40" s="48">
        <v>0</v>
      </c>
      <c r="V40" s="48">
        <v>5</v>
      </c>
      <c r="W40" s="48">
        <v>1</v>
      </c>
      <c r="X40" s="48">
        <v>5</v>
      </c>
      <c r="Y40" s="48">
        <v>5</v>
      </c>
      <c r="Z40" s="49">
        <f>SUM(P40:Y40)</f>
        <v>40</v>
      </c>
      <c r="AA40" s="33">
        <v>50</v>
      </c>
      <c r="AB40" s="50">
        <f>Z40/AA40</f>
        <v>0.8</v>
      </c>
      <c r="AC40" s="51" t="str">
        <f>IF(Z40&gt;75%*AA40,"Победитель",IF(Z40&gt;50%*AA40,"Призёр","Участник"))</f>
        <v>Победитель</v>
      </c>
    </row>
    <row r="41" spans="1:29" x14ac:dyDescent="0.3">
      <c r="A41" s="32">
        <v>27</v>
      </c>
      <c r="B41" s="2" t="s">
        <v>14</v>
      </c>
      <c r="C41" s="12" t="s">
        <v>1652</v>
      </c>
      <c r="D41" s="12" t="s">
        <v>1653</v>
      </c>
      <c r="E41" s="12" t="s">
        <v>67</v>
      </c>
      <c r="F41" s="45" t="str">
        <f>LEFT(C41,1)</f>
        <v>К</v>
      </c>
      <c r="G41" s="45" t="str">
        <f>LEFT(D41,1)</f>
        <v>С</v>
      </c>
      <c r="H41" s="45" t="str">
        <f>LEFT(E41,1)</f>
        <v>М</v>
      </c>
      <c r="I41" s="12">
        <v>17092007</v>
      </c>
      <c r="J41" s="46" t="s">
        <v>1587</v>
      </c>
      <c r="K41" s="2">
        <v>6</v>
      </c>
      <c r="L41" s="2" t="s">
        <v>1654</v>
      </c>
      <c r="M41" s="33" t="s">
        <v>35</v>
      </c>
      <c r="N41" s="47" t="str">
        <f>CONCATENATE(L41,M41)</f>
        <v>Р0659М</v>
      </c>
      <c r="O41" s="47" t="str">
        <f>CONCATENATE(B41,"-",F41,G41,H41,"-",I41)</f>
        <v>Ж-КСМ-17092007</v>
      </c>
      <c r="P41" s="48">
        <v>4</v>
      </c>
      <c r="Q41" s="48">
        <v>5</v>
      </c>
      <c r="R41" s="48">
        <v>5</v>
      </c>
      <c r="S41" s="48">
        <v>1</v>
      </c>
      <c r="T41" s="48">
        <v>5</v>
      </c>
      <c r="U41" s="48">
        <v>5</v>
      </c>
      <c r="V41" s="48">
        <v>5</v>
      </c>
      <c r="W41" s="48">
        <v>0</v>
      </c>
      <c r="X41" s="48">
        <v>5</v>
      </c>
      <c r="Y41" s="48">
        <v>5</v>
      </c>
      <c r="Z41" s="49">
        <f>SUM(P41:Y41)</f>
        <v>40</v>
      </c>
      <c r="AA41" s="33">
        <v>50</v>
      </c>
      <c r="AB41" s="50">
        <f>Z41/AA41</f>
        <v>0.8</v>
      </c>
      <c r="AC41" s="51" t="str">
        <f>IF(Z41&gt;75%*AA41,"Победитель",IF(Z41&gt;50%*AA41,"Призёр","Участник"))</f>
        <v>Победитель</v>
      </c>
    </row>
    <row r="42" spans="1:29" x14ac:dyDescent="0.3">
      <c r="A42" s="32">
        <v>28</v>
      </c>
      <c r="B42" s="2" t="s">
        <v>14</v>
      </c>
      <c r="C42" s="2" t="s">
        <v>1025</v>
      </c>
      <c r="D42" s="2" t="s">
        <v>429</v>
      </c>
      <c r="E42" s="2" t="s">
        <v>78</v>
      </c>
      <c r="F42" s="45" t="str">
        <f>LEFT(C42,1)</f>
        <v>М</v>
      </c>
      <c r="G42" s="45" t="str">
        <f>LEFT(D42,1)</f>
        <v>В</v>
      </c>
      <c r="H42" s="45" t="str">
        <f>LEFT(E42,1)</f>
        <v>А</v>
      </c>
      <c r="I42" s="6" t="s">
        <v>1206</v>
      </c>
      <c r="J42" s="46" t="s">
        <v>930</v>
      </c>
      <c r="K42" s="2">
        <v>6</v>
      </c>
      <c r="L42" s="2" t="s">
        <v>1207</v>
      </c>
      <c r="M42" s="33" t="s">
        <v>45</v>
      </c>
      <c r="N42" s="47" t="str">
        <f>CONCATENATE(L42,M42)</f>
        <v>Р0618Г</v>
      </c>
      <c r="O42" s="47" t="str">
        <f>CONCATENATE(B42,"-",F42,G42,H42,"-",I42)</f>
        <v>Ж-МВА-06042007</v>
      </c>
      <c r="P42" s="48">
        <v>4</v>
      </c>
      <c r="Q42" s="48">
        <v>5</v>
      </c>
      <c r="R42" s="48">
        <v>5</v>
      </c>
      <c r="S42" s="48">
        <v>5</v>
      </c>
      <c r="T42" s="48">
        <v>5</v>
      </c>
      <c r="U42" s="48">
        <v>4</v>
      </c>
      <c r="V42" s="48">
        <v>5</v>
      </c>
      <c r="W42" s="48">
        <v>0</v>
      </c>
      <c r="X42" s="48">
        <v>1</v>
      </c>
      <c r="Y42" s="48">
        <v>5</v>
      </c>
      <c r="Z42" s="49">
        <f>SUM(P42:Y42)</f>
        <v>39</v>
      </c>
      <c r="AA42" s="33">
        <v>50</v>
      </c>
      <c r="AB42" s="50">
        <f>Z42/AA42</f>
        <v>0.78</v>
      </c>
      <c r="AC42" s="51" t="str">
        <f>IF(Z42&gt;75%*AA42,"Победитель",IF(Z42&gt;50%*AA42,"Призёр","Участник"))</f>
        <v>Победитель</v>
      </c>
    </row>
    <row r="43" spans="1:29" x14ac:dyDescent="0.3">
      <c r="A43" s="32">
        <v>29</v>
      </c>
      <c r="B43" s="2" t="s">
        <v>14</v>
      </c>
      <c r="C43" s="2" t="s">
        <v>86</v>
      </c>
      <c r="D43" s="2" t="s">
        <v>87</v>
      </c>
      <c r="E43" s="2" t="s">
        <v>88</v>
      </c>
      <c r="F43" s="45" t="str">
        <f>LEFT(C43,1)</f>
        <v>К</v>
      </c>
      <c r="G43" s="45" t="str">
        <f>LEFT(D43,1)</f>
        <v>К</v>
      </c>
      <c r="H43" s="45" t="str">
        <f>LEFT(E43,1)</f>
        <v>А</v>
      </c>
      <c r="I43" s="14" t="s">
        <v>89</v>
      </c>
      <c r="J43" s="46" t="s">
        <v>38</v>
      </c>
      <c r="K43" s="1">
        <v>6</v>
      </c>
      <c r="L43" s="2" t="s">
        <v>90</v>
      </c>
      <c r="M43" s="9" t="s">
        <v>83</v>
      </c>
      <c r="N43" s="47" t="str">
        <f>CONCATENATE(L43,M43)</f>
        <v>Р0605К</v>
      </c>
      <c r="O43" s="47" t="str">
        <f>CONCATENATE(B43,"-",F43,G43,H43,"-",I43)</f>
        <v>Ж-ККА-30052006</v>
      </c>
      <c r="P43" s="53">
        <v>4</v>
      </c>
      <c r="Q43" s="53">
        <v>3</v>
      </c>
      <c r="R43" s="53">
        <v>5</v>
      </c>
      <c r="S43" s="53">
        <v>0</v>
      </c>
      <c r="T43" s="53">
        <v>5</v>
      </c>
      <c r="U43" s="53">
        <v>4</v>
      </c>
      <c r="V43" s="53">
        <v>5</v>
      </c>
      <c r="W43" s="53">
        <v>5</v>
      </c>
      <c r="X43" s="53">
        <v>3</v>
      </c>
      <c r="Y43" s="53">
        <v>5</v>
      </c>
      <c r="Z43" s="49">
        <f>SUM(P43:Y43)</f>
        <v>39</v>
      </c>
      <c r="AA43" s="33">
        <v>50</v>
      </c>
      <c r="AB43" s="50">
        <f>Z43/AA43</f>
        <v>0.78</v>
      </c>
      <c r="AC43" s="51" t="str">
        <f>IF(Z43&gt;75%*AA43,"Победитель",IF(Z43&gt;50%*AA43,"Призёр","Участник"))</f>
        <v>Победитель</v>
      </c>
    </row>
    <row r="44" spans="1:29" x14ac:dyDescent="0.3">
      <c r="A44" s="32">
        <v>30</v>
      </c>
      <c r="B44" s="2" t="s">
        <v>35</v>
      </c>
      <c r="C44" s="2" t="s">
        <v>2235</v>
      </c>
      <c r="D44" s="2" t="s">
        <v>309</v>
      </c>
      <c r="E44" s="2" t="s">
        <v>62</v>
      </c>
      <c r="F44" s="45" t="str">
        <f>LEFT(C44,1)</f>
        <v>М</v>
      </c>
      <c r="G44" s="45" t="str">
        <f>LEFT(D44,1)</f>
        <v>Н</v>
      </c>
      <c r="H44" s="45" t="str">
        <f>LEFT(E44,1)</f>
        <v>Е</v>
      </c>
      <c r="I44" s="14" t="s">
        <v>2236</v>
      </c>
      <c r="J44" s="46" t="s">
        <v>2237</v>
      </c>
      <c r="K44" s="2">
        <v>6</v>
      </c>
      <c r="L44" s="64" t="s">
        <v>2238</v>
      </c>
      <c r="M44" s="9" t="s">
        <v>2113</v>
      </c>
      <c r="N44" s="47" t="str">
        <f>CONCATENATE(L44,M44)</f>
        <v>РЯ0601Н</v>
      </c>
      <c r="O44" s="47" t="str">
        <f>CONCATENATE(B44,"-",F44,G44,H44,"-",I44)</f>
        <v>М-МНЕ-05102007</v>
      </c>
      <c r="P44" s="53">
        <v>4.5</v>
      </c>
      <c r="Q44" s="53">
        <v>5</v>
      </c>
      <c r="R44" s="53">
        <v>0</v>
      </c>
      <c r="S44" s="53">
        <v>5</v>
      </c>
      <c r="T44" s="53">
        <v>4</v>
      </c>
      <c r="U44" s="53">
        <v>1</v>
      </c>
      <c r="V44" s="53">
        <v>4</v>
      </c>
      <c r="W44" s="53">
        <v>5</v>
      </c>
      <c r="X44" s="53">
        <v>5.5</v>
      </c>
      <c r="Y44" s="53">
        <v>5</v>
      </c>
      <c r="Z44" s="49">
        <f>SUM(P44:Y44)</f>
        <v>39</v>
      </c>
      <c r="AA44" s="33">
        <v>50</v>
      </c>
      <c r="AB44" s="50">
        <f>Z44/AA44</f>
        <v>0.78</v>
      </c>
      <c r="AC44" s="51" t="str">
        <f>IF(Z44&gt;75%*AA44,"Победитель",IF(Z44&gt;50%*AA44,"Призёр","Участник"))</f>
        <v>Победитель</v>
      </c>
    </row>
    <row r="45" spans="1:29" x14ac:dyDescent="0.3">
      <c r="A45" s="32">
        <v>31</v>
      </c>
      <c r="B45" s="2" t="s">
        <v>14</v>
      </c>
      <c r="C45" s="2" t="s">
        <v>1265</v>
      </c>
      <c r="D45" s="2" t="s">
        <v>246</v>
      </c>
      <c r="E45" s="2" t="s">
        <v>97</v>
      </c>
      <c r="F45" s="45" t="str">
        <f>LEFT(C45,1)</f>
        <v>Н</v>
      </c>
      <c r="G45" s="45" t="str">
        <f>LEFT(D45,1)</f>
        <v>А</v>
      </c>
      <c r="H45" s="45" t="str">
        <f>LEFT(E45,1)</f>
        <v>А</v>
      </c>
      <c r="I45" s="14" t="s">
        <v>2241</v>
      </c>
      <c r="J45" s="46" t="s">
        <v>2231</v>
      </c>
      <c r="K45" s="2">
        <v>6</v>
      </c>
      <c r="L45" s="64" t="s">
        <v>2242</v>
      </c>
      <c r="M45" s="9" t="s">
        <v>2113</v>
      </c>
      <c r="N45" s="47" t="str">
        <f>CONCATENATE(L45,M45)</f>
        <v>РЯ0603Н</v>
      </c>
      <c r="O45" s="47" t="str">
        <f>CONCATENATE(B45,"-",F45,G45,H45,"-",I45)</f>
        <v>Ж-НАА-03052007</v>
      </c>
      <c r="P45" s="53">
        <v>4</v>
      </c>
      <c r="Q45" s="53">
        <v>5</v>
      </c>
      <c r="R45" s="53">
        <v>0</v>
      </c>
      <c r="S45" s="53">
        <v>5</v>
      </c>
      <c r="T45" s="53">
        <v>5</v>
      </c>
      <c r="U45" s="53">
        <v>5</v>
      </c>
      <c r="V45" s="53">
        <v>5</v>
      </c>
      <c r="W45" s="53">
        <v>0</v>
      </c>
      <c r="X45" s="53">
        <v>5</v>
      </c>
      <c r="Y45" s="53">
        <v>5</v>
      </c>
      <c r="Z45" s="49">
        <f>SUM(P45:Y45)</f>
        <v>39</v>
      </c>
      <c r="AA45" s="33">
        <v>50</v>
      </c>
      <c r="AB45" s="50">
        <f>Z45/AA45</f>
        <v>0.78</v>
      </c>
      <c r="AC45" s="51" t="str">
        <f>IF(Z45&gt;75%*AA45,"Победитель",IF(Z45&gt;50%*AA45,"Призёр","Участник"))</f>
        <v>Победитель</v>
      </c>
    </row>
    <row r="46" spans="1:29" x14ac:dyDescent="0.3">
      <c r="A46" s="32">
        <v>32</v>
      </c>
      <c r="B46" s="2" t="s">
        <v>14</v>
      </c>
      <c r="C46" s="12" t="s">
        <v>1639</v>
      </c>
      <c r="D46" s="12" t="s">
        <v>50</v>
      </c>
      <c r="E46" s="12" t="s">
        <v>1542</v>
      </c>
      <c r="F46" s="45" t="str">
        <f>LEFT(C46,1)</f>
        <v>Г</v>
      </c>
      <c r="G46" s="45" t="str">
        <f>LEFT(D46,1)</f>
        <v>А</v>
      </c>
      <c r="H46" s="45" t="str">
        <f>LEFT(E46,1)</f>
        <v>Л</v>
      </c>
      <c r="I46" s="12">
        <v>18102007</v>
      </c>
      <c r="J46" s="46" t="s">
        <v>1587</v>
      </c>
      <c r="K46" s="2">
        <v>6</v>
      </c>
      <c r="L46" s="2" t="s">
        <v>1640</v>
      </c>
      <c r="M46" s="33" t="s">
        <v>35</v>
      </c>
      <c r="N46" s="47" t="str">
        <f>CONCATENATE(L46,M46)</f>
        <v>Р0652М</v>
      </c>
      <c r="O46" s="47" t="str">
        <f>CONCATENATE(B46,"-",F46,G46,H46,"-",I46)</f>
        <v>Ж-ГАЛ-18102007</v>
      </c>
      <c r="P46" s="48">
        <v>4.5</v>
      </c>
      <c r="Q46" s="48">
        <v>5</v>
      </c>
      <c r="R46" s="48">
        <v>5</v>
      </c>
      <c r="S46" s="48">
        <v>2</v>
      </c>
      <c r="T46" s="48">
        <v>5</v>
      </c>
      <c r="U46" s="48">
        <v>5</v>
      </c>
      <c r="V46" s="48">
        <v>4</v>
      </c>
      <c r="W46" s="48">
        <v>0</v>
      </c>
      <c r="X46" s="48">
        <v>3</v>
      </c>
      <c r="Y46" s="48">
        <v>5</v>
      </c>
      <c r="Z46" s="49">
        <f>SUM(P46:Y46)</f>
        <v>38.5</v>
      </c>
      <c r="AA46" s="33">
        <v>50</v>
      </c>
      <c r="AB46" s="50">
        <f>Z46/AA46</f>
        <v>0.77</v>
      </c>
      <c r="AC46" s="51" t="str">
        <f>IF(Z46&gt;75%*AA46,"Победитель",IF(Z46&gt;50%*AA46,"Призёр","Участник"))</f>
        <v>Победитель</v>
      </c>
    </row>
    <row r="47" spans="1:29" x14ac:dyDescent="0.3">
      <c r="A47" s="32">
        <v>33</v>
      </c>
      <c r="B47" s="2" t="s">
        <v>35</v>
      </c>
      <c r="C47" s="2" t="s">
        <v>390</v>
      </c>
      <c r="D47" s="2" t="s">
        <v>374</v>
      </c>
      <c r="E47" s="2" t="s">
        <v>172</v>
      </c>
      <c r="F47" s="45" t="str">
        <f>LEFT(C47,1)</f>
        <v>Б</v>
      </c>
      <c r="G47" s="45" t="str">
        <f>LEFT(D47,1)</f>
        <v>Д</v>
      </c>
      <c r="H47" s="45" t="str">
        <f>LEFT(E47,1)</f>
        <v>Д</v>
      </c>
      <c r="I47" s="6" t="s">
        <v>535</v>
      </c>
      <c r="J47" s="46" t="s">
        <v>346</v>
      </c>
      <c r="K47" s="2">
        <v>6</v>
      </c>
      <c r="L47" s="2" t="s">
        <v>391</v>
      </c>
      <c r="M47" s="33" t="s">
        <v>26</v>
      </c>
      <c r="N47" s="47" t="str">
        <f>CONCATENATE(L47,M47)</f>
        <v>Р0608С</v>
      </c>
      <c r="O47" s="47" t="str">
        <f>CONCATENATE(B47,"-",F47,G47,H47,"-",I47)</f>
        <v>М-БДД-30012007</v>
      </c>
      <c r="P47" s="48">
        <v>4.5</v>
      </c>
      <c r="Q47" s="48">
        <v>5</v>
      </c>
      <c r="R47" s="48">
        <v>0</v>
      </c>
      <c r="S47" s="48">
        <v>1</v>
      </c>
      <c r="T47" s="48">
        <v>5</v>
      </c>
      <c r="U47" s="48">
        <v>5</v>
      </c>
      <c r="V47" s="48">
        <v>5</v>
      </c>
      <c r="W47" s="48">
        <v>4</v>
      </c>
      <c r="X47" s="48">
        <v>4</v>
      </c>
      <c r="Y47" s="48">
        <v>5</v>
      </c>
      <c r="Z47" s="49">
        <f>SUM(P47:Y47)</f>
        <v>38.5</v>
      </c>
      <c r="AA47" s="33">
        <v>50</v>
      </c>
      <c r="AB47" s="50">
        <f>Z47/AA47</f>
        <v>0.77</v>
      </c>
      <c r="AC47" s="51" t="str">
        <f>IF(Z47&gt;75%*AA47,"Победитель",IF(Z47&gt;50%*AA47,"Призёр","Участник"))</f>
        <v>Победитель</v>
      </c>
    </row>
    <row r="48" spans="1:29" x14ac:dyDescent="0.3">
      <c r="A48" s="32">
        <v>34</v>
      </c>
      <c r="B48" s="2" t="s">
        <v>14</v>
      </c>
      <c r="C48" s="2" t="s">
        <v>1204</v>
      </c>
      <c r="D48" s="2" t="s">
        <v>156</v>
      </c>
      <c r="E48" s="2" t="s">
        <v>351</v>
      </c>
      <c r="F48" s="45" t="str">
        <f>LEFT(C48,1)</f>
        <v>К</v>
      </c>
      <c r="G48" s="45" t="str">
        <f>LEFT(D48,1)</f>
        <v>С</v>
      </c>
      <c r="H48" s="45" t="str">
        <f>LEFT(E48,1)</f>
        <v>Ю</v>
      </c>
      <c r="I48" s="6" t="s">
        <v>279</v>
      </c>
      <c r="J48" s="46" t="s">
        <v>930</v>
      </c>
      <c r="K48" s="2">
        <v>6</v>
      </c>
      <c r="L48" s="2" t="s">
        <v>1205</v>
      </c>
      <c r="M48" s="33" t="s">
        <v>45</v>
      </c>
      <c r="N48" s="47" t="str">
        <f>CONCATENATE(L48,M48)</f>
        <v>Р0617Г</v>
      </c>
      <c r="O48" s="47" t="str">
        <f>CONCATENATE(B48,"-",F48,G48,H48,"-",I48)</f>
        <v>Ж-КСЮ-22042007</v>
      </c>
      <c r="P48" s="48">
        <v>4</v>
      </c>
      <c r="Q48" s="48">
        <v>5</v>
      </c>
      <c r="R48" s="48">
        <v>5</v>
      </c>
      <c r="S48" s="48">
        <v>4</v>
      </c>
      <c r="T48" s="48">
        <v>5</v>
      </c>
      <c r="U48" s="48">
        <v>4</v>
      </c>
      <c r="V48" s="48">
        <v>5</v>
      </c>
      <c r="W48" s="48">
        <v>0</v>
      </c>
      <c r="X48" s="48">
        <v>1</v>
      </c>
      <c r="Y48" s="48">
        <v>5</v>
      </c>
      <c r="Z48" s="49">
        <f>SUM(P48:Y48)</f>
        <v>38</v>
      </c>
      <c r="AA48" s="33">
        <v>50</v>
      </c>
      <c r="AB48" s="50">
        <f>Z48/AA48</f>
        <v>0.76</v>
      </c>
      <c r="AC48" s="51" t="str">
        <f>IF(Z48&gt;75%*AA48,"Победитель",IF(Z48&gt;50%*AA48,"Призёр","Участник"))</f>
        <v>Победитель</v>
      </c>
    </row>
    <row r="49" spans="1:29" x14ac:dyDescent="0.3">
      <c r="A49" s="32">
        <v>35</v>
      </c>
      <c r="B49" s="2" t="s">
        <v>14</v>
      </c>
      <c r="C49" s="2" t="s">
        <v>1214</v>
      </c>
      <c r="D49" s="2" t="s">
        <v>221</v>
      </c>
      <c r="E49" s="2" t="s">
        <v>627</v>
      </c>
      <c r="F49" s="45" t="str">
        <f>LEFT(C49,1)</f>
        <v>В</v>
      </c>
      <c r="G49" s="45" t="str">
        <f>LEFT(D49,1)</f>
        <v>В</v>
      </c>
      <c r="H49" s="45" t="str">
        <f>LEFT(E49,1)</f>
        <v>О</v>
      </c>
      <c r="I49" s="6" t="s">
        <v>1215</v>
      </c>
      <c r="J49" s="46" t="s">
        <v>930</v>
      </c>
      <c r="K49" s="2">
        <v>6</v>
      </c>
      <c r="L49" s="2" t="s">
        <v>1216</v>
      </c>
      <c r="M49" s="33" t="s">
        <v>45</v>
      </c>
      <c r="N49" s="47" t="str">
        <f>CONCATENATE(L49,M49)</f>
        <v>Р0621Г</v>
      </c>
      <c r="O49" s="47" t="str">
        <f>CONCATENATE(B49,"-",F49,G49,H49,"-",I49)</f>
        <v>Ж-ВВО-16102007</v>
      </c>
      <c r="P49" s="48">
        <v>4</v>
      </c>
      <c r="Q49" s="48">
        <v>5</v>
      </c>
      <c r="R49" s="48">
        <v>5</v>
      </c>
      <c r="S49" s="48">
        <v>2</v>
      </c>
      <c r="T49" s="48">
        <v>5</v>
      </c>
      <c r="U49" s="48">
        <v>4</v>
      </c>
      <c r="V49" s="48">
        <v>5</v>
      </c>
      <c r="W49" s="48">
        <v>0</v>
      </c>
      <c r="X49" s="48">
        <v>3</v>
      </c>
      <c r="Y49" s="48">
        <v>5</v>
      </c>
      <c r="Z49" s="49">
        <f>SUM(P49:Y49)</f>
        <v>38</v>
      </c>
      <c r="AA49" s="33">
        <v>50</v>
      </c>
      <c r="AB49" s="50">
        <f>Z49/AA49</f>
        <v>0.76</v>
      </c>
      <c r="AC49" s="51" t="str">
        <f>IF(Z49&gt;75%*AA49,"Победитель",IF(Z49&gt;50%*AA49,"Призёр","Участник"))</f>
        <v>Победитель</v>
      </c>
    </row>
    <row r="50" spans="1:29" x14ac:dyDescent="0.3">
      <c r="A50" s="32">
        <v>36</v>
      </c>
      <c r="B50" s="2" t="s">
        <v>35</v>
      </c>
      <c r="C50" s="12" t="s">
        <v>1641</v>
      </c>
      <c r="D50" s="12" t="s">
        <v>348</v>
      </c>
      <c r="E50" s="12" t="s">
        <v>292</v>
      </c>
      <c r="F50" s="45" t="str">
        <f>LEFT(C50,1)</f>
        <v>О</v>
      </c>
      <c r="G50" s="45" t="str">
        <f>LEFT(D50,1)</f>
        <v>К</v>
      </c>
      <c r="H50" s="45" t="str">
        <f>LEFT(E50,1)</f>
        <v>А</v>
      </c>
      <c r="I50" s="12">
        <v>18072007</v>
      </c>
      <c r="J50" s="46" t="s">
        <v>1587</v>
      </c>
      <c r="K50" s="2">
        <v>6</v>
      </c>
      <c r="L50" s="2" t="s">
        <v>1642</v>
      </c>
      <c r="M50" s="33" t="s">
        <v>35</v>
      </c>
      <c r="N50" s="47" t="str">
        <f>CONCATENATE(L50,M50)</f>
        <v>Р0653М</v>
      </c>
      <c r="O50" s="47" t="str">
        <f>CONCATENATE(B50,"-",F50,G50,H50,"-",I50)</f>
        <v>М-ОКА-18072007</v>
      </c>
      <c r="P50" s="48">
        <v>3.5</v>
      </c>
      <c r="Q50" s="48">
        <v>5</v>
      </c>
      <c r="R50" s="48">
        <v>5</v>
      </c>
      <c r="S50" s="48">
        <v>2</v>
      </c>
      <c r="T50" s="48">
        <v>5</v>
      </c>
      <c r="U50" s="48">
        <v>0</v>
      </c>
      <c r="V50" s="48">
        <v>5</v>
      </c>
      <c r="W50" s="48">
        <v>5</v>
      </c>
      <c r="X50" s="48">
        <v>4.5</v>
      </c>
      <c r="Y50" s="48">
        <v>3</v>
      </c>
      <c r="Z50" s="49">
        <f>SUM(P50:Y50)</f>
        <v>38</v>
      </c>
      <c r="AA50" s="33">
        <v>50</v>
      </c>
      <c r="AB50" s="50">
        <f>Z50/AA50</f>
        <v>0.76</v>
      </c>
      <c r="AC50" s="51" t="str">
        <f>IF(Z50&gt;75%*AA50,"Победитель",IF(Z50&gt;50%*AA50,"Призёр","Участник"))</f>
        <v>Победитель</v>
      </c>
    </row>
    <row r="51" spans="1:29" x14ac:dyDescent="0.3">
      <c r="A51" s="32">
        <v>37</v>
      </c>
      <c r="B51" s="2" t="s">
        <v>35</v>
      </c>
      <c r="C51" s="12" t="s">
        <v>1643</v>
      </c>
      <c r="D51" s="12" t="s">
        <v>457</v>
      </c>
      <c r="E51" s="12" t="s">
        <v>56</v>
      </c>
      <c r="F51" s="45" t="str">
        <f>LEFT(C51,1)</f>
        <v>Б</v>
      </c>
      <c r="G51" s="45" t="str">
        <f>LEFT(D51,1)</f>
        <v>П</v>
      </c>
      <c r="H51" s="45" t="str">
        <f>LEFT(E51,1)</f>
        <v>А</v>
      </c>
      <c r="I51" s="12">
        <v>23072007</v>
      </c>
      <c r="J51" s="46" t="s">
        <v>1587</v>
      </c>
      <c r="K51" s="2">
        <v>6</v>
      </c>
      <c r="L51" s="2" t="s">
        <v>1644</v>
      </c>
      <c r="M51" s="33" t="s">
        <v>35</v>
      </c>
      <c r="N51" s="47" t="str">
        <f>CONCATENATE(L51,M51)</f>
        <v>Р0654М</v>
      </c>
      <c r="O51" s="47" t="str">
        <f>CONCATENATE(B51,"-",F51,G51,H51,"-",I51)</f>
        <v>М-БПА-23072007</v>
      </c>
      <c r="P51" s="48">
        <v>4</v>
      </c>
      <c r="Q51" s="48">
        <v>5</v>
      </c>
      <c r="R51" s="48">
        <v>5</v>
      </c>
      <c r="S51" s="48">
        <v>1</v>
      </c>
      <c r="T51" s="48">
        <v>5</v>
      </c>
      <c r="U51" s="48">
        <v>5</v>
      </c>
      <c r="V51" s="48">
        <v>3</v>
      </c>
      <c r="W51" s="48">
        <v>1</v>
      </c>
      <c r="X51" s="48">
        <v>4</v>
      </c>
      <c r="Y51" s="48">
        <v>5</v>
      </c>
      <c r="Z51" s="49">
        <f>SUM(P51:Y51)</f>
        <v>38</v>
      </c>
      <c r="AA51" s="33">
        <v>50</v>
      </c>
      <c r="AB51" s="50">
        <f>Z51/AA51</f>
        <v>0.76</v>
      </c>
      <c r="AC51" s="51" t="str">
        <f>IF(Z51&gt;75%*AA51,"Победитель",IF(Z51&gt;50%*AA51,"Призёр","Участник"))</f>
        <v>Победитель</v>
      </c>
    </row>
    <row r="52" spans="1:29" x14ac:dyDescent="0.3">
      <c r="A52" s="32">
        <v>38</v>
      </c>
      <c r="B52" s="3" t="s">
        <v>14</v>
      </c>
      <c r="C52" s="3" t="s">
        <v>743</v>
      </c>
      <c r="D52" s="3" t="s">
        <v>266</v>
      </c>
      <c r="E52" s="3" t="s">
        <v>247</v>
      </c>
      <c r="F52" s="45" t="str">
        <f>LEFT(C52,1)</f>
        <v>С</v>
      </c>
      <c r="G52" s="45" t="str">
        <f>LEFT(D52,1)</f>
        <v>Д</v>
      </c>
      <c r="H52" s="45" t="str">
        <f>LEFT(E52,1)</f>
        <v>В</v>
      </c>
      <c r="I52" s="13" t="s">
        <v>744</v>
      </c>
      <c r="J52" s="59" t="s">
        <v>925</v>
      </c>
      <c r="K52" s="3">
        <v>6</v>
      </c>
      <c r="L52" s="3" t="s">
        <v>745</v>
      </c>
      <c r="M52" s="33" t="s">
        <v>534</v>
      </c>
      <c r="N52" s="47" t="str">
        <f>CONCATENATE(L52,M52)</f>
        <v>РУ0604О</v>
      </c>
      <c r="O52" s="47" t="str">
        <f>CONCATENATE(B52,"-",F52,G52,H52,"-",I52)</f>
        <v>Ж-СДВ-22092007</v>
      </c>
      <c r="P52" s="48">
        <v>4</v>
      </c>
      <c r="Q52" s="48">
        <v>5</v>
      </c>
      <c r="R52" s="48">
        <v>5</v>
      </c>
      <c r="S52" s="48">
        <v>3</v>
      </c>
      <c r="T52" s="48">
        <v>5</v>
      </c>
      <c r="U52" s="48">
        <v>3</v>
      </c>
      <c r="V52" s="48">
        <v>5</v>
      </c>
      <c r="W52" s="48">
        <v>3</v>
      </c>
      <c r="X52" s="48">
        <v>0</v>
      </c>
      <c r="Y52" s="48">
        <v>5</v>
      </c>
      <c r="Z52" s="49">
        <f>SUM(P52:Y52)</f>
        <v>38</v>
      </c>
      <c r="AA52" s="33">
        <v>50</v>
      </c>
      <c r="AB52" s="50">
        <f>Z52/AA52</f>
        <v>0.76</v>
      </c>
      <c r="AC52" s="51" t="str">
        <f>IF(Z52&gt;75%*AA52,"Победитель",IF(Z52&gt;50%*AA52,"Призёр","Участник"))</f>
        <v>Победитель</v>
      </c>
    </row>
    <row r="53" spans="1:29" x14ac:dyDescent="0.3">
      <c r="A53" s="32">
        <v>39</v>
      </c>
      <c r="B53" s="2" t="s">
        <v>2057</v>
      </c>
      <c r="C53" s="2" t="s">
        <v>1357</v>
      </c>
      <c r="D53" s="2" t="s">
        <v>1358</v>
      </c>
      <c r="E53" s="2" t="s">
        <v>1359</v>
      </c>
      <c r="F53" s="45" t="str">
        <f>LEFT(C53,1)</f>
        <v>К</v>
      </c>
      <c r="G53" s="45" t="str">
        <f>LEFT(D53,1)</f>
        <v>П</v>
      </c>
      <c r="H53" s="45" t="str">
        <f>LEFT(E53,1)</f>
        <v>Ф</v>
      </c>
      <c r="I53" s="6" t="s">
        <v>1360</v>
      </c>
      <c r="J53" s="2" t="s">
        <v>1257</v>
      </c>
      <c r="K53" s="2">
        <v>6</v>
      </c>
      <c r="L53" s="2" t="s">
        <v>1213</v>
      </c>
      <c r="M53" s="33" t="s">
        <v>143</v>
      </c>
      <c r="N53" s="47" t="str">
        <f>CONCATENATE(L53,M53)</f>
        <v>Р0620У</v>
      </c>
      <c r="O53" s="47" t="str">
        <f>CONCATENATE(B53,"-",F53,G53,H53,"-",I53)</f>
        <v>М -КПФ-29082007</v>
      </c>
      <c r="P53" s="48">
        <v>4.5</v>
      </c>
      <c r="Q53" s="48">
        <v>2.5</v>
      </c>
      <c r="R53" s="48">
        <v>5</v>
      </c>
      <c r="S53" s="48">
        <v>1</v>
      </c>
      <c r="T53" s="48">
        <v>5</v>
      </c>
      <c r="U53" s="48">
        <v>5</v>
      </c>
      <c r="V53" s="48">
        <v>4</v>
      </c>
      <c r="W53" s="48">
        <v>1</v>
      </c>
      <c r="X53" s="61">
        <v>4.5</v>
      </c>
      <c r="Y53" s="48">
        <v>5</v>
      </c>
      <c r="Z53" s="49">
        <f>SUM(P53:Y53)</f>
        <v>37.5</v>
      </c>
      <c r="AA53" s="33">
        <v>50</v>
      </c>
      <c r="AB53" s="50">
        <f>Z53/AA53</f>
        <v>0.75</v>
      </c>
      <c r="AC53" s="51" t="str">
        <f>IF(Z53&gt;75%*AA53,"Победитель",IF(Z53&gt;50%*AA53,"Призёр","Участник"))</f>
        <v>Призёр</v>
      </c>
    </row>
    <row r="54" spans="1:29" x14ac:dyDescent="0.3">
      <c r="A54" s="32">
        <v>40</v>
      </c>
      <c r="B54" s="2" t="s">
        <v>14</v>
      </c>
      <c r="C54" s="2" t="s">
        <v>1339</v>
      </c>
      <c r="D54" s="2" t="s">
        <v>396</v>
      </c>
      <c r="E54" s="2" t="s">
        <v>97</v>
      </c>
      <c r="F54" s="45" t="str">
        <f>LEFT(C54,1)</f>
        <v>К</v>
      </c>
      <c r="G54" s="45" t="str">
        <f>LEFT(D54,1)</f>
        <v>Е</v>
      </c>
      <c r="H54" s="45" t="str">
        <f>LEFT(E54,1)</f>
        <v>А</v>
      </c>
      <c r="I54" s="14" t="s">
        <v>2239</v>
      </c>
      <c r="J54" s="46" t="s">
        <v>2231</v>
      </c>
      <c r="K54" s="2">
        <v>6</v>
      </c>
      <c r="L54" s="64" t="s">
        <v>2240</v>
      </c>
      <c r="M54" s="9" t="s">
        <v>2113</v>
      </c>
      <c r="N54" s="47" t="str">
        <f>CONCATENATE(L54,M54)</f>
        <v>РЯ0602Н</v>
      </c>
      <c r="O54" s="47" t="str">
        <f>CONCATENATE(B54,"-",F54,G54,H54,"-",I54)</f>
        <v>Ж-КЕА-08122007</v>
      </c>
      <c r="P54" s="53">
        <v>4.5</v>
      </c>
      <c r="Q54" s="53">
        <v>5</v>
      </c>
      <c r="R54" s="53">
        <v>0</v>
      </c>
      <c r="S54" s="53">
        <v>4</v>
      </c>
      <c r="T54" s="53">
        <v>4</v>
      </c>
      <c r="U54" s="53">
        <v>5</v>
      </c>
      <c r="V54" s="53">
        <v>5</v>
      </c>
      <c r="W54" s="53">
        <v>2</v>
      </c>
      <c r="X54" s="53">
        <v>5</v>
      </c>
      <c r="Y54" s="53">
        <v>2</v>
      </c>
      <c r="Z54" s="49">
        <f>SUM(P54:Y54)</f>
        <v>36.5</v>
      </c>
      <c r="AA54" s="33">
        <v>50</v>
      </c>
      <c r="AB54" s="50">
        <f>Z54/AA54</f>
        <v>0.73</v>
      </c>
      <c r="AC54" s="51" t="str">
        <f>IF(Z54&gt;75%*AA54,"Победитель",IF(Z54&gt;50%*AA54,"Призёр","Участник"))</f>
        <v>Призёр</v>
      </c>
    </row>
    <row r="55" spans="1:29" x14ac:dyDescent="0.3">
      <c r="A55" s="32">
        <v>41</v>
      </c>
      <c r="B55" s="2" t="s">
        <v>14</v>
      </c>
      <c r="C55" s="2" t="s">
        <v>387</v>
      </c>
      <c r="D55" s="2" t="s">
        <v>211</v>
      </c>
      <c r="E55" s="2" t="s">
        <v>388</v>
      </c>
      <c r="F55" s="45" t="str">
        <f>LEFT(C55,1)</f>
        <v>Ш</v>
      </c>
      <c r="G55" s="45" t="str">
        <f>LEFT(D55,1)</f>
        <v>П</v>
      </c>
      <c r="H55" s="45" t="str">
        <f>LEFT(E55,1)</f>
        <v>О</v>
      </c>
      <c r="I55" s="2">
        <v>17092007</v>
      </c>
      <c r="J55" s="46" t="s">
        <v>346</v>
      </c>
      <c r="K55" s="2">
        <v>6</v>
      </c>
      <c r="L55" s="2" t="s">
        <v>389</v>
      </c>
      <c r="M55" s="33" t="s">
        <v>26</v>
      </c>
      <c r="N55" s="47" t="str">
        <f>CONCATENATE(L55,M55)</f>
        <v>Р0607С</v>
      </c>
      <c r="O55" s="47" t="str">
        <f>CONCATENATE(B55,"-",F55,G55,H55,"-",I55)</f>
        <v>Ж-ШПО-17092007</v>
      </c>
      <c r="P55" s="48">
        <v>3.5</v>
      </c>
      <c r="Q55" s="48">
        <v>5</v>
      </c>
      <c r="R55" s="48">
        <v>5</v>
      </c>
      <c r="S55" s="48">
        <v>2</v>
      </c>
      <c r="T55" s="48">
        <v>5</v>
      </c>
      <c r="U55" s="48">
        <v>2</v>
      </c>
      <c r="V55" s="48">
        <v>4</v>
      </c>
      <c r="W55" s="48">
        <v>3</v>
      </c>
      <c r="X55" s="48">
        <v>5</v>
      </c>
      <c r="Y55" s="48">
        <v>2</v>
      </c>
      <c r="Z55" s="49">
        <f>SUM(P55:Y55)</f>
        <v>36.5</v>
      </c>
      <c r="AA55" s="33">
        <v>50</v>
      </c>
      <c r="AB55" s="50">
        <f>Z55/AA55</f>
        <v>0.73</v>
      </c>
      <c r="AC55" s="51" t="str">
        <f>IF(Z55&gt;75%*AA55,"Победитель",IF(Z55&gt;50%*AA55,"Призёр","Участник"))</f>
        <v>Призёр</v>
      </c>
    </row>
    <row r="56" spans="1:29" x14ac:dyDescent="0.3">
      <c r="A56" s="32">
        <v>42</v>
      </c>
      <c r="B56" s="2" t="s">
        <v>35</v>
      </c>
      <c r="C56" s="2" t="s">
        <v>401</v>
      </c>
      <c r="D56" s="2" t="s">
        <v>374</v>
      </c>
      <c r="E56" s="2" t="s">
        <v>402</v>
      </c>
      <c r="F56" s="45" t="str">
        <f>LEFT(C56,1)</f>
        <v>Е</v>
      </c>
      <c r="G56" s="45" t="str">
        <f>LEFT(D56,1)</f>
        <v>Д</v>
      </c>
      <c r="H56" s="45" t="str">
        <f>LEFT(E56,1)</f>
        <v>М</v>
      </c>
      <c r="I56" s="6" t="s">
        <v>539</v>
      </c>
      <c r="J56" s="46" t="s">
        <v>346</v>
      </c>
      <c r="K56" s="2">
        <v>6</v>
      </c>
      <c r="L56" s="2" t="s">
        <v>403</v>
      </c>
      <c r="M56" s="33" t="s">
        <v>26</v>
      </c>
      <c r="N56" s="47" t="str">
        <f>CONCATENATE(L56,M56)</f>
        <v>Р0612С</v>
      </c>
      <c r="O56" s="47" t="str">
        <f>CONCATENATE(B56,"-",F56,G56,H56,"-",I56)</f>
        <v>М-ЕДМ-06032008</v>
      </c>
      <c r="P56" s="48">
        <v>5</v>
      </c>
      <c r="Q56" s="48">
        <v>5</v>
      </c>
      <c r="R56" s="48">
        <v>5</v>
      </c>
      <c r="S56" s="48">
        <v>2</v>
      </c>
      <c r="T56" s="48">
        <v>5</v>
      </c>
      <c r="U56" s="48">
        <v>5</v>
      </c>
      <c r="V56" s="48">
        <v>4</v>
      </c>
      <c r="W56" s="48">
        <v>0</v>
      </c>
      <c r="X56" s="48">
        <v>4.5</v>
      </c>
      <c r="Y56" s="48">
        <v>1</v>
      </c>
      <c r="Z56" s="49">
        <f>SUM(P56:Y56)</f>
        <v>36.5</v>
      </c>
      <c r="AA56" s="33">
        <v>50</v>
      </c>
      <c r="AB56" s="50">
        <f>Z56/AA56</f>
        <v>0.73</v>
      </c>
      <c r="AC56" s="51" t="str">
        <f>IF(Z56&gt;75%*AA56,"Победитель",IF(Z56&gt;50%*AA56,"Призёр","Участник"))</f>
        <v>Призёр</v>
      </c>
    </row>
    <row r="57" spans="1:29" x14ac:dyDescent="0.3">
      <c r="A57" s="32">
        <v>43</v>
      </c>
      <c r="B57" s="2" t="s">
        <v>14</v>
      </c>
      <c r="C57" s="2" t="s">
        <v>2105</v>
      </c>
      <c r="D57" s="2" t="s">
        <v>680</v>
      </c>
      <c r="E57" s="2" t="s">
        <v>78</v>
      </c>
      <c r="F57" s="45" t="str">
        <f>LEFT(C57,1)</f>
        <v>А</v>
      </c>
      <c r="G57" s="45" t="str">
        <f>LEFT(D57,1)</f>
        <v>В</v>
      </c>
      <c r="H57" s="45" t="str">
        <f>LEFT(E57,1)</f>
        <v>А</v>
      </c>
      <c r="I57" s="14" t="s">
        <v>2109</v>
      </c>
      <c r="J57" s="46" t="s">
        <v>2106</v>
      </c>
      <c r="K57" s="2">
        <v>6</v>
      </c>
      <c r="L57" s="46" t="s">
        <v>72</v>
      </c>
      <c r="M57" s="33" t="s">
        <v>2111</v>
      </c>
      <c r="N57" s="47" t="str">
        <f>CONCATENATE(L57,M57)</f>
        <v>Р0601Д</v>
      </c>
      <c r="O57" s="47" t="str">
        <f>CONCATENATE(B57,"-",F57,G57,H57,"-",I57)</f>
        <v>Ж-АВА-30.08.2007</v>
      </c>
      <c r="P57" s="48">
        <v>5</v>
      </c>
      <c r="Q57" s="48">
        <v>5</v>
      </c>
      <c r="R57" s="48">
        <v>5</v>
      </c>
      <c r="S57" s="48">
        <v>3</v>
      </c>
      <c r="T57" s="48">
        <v>2</v>
      </c>
      <c r="U57" s="48">
        <v>2</v>
      </c>
      <c r="V57" s="48">
        <v>5</v>
      </c>
      <c r="W57" s="48">
        <v>2</v>
      </c>
      <c r="X57" s="48">
        <v>2</v>
      </c>
      <c r="Y57" s="48">
        <v>5</v>
      </c>
      <c r="Z57" s="49">
        <f>SUM(P57:Y57)</f>
        <v>36</v>
      </c>
      <c r="AA57" s="33">
        <v>50</v>
      </c>
      <c r="AB57" s="50">
        <f>Z57/AA57</f>
        <v>0.72</v>
      </c>
      <c r="AC57" s="51" t="str">
        <f>IF(Z57&gt;75%*AA57,"Победитель",IF(Z57&gt;50%*AA57,"Призёр","Участник"))</f>
        <v>Призёр</v>
      </c>
    </row>
    <row r="58" spans="1:29" x14ac:dyDescent="0.3">
      <c r="A58" s="32">
        <v>44</v>
      </c>
      <c r="B58" s="2" t="s">
        <v>35</v>
      </c>
      <c r="C58" s="2" t="s">
        <v>42</v>
      </c>
      <c r="D58" s="2" t="s">
        <v>70</v>
      </c>
      <c r="E58" s="2" t="s">
        <v>44</v>
      </c>
      <c r="F58" s="45" t="str">
        <f>LEFT(C58,1)</f>
        <v>Г</v>
      </c>
      <c r="G58" s="45" t="str">
        <f>LEFT(D58,1)</f>
        <v>Д</v>
      </c>
      <c r="H58" s="45" t="str">
        <f>LEFT(E58,1)</f>
        <v>А</v>
      </c>
      <c r="I58" s="14" t="s">
        <v>71</v>
      </c>
      <c r="J58" s="46" t="s">
        <v>38</v>
      </c>
      <c r="K58" s="1">
        <v>6</v>
      </c>
      <c r="L58" s="2" t="s">
        <v>72</v>
      </c>
      <c r="M58" s="9" t="s">
        <v>83</v>
      </c>
      <c r="N58" s="47" t="str">
        <f>CONCATENATE(L58,M58)</f>
        <v>Р0601К</v>
      </c>
      <c r="O58" s="47" t="str">
        <f>CONCATENATE(B58,"-",F58,G58,H58,"-",I58)</f>
        <v>М-ГДА-30122007</v>
      </c>
      <c r="P58" s="53">
        <v>3.5</v>
      </c>
      <c r="Q58" s="53">
        <v>5</v>
      </c>
      <c r="R58" s="53">
        <v>0</v>
      </c>
      <c r="S58" s="53">
        <v>5</v>
      </c>
      <c r="T58" s="53">
        <v>5</v>
      </c>
      <c r="U58" s="53">
        <v>5</v>
      </c>
      <c r="V58" s="53">
        <v>5</v>
      </c>
      <c r="W58" s="53">
        <v>0</v>
      </c>
      <c r="X58" s="53">
        <v>5</v>
      </c>
      <c r="Y58" s="53">
        <v>2</v>
      </c>
      <c r="Z58" s="49">
        <f>SUM(P58:Y58)</f>
        <v>35.5</v>
      </c>
      <c r="AA58" s="33">
        <v>50</v>
      </c>
      <c r="AB58" s="50">
        <f>Z58/AA58</f>
        <v>0.71</v>
      </c>
      <c r="AC58" s="51" t="str">
        <f>IF(Z58&gt;75%*AA58,"Победитель",IF(Z58&gt;50%*AA58,"Призёр","Участник"))</f>
        <v>Призёр</v>
      </c>
    </row>
    <row r="59" spans="1:29" x14ac:dyDescent="0.3">
      <c r="A59" s="32">
        <v>45</v>
      </c>
      <c r="B59" s="2" t="s">
        <v>14</v>
      </c>
      <c r="C59" s="2" t="s">
        <v>438</v>
      </c>
      <c r="D59" s="2" t="s">
        <v>246</v>
      </c>
      <c r="E59" s="2" t="s">
        <v>195</v>
      </c>
      <c r="F59" s="45" t="str">
        <f>LEFT(C59,1)</f>
        <v>В</v>
      </c>
      <c r="G59" s="45" t="str">
        <f>LEFT(D59,1)</f>
        <v>А</v>
      </c>
      <c r="H59" s="45" t="str">
        <f>LEFT(E59,1)</f>
        <v>С</v>
      </c>
      <c r="I59" s="6" t="s">
        <v>541</v>
      </c>
      <c r="J59" s="46" t="s">
        <v>600</v>
      </c>
      <c r="K59" s="2">
        <v>6</v>
      </c>
      <c r="L59" s="2" t="s">
        <v>75</v>
      </c>
      <c r="M59" s="33" t="s">
        <v>128</v>
      </c>
      <c r="N59" s="47" t="str">
        <f>CONCATENATE(L59,M59)</f>
        <v>Р0602Б</v>
      </c>
      <c r="O59" s="47" t="str">
        <f>CONCATENATE(B59,"-",F59,G59,H59,"-",I59)</f>
        <v>Ж-ВАС-21122007</v>
      </c>
      <c r="P59" s="48">
        <v>35</v>
      </c>
      <c r="Q59" s="48"/>
      <c r="R59" s="48"/>
      <c r="S59" s="48"/>
      <c r="T59" s="48"/>
      <c r="U59" s="48">
        <v>0</v>
      </c>
      <c r="V59" s="48">
        <v>0</v>
      </c>
      <c r="W59" s="48"/>
      <c r="X59" s="48">
        <v>0</v>
      </c>
      <c r="Y59" s="48">
        <v>0</v>
      </c>
      <c r="Z59" s="49">
        <f>SUM(P59:Y59)</f>
        <v>35</v>
      </c>
      <c r="AA59" s="33">
        <v>50</v>
      </c>
      <c r="AB59" s="50">
        <f>Z59/AA59</f>
        <v>0.7</v>
      </c>
      <c r="AC59" s="51" t="str">
        <f>IF(Z59&gt;75%*AA59,"Победитель",IF(Z59&gt;50%*AA59,"Призёр","Участник"))</f>
        <v>Призёр</v>
      </c>
    </row>
    <row r="60" spans="1:29" x14ac:dyDescent="0.3">
      <c r="A60" s="32">
        <v>46</v>
      </c>
      <c r="B60" s="2" t="s">
        <v>597</v>
      </c>
      <c r="C60" s="2" t="s">
        <v>2124</v>
      </c>
      <c r="D60" s="2" t="s">
        <v>110</v>
      </c>
      <c r="E60" s="2" t="s">
        <v>78</v>
      </c>
      <c r="F60" s="45" t="str">
        <f>LEFT(C60,1)</f>
        <v>Ц</v>
      </c>
      <c r="G60" s="45" t="str">
        <f>LEFT(D60,1)</f>
        <v>Н</v>
      </c>
      <c r="H60" s="45" t="str">
        <f>LEFT(E60,1)</f>
        <v>А</v>
      </c>
      <c r="I60" s="6" t="s">
        <v>2141</v>
      </c>
      <c r="J60" s="2" t="s">
        <v>2116</v>
      </c>
      <c r="K60" s="2">
        <v>6</v>
      </c>
      <c r="L60" s="2" t="s">
        <v>72</v>
      </c>
      <c r="M60" s="33" t="s">
        <v>2132</v>
      </c>
      <c r="N60" s="47" t="str">
        <f>CONCATENATE(L60,M60)</f>
        <v>Р0601Е</v>
      </c>
      <c r="O60" s="47" t="str">
        <f>CONCATENATE(B60,"-",F60,G60,H60,"-",I60)</f>
        <v>ж-ЦНА-09.07.2007</v>
      </c>
      <c r="P60" s="48">
        <v>5</v>
      </c>
      <c r="Q60" s="48">
        <v>5</v>
      </c>
      <c r="R60" s="48">
        <v>5</v>
      </c>
      <c r="S60" s="48">
        <v>2</v>
      </c>
      <c r="T60" s="48">
        <v>5</v>
      </c>
      <c r="U60" s="48">
        <v>0</v>
      </c>
      <c r="V60" s="48">
        <v>4</v>
      </c>
      <c r="W60" s="48">
        <v>1</v>
      </c>
      <c r="X60" s="48">
        <v>3</v>
      </c>
      <c r="Y60" s="48">
        <v>5</v>
      </c>
      <c r="Z60" s="49">
        <f>SUM(P60:Y60)</f>
        <v>35</v>
      </c>
      <c r="AA60" s="33">
        <v>50</v>
      </c>
      <c r="AB60" s="50">
        <f>Z60/AA60</f>
        <v>0.7</v>
      </c>
      <c r="AC60" s="51" t="str">
        <f>IF(Z60&gt;75%*AA60,"Победитель",IF(Z60&gt;50%*AA60,"Призёр","Участник"))</f>
        <v>Призёр</v>
      </c>
    </row>
    <row r="61" spans="1:29" x14ac:dyDescent="0.3">
      <c r="A61" s="32">
        <v>47</v>
      </c>
      <c r="B61" s="2" t="s">
        <v>2057</v>
      </c>
      <c r="C61" s="2" t="s">
        <v>1349</v>
      </c>
      <c r="D61" s="2" t="s">
        <v>70</v>
      </c>
      <c r="E61" s="2" t="s">
        <v>1183</v>
      </c>
      <c r="F61" s="45" t="str">
        <f>LEFT(C61,1)</f>
        <v>А</v>
      </c>
      <c r="G61" s="45" t="str">
        <f>LEFT(D61,1)</f>
        <v>Д</v>
      </c>
      <c r="H61" s="45" t="str">
        <f>LEFT(E61,1)</f>
        <v>Л</v>
      </c>
      <c r="I61" s="6" t="s">
        <v>1350</v>
      </c>
      <c r="J61" s="2" t="s">
        <v>1257</v>
      </c>
      <c r="K61" s="2">
        <v>6</v>
      </c>
      <c r="L61" s="2" t="s">
        <v>407</v>
      </c>
      <c r="M61" s="33" t="s">
        <v>143</v>
      </c>
      <c r="N61" s="47" t="str">
        <f>CONCATENATE(L61,M61)</f>
        <v>Р0614У</v>
      </c>
      <c r="O61" s="47" t="str">
        <f>CONCATENATE(B61,"-",F61,G61,H61,"-",I61)</f>
        <v>М -АДЛ-07112007</v>
      </c>
      <c r="P61" s="48">
        <v>4</v>
      </c>
      <c r="Q61" s="48">
        <v>5</v>
      </c>
      <c r="R61" s="48">
        <v>5</v>
      </c>
      <c r="S61" s="48">
        <v>2</v>
      </c>
      <c r="T61" s="48">
        <v>2</v>
      </c>
      <c r="U61" s="48">
        <v>4</v>
      </c>
      <c r="V61" s="48">
        <v>5</v>
      </c>
      <c r="W61" s="48">
        <v>2</v>
      </c>
      <c r="X61" s="48">
        <v>1</v>
      </c>
      <c r="Y61" s="48">
        <v>5</v>
      </c>
      <c r="Z61" s="49">
        <f>SUM(P61:Y61)</f>
        <v>35</v>
      </c>
      <c r="AA61" s="33">
        <v>50</v>
      </c>
      <c r="AB61" s="50">
        <f>Z61/AA61</f>
        <v>0.7</v>
      </c>
      <c r="AC61" s="51" t="str">
        <f>IF(Z61&gt;75%*AA61,"Победитель",IF(Z61&gt;50%*AA61,"Призёр","Участник"))</f>
        <v>Призёр</v>
      </c>
    </row>
    <row r="62" spans="1:29" x14ac:dyDescent="0.3">
      <c r="A62" s="32">
        <v>48</v>
      </c>
      <c r="B62" s="2" t="s">
        <v>14</v>
      </c>
      <c r="C62" s="2" t="s">
        <v>2300</v>
      </c>
      <c r="D62" s="2" t="s">
        <v>396</v>
      </c>
      <c r="E62" s="2" t="s">
        <v>34</v>
      </c>
      <c r="F62" s="45" t="str">
        <f>LEFT(C62,1)</f>
        <v>Т</v>
      </c>
      <c r="G62" s="45" t="str">
        <f>LEFT(D62,1)</f>
        <v>Е</v>
      </c>
      <c r="H62" s="45" t="str">
        <f>LEFT(E62,1)</f>
        <v>Е</v>
      </c>
      <c r="I62" s="6" t="s">
        <v>2301</v>
      </c>
      <c r="J62" s="2" t="s">
        <v>2286</v>
      </c>
      <c r="K62" s="2">
        <v>6</v>
      </c>
      <c r="L62" s="2" t="s">
        <v>85</v>
      </c>
      <c r="M62" s="9" t="s">
        <v>2139</v>
      </c>
      <c r="N62" s="47" t="str">
        <f>CONCATENATE(L62,M62)</f>
        <v>Р0604П</v>
      </c>
      <c r="O62" s="47" t="str">
        <f>CONCATENATE(B62,"-",F62,G62,H62,"-",I62)</f>
        <v>Ж-ТЕЕ-29.07.2007</v>
      </c>
      <c r="P62" s="48">
        <v>4</v>
      </c>
      <c r="Q62" s="48">
        <v>27.5</v>
      </c>
      <c r="R62" s="48"/>
      <c r="S62" s="48"/>
      <c r="T62" s="48">
        <v>3</v>
      </c>
      <c r="U62" s="48"/>
      <c r="V62" s="48"/>
      <c r="W62" s="48"/>
      <c r="X62" s="48"/>
      <c r="Y62" s="48"/>
      <c r="Z62" s="49">
        <f>SUM(P62:Y62)</f>
        <v>34.5</v>
      </c>
      <c r="AA62" s="33">
        <v>50</v>
      </c>
      <c r="AB62" s="50">
        <f>Z62/AA62</f>
        <v>0.69</v>
      </c>
      <c r="AC62" s="51" t="str">
        <f>IF(Z62&gt;75%*AA62,"Победитель",IF(Z62&gt;50%*AA62,"Призёр","Участник"))</f>
        <v>Призёр</v>
      </c>
    </row>
    <row r="63" spans="1:29" x14ac:dyDescent="0.3">
      <c r="A63" s="32">
        <v>49</v>
      </c>
      <c r="B63" s="2" t="s">
        <v>14</v>
      </c>
      <c r="C63" s="2" t="s">
        <v>380</v>
      </c>
      <c r="D63" s="2" t="s">
        <v>381</v>
      </c>
      <c r="E63" s="2" t="s">
        <v>88</v>
      </c>
      <c r="F63" s="45" t="str">
        <f>LEFT(C63,1)</f>
        <v>Г</v>
      </c>
      <c r="G63" s="45" t="str">
        <f>LEFT(D63,1)</f>
        <v>М</v>
      </c>
      <c r="H63" s="45" t="str">
        <f>LEFT(E63,1)</f>
        <v>А</v>
      </c>
      <c r="I63" s="6" t="s">
        <v>532</v>
      </c>
      <c r="J63" s="46" t="s">
        <v>346</v>
      </c>
      <c r="K63" s="2">
        <v>6</v>
      </c>
      <c r="L63" s="2" t="s">
        <v>85</v>
      </c>
      <c r="M63" s="33" t="s">
        <v>26</v>
      </c>
      <c r="N63" s="47" t="str">
        <f>CONCATENATE(L63,M63)</f>
        <v>Р0604С</v>
      </c>
      <c r="O63" s="47" t="str">
        <f>CONCATENATE(B63,"-",F63,G63,H63,"-",I63)</f>
        <v>Ж-ГМА-11052007</v>
      </c>
      <c r="P63" s="48">
        <v>5</v>
      </c>
      <c r="Q63" s="48">
        <v>5</v>
      </c>
      <c r="R63" s="48">
        <v>5</v>
      </c>
      <c r="S63" s="48">
        <v>0</v>
      </c>
      <c r="T63" s="48">
        <v>5</v>
      </c>
      <c r="U63" s="48">
        <v>3</v>
      </c>
      <c r="V63" s="48">
        <v>4</v>
      </c>
      <c r="W63" s="48">
        <v>3</v>
      </c>
      <c r="X63" s="48">
        <v>2.5</v>
      </c>
      <c r="Y63" s="48">
        <v>2</v>
      </c>
      <c r="Z63" s="49">
        <f>SUM(P63:Y63)</f>
        <v>34.5</v>
      </c>
      <c r="AA63" s="33">
        <v>50</v>
      </c>
      <c r="AB63" s="50">
        <f>Z63/AA63</f>
        <v>0.69</v>
      </c>
      <c r="AC63" s="51" t="str">
        <f>IF(Z63&gt;75%*AA63,"Победитель",IF(Z63&gt;50%*AA63,"Призёр","Участник"))</f>
        <v>Призёр</v>
      </c>
    </row>
    <row r="64" spans="1:29" x14ac:dyDescent="0.3">
      <c r="A64" s="32">
        <v>50</v>
      </c>
      <c r="B64" s="2" t="s">
        <v>35</v>
      </c>
      <c r="C64" s="2" t="s">
        <v>384</v>
      </c>
      <c r="D64" s="2" t="s">
        <v>385</v>
      </c>
      <c r="E64" s="2" t="s">
        <v>62</v>
      </c>
      <c r="F64" s="45" t="str">
        <f>LEFT(C64,1)</f>
        <v>С</v>
      </c>
      <c r="G64" s="45" t="str">
        <f>LEFT(D64,1)</f>
        <v>В</v>
      </c>
      <c r="H64" s="45" t="str">
        <f>LEFT(E64,1)</f>
        <v>Е</v>
      </c>
      <c r="I64" s="2">
        <v>15102007</v>
      </c>
      <c r="J64" s="46" t="s">
        <v>346</v>
      </c>
      <c r="K64" s="2">
        <v>6</v>
      </c>
      <c r="L64" s="2" t="s">
        <v>386</v>
      </c>
      <c r="M64" s="33" t="s">
        <v>26</v>
      </c>
      <c r="N64" s="47" t="str">
        <f>CONCATENATE(L64,M64)</f>
        <v>Р0606С</v>
      </c>
      <c r="O64" s="47" t="str">
        <f>CONCATENATE(B64,"-",F64,G64,H64,"-",I64)</f>
        <v>М-СВЕ-15102007</v>
      </c>
      <c r="P64" s="48">
        <v>2.5</v>
      </c>
      <c r="Q64" s="48">
        <v>5</v>
      </c>
      <c r="R64" s="48">
        <v>5</v>
      </c>
      <c r="S64" s="48">
        <v>2</v>
      </c>
      <c r="T64" s="48">
        <v>5</v>
      </c>
      <c r="U64" s="48">
        <v>0</v>
      </c>
      <c r="V64" s="48">
        <v>5</v>
      </c>
      <c r="W64" s="48">
        <v>1</v>
      </c>
      <c r="X64" s="48">
        <v>4</v>
      </c>
      <c r="Y64" s="48">
        <v>5</v>
      </c>
      <c r="Z64" s="49">
        <f>SUM(P64:Y64)</f>
        <v>34.5</v>
      </c>
      <c r="AA64" s="33">
        <v>50</v>
      </c>
      <c r="AB64" s="50">
        <f>Z64/AA64</f>
        <v>0.69</v>
      </c>
      <c r="AC64" s="51" t="str">
        <f>IF(Z64&gt;75%*AA64,"Победитель",IF(Z64&gt;50%*AA64,"Призёр","Участник"))</f>
        <v>Призёр</v>
      </c>
    </row>
    <row r="65" spans="1:29" x14ac:dyDescent="0.3">
      <c r="A65" s="32">
        <v>51</v>
      </c>
      <c r="B65" s="2" t="s">
        <v>35</v>
      </c>
      <c r="C65" s="2" t="s">
        <v>295</v>
      </c>
      <c r="D65" s="2" t="s">
        <v>1123</v>
      </c>
      <c r="E65" s="2" t="s">
        <v>127</v>
      </c>
      <c r="F65" s="45" t="str">
        <f>LEFT(C65,1)</f>
        <v>З</v>
      </c>
      <c r="G65" s="45" t="str">
        <f>LEFT(D65,1)</f>
        <v>Е</v>
      </c>
      <c r="H65" s="45" t="str">
        <f>LEFT(E65,1)</f>
        <v>В</v>
      </c>
      <c r="I65" s="6" t="s">
        <v>531</v>
      </c>
      <c r="J65" s="46" t="s">
        <v>930</v>
      </c>
      <c r="K65" s="2">
        <v>6</v>
      </c>
      <c r="L65" s="2" t="s">
        <v>1222</v>
      </c>
      <c r="M65" s="33" t="s">
        <v>45</v>
      </c>
      <c r="N65" s="47" t="str">
        <f>CONCATENATE(L65,M65)</f>
        <v>Р0623Г</v>
      </c>
      <c r="O65" s="47" t="str">
        <f>CONCATENATE(B65,"-",F65,G65,H65,"-",I65)</f>
        <v>М-ЗЕВ-10072007</v>
      </c>
      <c r="P65" s="48">
        <v>5</v>
      </c>
      <c r="Q65" s="48">
        <v>5</v>
      </c>
      <c r="R65" s="48">
        <v>5</v>
      </c>
      <c r="S65" s="48">
        <v>1</v>
      </c>
      <c r="T65" s="48">
        <v>5</v>
      </c>
      <c r="U65" s="48">
        <v>5</v>
      </c>
      <c r="V65" s="48">
        <v>2</v>
      </c>
      <c r="W65" s="48">
        <v>2</v>
      </c>
      <c r="X65" s="48">
        <v>3</v>
      </c>
      <c r="Y65" s="48">
        <v>1</v>
      </c>
      <c r="Z65" s="49">
        <f>SUM(P65:Y65)</f>
        <v>34</v>
      </c>
      <c r="AA65" s="33">
        <v>50</v>
      </c>
      <c r="AB65" s="50">
        <f>Z65/AA65</f>
        <v>0.68</v>
      </c>
      <c r="AC65" s="51" t="str">
        <f>IF(Z65&gt;75%*AA65,"Победитель",IF(Z65&gt;50%*AA65,"Призёр","Участник"))</f>
        <v>Призёр</v>
      </c>
    </row>
    <row r="66" spans="1:29" x14ac:dyDescent="0.3">
      <c r="A66" s="32">
        <v>52</v>
      </c>
      <c r="B66" s="2" t="s">
        <v>14</v>
      </c>
      <c r="C66" s="2" t="s">
        <v>1371</v>
      </c>
      <c r="D66" s="2" t="s">
        <v>266</v>
      </c>
      <c r="E66" s="2" t="s">
        <v>78</v>
      </c>
      <c r="F66" s="45" t="str">
        <f>LEFT(C66,1)</f>
        <v>Л</v>
      </c>
      <c r="G66" s="45" t="str">
        <f>LEFT(D66,1)</f>
        <v>Д</v>
      </c>
      <c r="H66" s="45" t="str">
        <f>LEFT(E66,1)</f>
        <v>А</v>
      </c>
      <c r="I66" s="6">
        <v>23052007</v>
      </c>
      <c r="J66" s="2" t="s">
        <v>1257</v>
      </c>
      <c r="K66" s="2">
        <v>6</v>
      </c>
      <c r="L66" s="2" t="s">
        <v>75</v>
      </c>
      <c r="M66" s="33" t="s">
        <v>143</v>
      </c>
      <c r="N66" s="47" t="str">
        <f>CONCATENATE(L66,M66)</f>
        <v>Р0602У</v>
      </c>
      <c r="O66" s="47" t="str">
        <f>CONCATENATE(B66,"-",F66,G66,H66,"-",I66)</f>
        <v>Ж-ЛДА-23052007</v>
      </c>
      <c r="P66" s="48">
        <v>5</v>
      </c>
      <c r="Q66" s="48">
        <v>5</v>
      </c>
      <c r="R66" s="48">
        <v>5</v>
      </c>
      <c r="S66" s="48">
        <v>2</v>
      </c>
      <c r="T66" s="48">
        <v>5</v>
      </c>
      <c r="U66" s="48">
        <v>5</v>
      </c>
      <c r="V66" s="48">
        <v>5</v>
      </c>
      <c r="W66" s="48">
        <v>0</v>
      </c>
      <c r="X66" s="48">
        <v>0</v>
      </c>
      <c r="Y66" s="48">
        <v>2</v>
      </c>
      <c r="Z66" s="49">
        <f>SUM(P66:Y66)</f>
        <v>34</v>
      </c>
      <c r="AA66" s="33">
        <v>50</v>
      </c>
      <c r="AB66" s="50">
        <f>Z66/AA66</f>
        <v>0.68</v>
      </c>
      <c r="AC66" s="51" t="str">
        <f>IF(Z66&gt;75%*AA66,"Победитель",IF(Z66&gt;50%*AA66,"Призёр","Участник"))</f>
        <v>Призёр</v>
      </c>
    </row>
    <row r="67" spans="1:29" x14ac:dyDescent="0.3">
      <c r="A67" s="32">
        <v>53</v>
      </c>
      <c r="B67" s="2" t="s">
        <v>35</v>
      </c>
      <c r="C67" s="2" t="s">
        <v>2374</v>
      </c>
      <c r="D67" s="2" t="s">
        <v>695</v>
      </c>
      <c r="E67" s="2" t="s">
        <v>292</v>
      </c>
      <c r="F67" s="45" t="str">
        <f>LEFT(C67,1)</f>
        <v>Л</v>
      </c>
      <c r="G67" s="45" t="str">
        <f>LEFT(D67,1)</f>
        <v>Н</v>
      </c>
      <c r="H67" s="45" t="str">
        <f>LEFT(E67,1)</f>
        <v>А</v>
      </c>
      <c r="I67" s="2">
        <v>17122006</v>
      </c>
      <c r="J67" s="2" t="s">
        <v>2370</v>
      </c>
      <c r="K67" s="1">
        <v>6</v>
      </c>
      <c r="L67" s="2" t="s">
        <v>397</v>
      </c>
      <c r="M67" s="33" t="s">
        <v>2138</v>
      </c>
      <c r="N67" s="47" t="str">
        <f>CONCATENATE(L67,M67)</f>
        <v>Р0610Х</v>
      </c>
      <c r="O67" s="47" t="str">
        <f>CONCATENATE(B67,"-",F67,G67,H67,"-",I67)</f>
        <v>М-ЛНА-17122006</v>
      </c>
      <c r="P67" s="48">
        <v>4</v>
      </c>
      <c r="Q67" s="48">
        <v>5</v>
      </c>
      <c r="R67" s="48">
        <v>0</v>
      </c>
      <c r="S67" s="48">
        <v>2</v>
      </c>
      <c r="T67" s="48">
        <v>4</v>
      </c>
      <c r="U67" s="48">
        <v>5</v>
      </c>
      <c r="V67" s="48">
        <v>5</v>
      </c>
      <c r="W67" s="48">
        <v>4</v>
      </c>
      <c r="X67" s="48">
        <v>0</v>
      </c>
      <c r="Y67" s="48">
        <v>5</v>
      </c>
      <c r="Z67" s="49">
        <f>SUM(P67:Y67)</f>
        <v>34</v>
      </c>
      <c r="AA67" s="33">
        <v>50</v>
      </c>
      <c r="AB67" s="50">
        <f>Z67/AA67</f>
        <v>0.68</v>
      </c>
      <c r="AC67" s="51" t="str">
        <f>IF(Z67&gt;75%*AA67,"Победитель",IF(Z67&gt;50%*AA67,"Призёр","Участник"))</f>
        <v>Призёр</v>
      </c>
    </row>
    <row r="68" spans="1:29" x14ac:dyDescent="0.3">
      <c r="A68" s="32">
        <v>54</v>
      </c>
      <c r="B68" s="3" t="s">
        <v>14</v>
      </c>
      <c r="C68" s="3" t="s">
        <v>737</v>
      </c>
      <c r="D68" s="3" t="s">
        <v>87</v>
      </c>
      <c r="E68" s="3" t="s">
        <v>195</v>
      </c>
      <c r="F68" s="45" t="str">
        <f>LEFT(C68,1)</f>
        <v>Р</v>
      </c>
      <c r="G68" s="45" t="str">
        <f>LEFT(D68,1)</f>
        <v>К</v>
      </c>
      <c r="H68" s="45" t="str">
        <f>LEFT(E68,1)</f>
        <v>С</v>
      </c>
      <c r="I68" s="13" t="s">
        <v>738</v>
      </c>
      <c r="J68" s="59" t="s">
        <v>925</v>
      </c>
      <c r="K68" s="3">
        <v>6</v>
      </c>
      <c r="L68" s="3" t="s">
        <v>739</v>
      </c>
      <c r="M68" s="33" t="s">
        <v>534</v>
      </c>
      <c r="N68" s="47" t="str">
        <f>CONCATENATE(L68,M68)</f>
        <v>РУ0602О</v>
      </c>
      <c r="O68" s="47" t="str">
        <f>CONCATENATE(B68,"-",F68,G68,H68,"-",I68)</f>
        <v>Ж-РКС-27102007</v>
      </c>
      <c r="P68" s="48">
        <v>4.5</v>
      </c>
      <c r="Q68" s="48">
        <v>5</v>
      </c>
      <c r="R68" s="48">
        <v>5</v>
      </c>
      <c r="S68" s="48">
        <v>2</v>
      </c>
      <c r="T68" s="48">
        <v>5</v>
      </c>
      <c r="U68" s="48">
        <v>0</v>
      </c>
      <c r="V68" s="48">
        <v>0</v>
      </c>
      <c r="W68" s="48">
        <v>4</v>
      </c>
      <c r="X68" s="48">
        <v>3</v>
      </c>
      <c r="Y68" s="48">
        <v>5</v>
      </c>
      <c r="Z68" s="49">
        <f>SUM(P68:Y68)</f>
        <v>33.5</v>
      </c>
      <c r="AA68" s="33">
        <v>50</v>
      </c>
      <c r="AB68" s="50">
        <f>Z68/AA68</f>
        <v>0.67</v>
      </c>
      <c r="AC68" s="51" t="str">
        <f>IF(Z68&gt;75%*AA68,"Победитель",IF(Z68&gt;50%*AA68,"Призёр","Участник"))</f>
        <v>Призёр</v>
      </c>
    </row>
    <row r="69" spans="1:29" x14ac:dyDescent="0.3">
      <c r="A69" s="32">
        <v>55</v>
      </c>
      <c r="B69" s="3" t="s">
        <v>14</v>
      </c>
      <c r="C69" s="3" t="s">
        <v>746</v>
      </c>
      <c r="D69" s="3" t="s">
        <v>273</v>
      </c>
      <c r="E69" s="3" t="s">
        <v>747</v>
      </c>
      <c r="F69" s="45" t="str">
        <f>LEFT(C69,1)</f>
        <v>Ш</v>
      </c>
      <c r="G69" s="45" t="str">
        <f>LEFT(D69,1)</f>
        <v>Д</v>
      </c>
      <c r="H69" s="45" t="str">
        <f>LEFT(E69,1)</f>
        <v>Р</v>
      </c>
      <c r="I69" s="13" t="s">
        <v>748</v>
      </c>
      <c r="J69" s="59" t="s">
        <v>925</v>
      </c>
      <c r="K69" s="3">
        <v>6</v>
      </c>
      <c r="L69" s="3" t="s">
        <v>749</v>
      </c>
      <c r="M69" s="33" t="s">
        <v>534</v>
      </c>
      <c r="N69" s="47" t="str">
        <f>CONCATENATE(L69,M69)</f>
        <v>РУ0605О</v>
      </c>
      <c r="O69" s="47" t="str">
        <f>CONCATENATE(B69,"-",F69,G69,H69,"-",I69)</f>
        <v>Ж-ШДР-20012008</v>
      </c>
      <c r="P69" s="48">
        <v>4.5</v>
      </c>
      <c r="Q69" s="48">
        <v>5</v>
      </c>
      <c r="R69" s="48">
        <v>0</v>
      </c>
      <c r="S69" s="48">
        <v>3</v>
      </c>
      <c r="T69" s="48">
        <v>4</v>
      </c>
      <c r="U69" s="48">
        <v>0</v>
      </c>
      <c r="V69" s="48">
        <v>5</v>
      </c>
      <c r="W69" s="48">
        <v>4</v>
      </c>
      <c r="X69" s="48">
        <v>3</v>
      </c>
      <c r="Y69" s="48">
        <v>5</v>
      </c>
      <c r="Z69" s="49">
        <f>SUM(P69:Y69)</f>
        <v>33.5</v>
      </c>
      <c r="AA69" s="33">
        <v>50</v>
      </c>
      <c r="AB69" s="50">
        <f>Z69/AA69</f>
        <v>0.67</v>
      </c>
      <c r="AC69" s="51" t="str">
        <f>IF(Z69&gt;75%*AA69,"Победитель",IF(Z69&gt;50%*AA69,"Призёр","Участник"))</f>
        <v>Призёр</v>
      </c>
    </row>
    <row r="70" spans="1:29" x14ac:dyDescent="0.3">
      <c r="A70" s="32">
        <v>56</v>
      </c>
      <c r="B70" s="2" t="s">
        <v>14</v>
      </c>
      <c r="C70" s="2" t="s">
        <v>270</v>
      </c>
      <c r="D70" s="2" t="s">
        <v>266</v>
      </c>
      <c r="E70" s="2" t="s">
        <v>247</v>
      </c>
      <c r="F70" s="45" t="str">
        <f>LEFT(C70,1)</f>
        <v>А</v>
      </c>
      <c r="G70" s="45" t="str">
        <f>LEFT(D70,1)</f>
        <v>Д</v>
      </c>
      <c r="H70" s="45" t="str">
        <f>LEFT(E70,1)</f>
        <v>В</v>
      </c>
      <c r="I70" s="2" t="s">
        <v>271</v>
      </c>
      <c r="J70" s="2" t="s">
        <v>197</v>
      </c>
      <c r="K70" s="1">
        <v>6</v>
      </c>
      <c r="L70" s="2" t="s">
        <v>72</v>
      </c>
      <c r="M70" s="33" t="s">
        <v>57</v>
      </c>
      <c r="N70" s="47" t="str">
        <f>CONCATENATE(L70,M70)</f>
        <v>Р0601В</v>
      </c>
      <c r="O70" s="47" t="str">
        <f>CONCATENATE(B70,"-",F70,G70,H70,"-",I70)</f>
        <v>Ж-АДВ-03102007</v>
      </c>
      <c r="P70" s="48">
        <v>4.5</v>
      </c>
      <c r="Q70" s="48">
        <v>2.5</v>
      </c>
      <c r="R70" s="48">
        <v>5</v>
      </c>
      <c r="S70" s="48">
        <v>5</v>
      </c>
      <c r="T70" s="48">
        <v>5</v>
      </c>
      <c r="U70" s="48">
        <v>3</v>
      </c>
      <c r="V70" s="48">
        <v>5</v>
      </c>
      <c r="W70" s="48">
        <v>0</v>
      </c>
      <c r="X70" s="48">
        <v>2</v>
      </c>
      <c r="Y70" s="48">
        <v>1</v>
      </c>
      <c r="Z70" s="49">
        <f>SUM(P70:Y70)</f>
        <v>33</v>
      </c>
      <c r="AA70" s="33">
        <v>50</v>
      </c>
      <c r="AB70" s="50">
        <f>Z70/AA70</f>
        <v>0.66</v>
      </c>
      <c r="AC70" s="51" t="str">
        <f>IF(Z70&gt;75%*AA70,"Победитель",IF(Z70&gt;50%*AA70,"Призёр","Участник"))</f>
        <v>Призёр</v>
      </c>
    </row>
    <row r="71" spans="1:29" x14ac:dyDescent="0.3">
      <c r="A71" s="32">
        <v>57</v>
      </c>
      <c r="B71" s="3" t="s">
        <v>14</v>
      </c>
      <c r="C71" s="3" t="s">
        <v>740</v>
      </c>
      <c r="D71" s="3" t="s">
        <v>87</v>
      </c>
      <c r="E71" s="3" t="s">
        <v>78</v>
      </c>
      <c r="F71" s="45" t="str">
        <f>LEFT(C71,1)</f>
        <v>С</v>
      </c>
      <c r="G71" s="45" t="str">
        <f>LEFT(D71,1)</f>
        <v>К</v>
      </c>
      <c r="H71" s="45" t="str">
        <f>LEFT(E71,1)</f>
        <v>А</v>
      </c>
      <c r="I71" s="13" t="s">
        <v>741</v>
      </c>
      <c r="J71" s="59" t="s">
        <v>925</v>
      </c>
      <c r="K71" s="3">
        <v>6</v>
      </c>
      <c r="L71" s="3" t="s">
        <v>742</v>
      </c>
      <c r="M71" s="33" t="s">
        <v>534</v>
      </c>
      <c r="N71" s="47" t="str">
        <f>CONCATENATE(L71,M71)</f>
        <v>РУ0603О</v>
      </c>
      <c r="O71" s="47" t="str">
        <f>CONCATENATE(B71,"-",F71,G71,H71,"-",I71)</f>
        <v>Ж-СКА-09052007</v>
      </c>
      <c r="P71" s="48">
        <v>3.5</v>
      </c>
      <c r="Q71" s="48">
        <v>2.5</v>
      </c>
      <c r="R71" s="48">
        <v>5</v>
      </c>
      <c r="S71" s="48">
        <v>3</v>
      </c>
      <c r="T71" s="48">
        <v>1</v>
      </c>
      <c r="U71" s="48">
        <v>5</v>
      </c>
      <c r="V71" s="48">
        <v>4</v>
      </c>
      <c r="W71" s="48">
        <v>3</v>
      </c>
      <c r="X71" s="48">
        <v>5</v>
      </c>
      <c r="Y71" s="48">
        <v>1</v>
      </c>
      <c r="Z71" s="49">
        <f>SUM(P71:Y71)</f>
        <v>33</v>
      </c>
      <c r="AA71" s="33">
        <v>50</v>
      </c>
      <c r="AB71" s="50">
        <f>Z71/AA71</f>
        <v>0.66</v>
      </c>
      <c r="AC71" s="51" t="str">
        <f>IF(Z71&gt;75%*AA71,"Победитель",IF(Z71&gt;50%*AA71,"Призёр","Участник"))</f>
        <v>Призёр</v>
      </c>
    </row>
    <row r="72" spans="1:29" x14ac:dyDescent="0.3">
      <c r="A72" s="32">
        <v>58</v>
      </c>
      <c r="B72" s="2" t="s">
        <v>14</v>
      </c>
      <c r="C72" s="2" t="s">
        <v>2215</v>
      </c>
      <c r="D72" s="2" t="s">
        <v>2216</v>
      </c>
      <c r="E72" s="2" t="s">
        <v>97</v>
      </c>
      <c r="F72" s="45" t="str">
        <f>LEFT(C72,1)</f>
        <v>Г</v>
      </c>
      <c r="G72" s="45" t="str">
        <f>LEFT(D72,1)</f>
        <v>А</v>
      </c>
      <c r="H72" s="45" t="str">
        <f>LEFT(E72,1)</f>
        <v>А</v>
      </c>
      <c r="I72" s="6" t="s">
        <v>2217</v>
      </c>
      <c r="J72" s="46" t="s">
        <v>2207</v>
      </c>
      <c r="K72" s="2">
        <v>6</v>
      </c>
      <c r="L72" s="2" t="s">
        <v>75</v>
      </c>
      <c r="M72" s="9" t="s">
        <v>2230</v>
      </c>
      <c r="N72" s="47" t="str">
        <f>CONCATENATE(L72,M72)</f>
        <v>Р0602Ч</v>
      </c>
      <c r="O72" s="47" t="str">
        <f>CONCATENATE(B72,"-",F72,G72,H72,"-",I72)</f>
        <v>Ж-ГАА-21052007</v>
      </c>
      <c r="P72" s="48">
        <v>4</v>
      </c>
      <c r="Q72" s="48">
        <v>5</v>
      </c>
      <c r="R72" s="48">
        <v>0</v>
      </c>
      <c r="S72" s="48">
        <v>5</v>
      </c>
      <c r="T72" s="48">
        <v>5</v>
      </c>
      <c r="U72" s="48">
        <v>1</v>
      </c>
      <c r="V72" s="48">
        <v>4</v>
      </c>
      <c r="W72" s="48">
        <v>1</v>
      </c>
      <c r="X72" s="48">
        <v>3</v>
      </c>
      <c r="Y72" s="48">
        <v>5</v>
      </c>
      <c r="Z72" s="49">
        <f>SUM(P72:Y72)</f>
        <v>33</v>
      </c>
      <c r="AA72" s="33">
        <v>50</v>
      </c>
      <c r="AB72" s="50">
        <f>Z72/AA72</f>
        <v>0.66</v>
      </c>
      <c r="AC72" s="51" t="str">
        <f>IF(Z72&gt;75%*AA72,"Победитель",IF(Z72&gt;50%*AA72,"Призёр","Участник"))</f>
        <v>Призёр</v>
      </c>
    </row>
    <row r="73" spans="1:29" x14ac:dyDescent="0.3">
      <c r="A73" s="32">
        <v>59</v>
      </c>
      <c r="B73" s="2" t="s">
        <v>14</v>
      </c>
      <c r="C73" s="2" t="s">
        <v>2298</v>
      </c>
      <c r="D73" s="2" t="s">
        <v>429</v>
      </c>
      <c r="E73" s="2" t="s">
        <v>34</v>
      </c>
      <c r="F73" s="45" t="str">
        <f>LEFT(C73,1)</f>
        <v>К</v>
      </c>
      <c r="G73" s="45" t="str">
        <f>LEFT(D73,1)</f>
        <v>В</v>
      </c>
      <c r="H73" s="45" t="str">
        <f>LEFT(E73,1)</f>
        <v>Е</v>
      </c>
      <c r="I73" s="6" t="s">
        <v>2299</v>
      </c>
      <c r="J73" s="2" t="s">
        <v>2286</v>
      </c>
      <c r="K73" s="2">
        <v>6</v>
      </c>
      <c r="L73" s="2" t="s">
        <v>80</v>
      </c>
      <c r="M73" s="9" t="s">
        <v>2139</v>
      </c>
      <c r="N73" s="47" t="str">
        <f>CONCATENATE(L73,M73)</f>
        <v>Р0603П</v>
      </c>
      <c r="O73" s="47" t="str">
        <f>CONCATENATE(B73,"-",F73,G73,H73,"-",I73)</f>
        <v>Ж-КВЕ-07.07.2007</v>
      </c>
      <c r="P73" s="48">
        <v>3.5</v>
      </c>
      <c r="Q73" s="48">
        <v>29</v>
      </c>
      <c r="R73" s="48"/>
      <c r="S73" s="48"/>
      <c r="T73" s="48"/>
      <c r="U73" s="48"/>
      <c r="V73" s="48"/>
      <c r="W73" s="48"/>
      <c r="X73" s="48"/>
      <c r="Y73" s="48"/>
      <c r="Z73" s="49">
        <f>SUM(P73:Y73)</f>
        <v>32.5</v>
      </c>
      <c r="AA73" s="33">
        <v>50</v>
      </c>
      <c r="AB73" s="50">
        <f>Z73/AA73</f>
        <v>0.65</v>
      </c>
      <c r="AC73" s="51" t="str">
        <f>IF(Z73&gt;75%*AA73,"Победитель",IF(Z73&gt;50%*AA73,"Призёр","Участник"))</f>
        <v>Призёр</v>
      </c>
    </row>
    <row r="74" spans="1:29" x14ac:dyDescent="0.3">
      <c r="A74" s="32">
        <v>60</v>
      </c>
      <c r="B74" s="2" t="s">
        <v>14</v>
      </c>
      <c r="C74" s="2" t="s">
        <v>392</v>
      </c>
      <c r="D74" s="2" t="s">
        <v>393</v>
      </c>
      <c r="E74" s="2" t="s">
        <v>247</v>
      </c>
      <c r="F74" s="45" t="str">
        <f>LEFT(C74,1)</f>
        <v>К</v>
      </c>
      <c r="G74" s="45" t="str">
        <f>LEFT(D74,1)</f>
        <v>О</v>
      </c>
      <c r="H74" s="45" t="str">
        <f>LEFT(E74,1)</f>
        <v>В</v>
      </c>
      <c r="I74" s="6" t="s">
        <v>536</v>
      </c>
      <c r="J74" s="46" t="s">
        <v>346</v>
      </c>
      <c r="K74" s="2">
        <v>6</v>
      </c>
      <c r="L74" s="2" t="s">
        <v>394</v>
      </c>
      <c r="M74" s="33" t="s">
        <v>26</v>
      </c>
      <c r="N74" s="47" t="str">
        <f>CONCATENATE(L74,M74)</f>
        <v>Р0609С</v>
      </c>
      <c r="O74" s="47" t="str">
        <f>CONCATENATE(B74,"-",F74,G74,H74,"-",I74)</f>
        <v>Ж-КОВ-08052007</v>
      </c>
      <c r="P74" s="48">
        <v>4.5</v>
      </c>
      <c r="Q74" s="48">
        <v>5</v>
      </c>
      <c r="R74" s="48">
        <v>0</v>
      </c>
      <c r="S74" s="48">
        <v>1</v>
      </c>
      <c r="T74" s="48">
        <v>5</v>
      </c>
      <c r="U74" s="48">
        <v>4</v>
      </c>
      <c r="V74" s="48">
        <v>4</v>
      </c>
      <c r="W74" s="48">
        <v>0</v>
      </c>
      <c r="X74" s="48">
        <v>4</v>
      </c>
      <c r="Y74" s="48">
        <v>5</v>
      </c>
      <c r="Z74" s="49">
        <f>SUM(P74:Y74)</f>
        <v>32.5</v>
      </c>
      <c r="AA74" s="33">
        <v>50</v>
      </c>
      <c r="AB74" s="50">
        <f>Z74/AA74</f>
        <v>0.65</v>
      </c>
      <c r="AC74" s="51" t="str">
        <f>IF(Z74&gt;75%*AA74,"Победитель",IF(Z74&gt;50%*AA74,"Призёр","Участник"))</f>
        <v>Призёр</v>
      </c>
    </row>
    <row r="75" spans="1:29" x14ac:dyDescent="0.3">
      <c r="A75" s="32">
        <v>61</v>
      </c>
      <c r="B75" s="2" t="s">
        <v>14</v>
      </c>
      <c r="C75" s="12" t="s">
        <v>1647</v>
      </c>
      <c r="D75" s="12" t="s">
        <v>77</v>
      </c>
      <c r="E75" s="12" t="s">
        <v>627</v>
      </c>
      <c r="F75" s="45" t="str">
        <f>LEFT(C75,1)</f>
        <v>Л</v>
      </c>
      <c r="G75" s="45" t="str">
        <f>LEFT(D75,1)</f>
        <v>Е</v>
      </c>
      <c r="H75" s="45" t="str">
        <f>LEFT(E75,1)</f>
        <v>О</v>
      </c>
      <c r="I75" s="12">
        <v>1102007</v>
      </c>
      <c r="J75" s="46" t="s">
        <v>1587</v>
      </c>
      <c r="K75" s="2">
        <v>6</v>
      </c>
      <c r="L75" s="2" t="s">
        <v>1648</v>
      </c>
      <c r="M75" s="33" t="s">
        <v>35</v>
      </c>
      <c r="N75" s="47" t="str">
        <f>CONCATENATE(L75,M75)</f>
        <v>Р0657М</v>
      </c>
      <c r="O75" s="47" t="str">
        <f>CONCATENATE(B75,"-",F75,G75,H75,"-",I75)</f>
        <v>Ж-ЛЕО-1102007</v>
      </c>
      <c r="P75" s="48">
        <v>4</v>
      </c>
      <c r="Q75" s="48">
        <v>5</v>
      </c>
      <c r="R75" s="48">
        <v>0</v>
      </c>
      <c r="S75" s="48">
        <v>2</v>
      </c>
      <c r="T75" s="48">
        <v>5</v>
      </c>
      <c r="U75" s="48">
        <v>2</v>
      </c>
      <c r="V75" s="48">
        <v>5</v>
      </c>
      <c r="W75" s="48">
        <v>3</v>
      </c>
      <c r="X75" s="48">
        <v>1</v>
      </c>
      <c r="Y75" s="48">
        <v>5</v>
      </c>
      <c r="Z75" s="49">
        <f>SUM(P75:Y75)</f>
        <v>32</v>
      </c>
      <c r="AA75" s="33">
        <v>50</v>
      </c>
      <c r="AB75" s="50">
        <f>Z75/AA75</f>
        <v>0.64</v>
      </c>
      <c r="AC75" s="51" t="str">
        <f>IF(Z75&gt;75%*AA75,"Победитель",IF(Z75&gt;50%*AA75,"Призёр","Участник"))</f>
        <v>Призёр</v>
      </c>
    </row>
    <row r="76" spans="1:29" x14ac:dyDescent="0.3">
      <c r="A76" s="32">
        <v>62</v>
      </c>
      <c r="B76" s="2" t="s">
        <v>14</v>
      </c>
      <c r="C76" s="2" t="s">
        <v>406</v>
      </c>
      <c r="D76" s="2" t="s">
        <v>266</v>
      </c>
      <c r="E76" s="2" t="s">
        <v>195</v>
      </c>
      <c r="F76" s="45" t="str">
        <f>LEFT(C76,1)</f>
        <v>А</v>
      </c>
      <c r="G76" s="45" t="str">
        <f>LEFT(D76,1)</f>
        <v>Д</v>
      </c>
      <c r="H76" s="45" t="str">
        <f>LEFT(E76,1)</f>
        <v>С</v>
      </c>
      <c r="I76" s="6" t="s">
        <v>541</v>
      </c>
      <c r="J76" s="46" t="s">
        <v>346</v>
      </c>
      <c r="K76" s="2">
        <v>6</v>
      </c>
      <c r="L76" s="2" t="s">
        <v>407</v>
      </c>
      <c r="M76" s="33" t="s">
        <v>26</v>
      </c>
      <c r="N76" s="47" t="str">
        <f>CONCATENATE(L76,M76)</f>
        <v>Р0614С</v>
      </c>
      <c r="O76" s="47" t="str">
        <f>CONCATENATE(B76,"-",F76,G76,H76,"-",I76)</f>
        <v>Ж-АДС-21122007</v>
      </c>
      <c r="P76" s="48">
        <v>4</v>
      </c>
      <c r="Q76" s="48">
        <v>5</v>
      </c>
      <c r="R76" s="48">
        <v>5</v>
      </c>
      <c r="S76" s="48">
        <v>3</v>
      </c>
      <c r="T76" s="48">
        <v>0</v>
      </c>
      <c r="U76" s="48">
        <v>4</v>
      </c>
      <c r="V76" s="48">
        <v>5</v>
      </c>
      <c r="W76" s="48">
        <v>2</v>
      </c>
      <c r="X76" s="48">
        <v>3</v>
      </c>
      <c r="Y76" s="48">
        <v>1</v>
      </c>
      <c r="Z76" s="49">
        <f>SUM(P76:Y76)</f>
        <v>32</v>
      </c>
      <c r="AA76" s="33">
        <v>50</v>
      </c>
      <c r="AB76" s="50">
        <f>Z76/AA76</f>
        <v>0.64</v>
      </c>
      <c r="AC76" s="51" t="str">
        <f>IF(Z76&gt;75%*AA76,"Победитель",IF(Z76&gt;50%*AA76,"Призёр","Участник"))</f>
        <v>Призёр</v>
      </c>
    </row>
    <row r="77" spans="1:29" x14ac:dyDescent="0.3">
      <c r="A77" s="32">
        <v>63</v>
      </c>
      <c r="B77" s="2" t="s">
        <v>14</v>
      </c>
      <c r="C77" s="2" t="s">
        <v>1366</v>
      </c>
      <c r="D77" s="2" t="s">
        <v>246</v>
      </c>
      <c r="E77" s="2" t="s">
        <v>1367</v>
      </c>
      <c r="F77" s="45" t="str">
        <f>LEFT(C77,1)</f>
        <v>У</v>
      </c>
      <c r="G77" s="45" t="str">
        <f>LEFT(D77,1)</f>
        <v>А</v>
      </c>
      <c r="H77" s="45" t="str">
        <f>LEFT(E77,1)</f>
        <v>И</v>
      </c>
      <c r="I77" s="6" t="s">
        <v>1368</v>
      </c>
      <c r="J77" s="2" t="s">
        <v>1257</v>
      </c>
      <c r="K77" s="2">
        <v>6</v>
      </c>
      <c r="L77" s="2" t="s">
        <v>85</v>
      </c>
      <c r="M77" s="33" t="s">
        <v>143</v>
      </c>
      <c r="N77" s="47" t="str">
        <f>CONCATENATE(L77,M77)</f>
        <v>Р0604У</v>
      </c>
      <c r="O77" s="47" t="str">
        <f>CONCATENATE(B77,"-",F77,G77,H77,"-",I77)</f>
        <v>Ж-УАИ-08082007</v>
      </c>
      <c r="P77" s="48">
        <v>4.5</v>
      </c>
      <c r="Q77" s="48">
        <v>5</v>
      </c>
      <c r="R77" s="48">
        <v>5</v>
      </c>
      <c r="S77" s="48">
        <v>2</v>
      </c>
      <c r="T77" s="48">
        <v>3</v>
      </c>
      <c r="U77" s="48">
        <v>5</v>
      </c>
      <c r="V77" s="48">
        <v>5</v>
      </c>
      <c r="W77" s="48">
        <v>0</v>
      </c>
      <c r="X77" s="48" t="s">
        <v>2102</v>
      </c>
      <c r="Y77" s="48">
        <v>2</v>
      </c>
      <c r="Z77" s="49">
        <f>SUM(P77:Y77)</f>
        <v>31.5</v>
      </c>
      <c r="AA77" s="33">
        <v>50</v>
      </c>
      <c r="AB77" s="50">
        <f>Z77/AA77</f>
        <v>0.63</v>
      </c>
      <c r="AC77" s="51" t="str">
        <f>IF(Z77&gt;75%*AA77,"Победитель",IF(Z77&gt;50%*AA77,"Призёр","Участник"))</f>
        <v>Призёр</v>
      </c>
    </row>
    <row r="78" spans="1:29" x14ac:dyDescent="0.3">
      <c r="A78" s="32">
        <v>64</v>
      </c>
      <c r="B78" s="2" t="s">
        <v>35</v>
      </c>
      <c r="C78" s="2" t="s">
        <v>1223</v>
      </c>
      <c r="D78" s="2" t="s">
        <v>695</v>
      </c>
      <c r="E78" s="2" t="s">
        <v>127</v>
      </c>
      <c r="F78" s="45" t="str">
        <f>LEFT(C78,1)</f>
        <v>П</v>
      </c>
      <c r="G78" s="45" t="str">
        <f>LEFT(D78,1)</f>
        <v>Н</v>
      </c>
      <c r="H78" s="45" t="str">
        <f>LEFT(E78,1)</f>
        <v>В</v>
      </c>
      <c r="I78" s="6" t="s">
        <v>1224</v>
      </c>
      <c r="J78" s="46" t="s">
        <v>930</v>
      </c>
      <c r="K78" s="2">
        <v>6</v>
      </c>
      <c r="L78" s="2" t="s">
        <v>1225</v>
      </c>
      <c r="M78" s="33" t="s">
        <v>45</v>
      </c>
      <c r="N78" s="47" t="str">
        <f>CONCATENATE(L78,M78)</f>
        <v>Р0624Г</v>
      </c>
      <c r="O78" s="47" t="str">
        <f>CONCATENATE(B78,"-",F78,G78,H78,"-",I78)</f>
        <v>М-ПНВ-23122007</v>
      </c>
      <c r="P78" s="48">
        <v>5</v>
      </c>
      <c r="Q78" s="48">
        <v>5</v>
      </c>
      <c r="R78" s="48">
        <v>5</v>
      </c>
      <c r="S78" s="48">
        <v>2</v>
      </c>
      <c r="T78" s="48">
        <v>5</v>
      </c>
      <c r="U78" s="48">
        <v>2</v>
      </c>
      <c r="V78" s="48">
        <v>3</v>
      </c>
      <c r="W78" s="48">
        <v>0</v>
      </c>
      <c r="X78" s="48">
        <v>3</v>
      </c>
      <c r="Y78" s="48">
        <v>1</v>
      </c>
      <c r="Z78" s="49">
        <f>SUM(P78:Y78)</f>
        <v>31</v>
      </c>
      <c r="AA78" s="33">
        <v>50</v>
      </c>
      <c r="AB78" s="50">
        <f>Z78/AA78</f>
        <v>0.62</v>
      </c>
      <c r="AC78" s="51" t="str">
        <f>IF(Z78&gt;75%*AA78,"Победитель",IF(Z78&gt;50%*AA78,"Призёр","Участник"))</f>
        <v>Призёр</v>
      </c>
    </row>
    <row r="79" spans="1:29" x14ac:dyDescent="0.3">
      <c r="A79" s="32">
        <v>65</v>
      </c>
      <c r="B79" s="2" t="s">
        <v>605</v>
      </c>
      <c r="C79" s="2" t="s">
        <v>2125</v>
      </c>
      <c r="D79" s="2" t="s">
        <v>385</v>
      </c>
      <c r="E79" s="2" t="s">
        <v>437</v>
      </c>
      <c r="F79" s="45" t="str">
        <f>LEFT(C79,1)</f>
        <v>Я</v>
      </c>
      <c r="G79" s="45" t="str">
        <f>LEFT(D79,1)</f>
        <v>В</v>
      </c>
      <c r="H79" s="45" t="str">
        <f>LEFT(E79,1)</f>
        <v>Р</v>
      </c>
      <c r="I79" s="6" t="s">
        <v>2143</v>
      </c>
      <c r="J79" s="2" t="s">
        <v>2116</v>
      </c>
      <c r="K79" s="2">
        <v>6</v>
      </c>
      <c r="L79" s="2" t="s">
        <v>75</v>
      </c>
      <c r="M79" s="33" t="s">
        <v>2132</v>
      </c>
      <c r="N79" s="47" t="str">
        <f>CONCATENATE(L79,M79)</f>
        <v>Р0602Е</v>
      </c>
      <c r="O79" s="47" t="str">
        <f>CONCATENATE(B79,"-",F79,G79,H79,"-",I79)</f>
        <v>м-ЯВР-07.04.2007</v>
      </c>
      <c r="P79" s="48">
        <v>3</v>
      </c>
      <c r="Q79" s="48">
        <v>5</v>
      </c>
      <c r="R79" s="48">
        <v>5</v>
      </c>
      <c r="S79" s="48">
        <v>0</v>
      </c>
      <c r="T79" s="48">
        <v>5</v>
      </c>
      <c r="U79" s="48">
        <v>1</v>
      </c>
      <c r="V79" s="48">
        <v>4</v>
      </c>
      <c r="W79" s="48">
        <v>2</v>
      </c>
      <c r="X79" s="48">
        <v>3</v>
      </c>
      <c r="Y79" s="48">
        <v>3</v>
      </c>
      <c r="Z79" s="49">
        <f>SUM(P79:Y79)</f>
        <v>31</v>
      </c>
      <c r="AA79" s="33">
        <v>50</v>
      </c>
      <c r="AB79" s="50">
        <f>Z79/AA79</f>
        <v>0.62</v>
      </c>
      <c r="AC79" s="51" t="str">
        <f>IF(Z79&gt;75%*AA79,"Победитель",IF(Z79&gt;50%*AA79,"Призёр","Участник"))</f>
        <v>Призёр</v>
      </c>
    </row>
    <row r="80" spans="1:29" x14ac:dyDescent="0.3">
      <c r="A80" s="32">
        <v>66</v>
      </c>
      <c r="B80" s="2" t="s">
        <v>605</v>
      </c>
      <c r="C80" s="2" t="s">
        <v>2176</v>
      </c>
      <c r="D80" s="2" t="s">
        <v>1123</v>
      </c>
      <c r="E80" s="2" t="s">
        <v>56</v>
      </c>
      <c r="F80" s="45" t="str">
        <f>LEFT(C80,1)</f>
        <v>Д</v>
      </c>
      <c r="G80" s="45" t="str">
        <f>LEFT(D80,1)</f>
        <v>Е</v>
      </c>
      <c r="H80" s="45" t="str">
        <f>LEFT(E80,1)</f>
        <v>А</v>
      </c>
      <c r="I80" s="2" t="s">
        <v>2177</v>
      </c>
      <c r="J80" s="2" t="s">
        <v>2161</v>
      </c>
      <c r="K80" s="1">
        <v>6</v>
      </c>
      <c r="L80" s="2" t="s">
        <v>75</v>
      </c>
      <c r="M80" s="33" t="s">
        <v>2110</v>
      </c>
      <c r="N80" s="47" t="str">
        <f>CONCATENATE(L80,M80)</f>
        <v>Р0602З</v>
      </c>
      <c r="O80" s="47" t="str">
        <f>CONCATENATE(B80,"-",F80,G80,H80,"-",I80)</f>
        <v>м-ДЕА-11.03.2008</v>
      </c>
      <c r="P80" s="48">
        <v>2</v>
      </c>
      <c r="Q80" s="48">
        <v>4</v>
      </c>
      <c r="R80" s="48">
        <v>5</v>
      </c>
      <c r="S80" s="48">
        <v>2</v>
      </c>
      <c r="T80" s="48">
        <v>2</v>
      </c>
      <c r="U80" s="48">
        <v>2</v>
      </c>
      <c r="V80" s="48">
        <v>3</v>
      </c>
      <c r="W80" s="48">
        <v>5</v>
      </c>
      <c r="X80" s="48">
        <v>5</v>
      </c>
      <c r="Y80" s="48">
        <v>1</v>
      </c>
      <c r="Z80" s="49">
        <f>SUM(P80:Y80)</f>
        <v>31</v>
      </c>
      <c r="AA80" s="33">
        <v>50</v>
      </c>
      <c r="AB80" s="50">
        <f>Z80/AA80</f>
        <v>0.62</v>
      </c>
      <c r="AC80" s="51" t="str">
        <f>IF(Z80&gt;75%*AA80,"Победитель",IF(Z80&gt;50%*AA80,"Призёр","Участник"))</f>
        <v>Призёр</v>
      </c>
    </row>
    <row r="81" spans="1:29" x14ac:dyDescent="0.3">
      <c r="A81" s="32">
        <v>67</v>
      </c>
      <c r="B81" s="2" t="s">
        <v>14</v>
      </c>
      <c r="C81" s="12" t="s">
        <v>1633</v>
      </c>
      <c r="D81" s="12" t="s">
        <v>266</v>
      </c>
      <c r="E81" s="12" t="s">
        <v>31</v>
      </c>
      <c r="F81" s="45" t="str">
        <f>LEFT(C81,1)</f>
        <v>Б</v>
      </c>
      <c r="G81" s="45" t="str">
        <f>LEFT(D81,1)</f>
        <v>Д</v>
      </c>
      <c r="H81" s="45" t="str">
        <f>LEFT(E81,1)</f>
        <v>В</v>
      </c>
      <c r="I81" s="12">
        <v>30082007</v>
      </c>
      <c r="J81" s="46" t="s">
        <v>1587</v>
      </c>
      <c r="K81" s="2">
        <v>6</v>
      </c>
      <c r="L81" s="2" t="s">
        <v>1634</v>
      </c>
      <c r="M81" s="33" t="s">
        <v>35</v>
      </c>
      <c r="N81" s="47" t="str">
        <f>CONCATENATE(L81,M81)</f>
        <v>Р0647М</v>
      </c>
      <c r="O81" s="47" t="str">
        <f>CONCATENATE(B81,"-",F81,G81,H81,"-",I81)</f>
        <v>Ж-БДВ-30082007</v>
      </c>
      <c r="P81" s="48">
        <v>3</v>
      </c>
      <c r="Q81" s="48">
        <v>5</v>
      </c>
      <c r="R81" s="48">
        <v>5</v>
      </c>
      <c r="S81" s="48">
        <v>2</v>
      </c>
      <c r="T81" s="48">
        <v>3</v>
      </c>
      <c r="U81" s="48">
        <v>4</v>
      </c>
      <c r="V81" s="48">
        <v>5</v>
      </c>
      <c r="W81" s="48">
        <v>0</v>
      </c>
      <c r="X81" s="48">
        <v>0.5</v>
      </c>
      <c r="Y81" s="48">
        <v>3</v>
      </c>
      <c r="Z81" s="49">
        <f>SUM(P81:Y81)</f>
        <v>30.5</v>
      </c>
      <c r="AA81" s="33">
        <v>50</v>
      </c>
      <c r="AB81" s="50">
        <f>Z81/AA81</f>
        <v>0.61</v>
      </c>
      <c r="AC81" s="51" t="str">
        <f>IF(Z81&gt;75%*AA81,"Победитель",IF(Z81&gt;50%*AA81,"Призёр","Участник"))</f>
        <v>Призёр</v>
      </c>
    </row>
    <row r="82" spans="1:29" x14ac:dyDescent="0.3">
      <c r="A82" s="32">
        <v>68</v>
      </c>
      <c r="B82" s="2" t="s">
        <v>14</v>
      </c>
      <c r="C82" s="2" t="s">
        <v>375</v>
      </c>
      <c r="D82" s="2" t="s">
        <v>376</v>
      </c>
      <c r="E82" s="2" t="s">
        <v>377</v>
      </c>
      <c r="F82" s="45" t="str">
        <f>LEFT(C82,1)</f>
        <v>Г</v>
      </c>
      <c r="G82" s="45" t="str">
        <f>LEFT(D82,1)</f>
        <v>А</v>
      </c>
      <c r="H82" s="45" t="str">
        <f>LEFT(E82,1)</f>
        <v>А</v>
      </c>
      <c r="I82" s="6" t="s">
        <v>530</v>
      </c>
      <c r="J82" s="46" t="s">
        <v>346</v>
      </c>
      <c r="K82" s="2">
        <v>6</v>
      </c>
      <c r="L82" s="2" t="s">
        <v>75</v>
      </c>
      <c r="M82" s="33" t="s">
        <v>26</v>
      </c>
      <c r="N82" s="47" t="str">
        <f>CONCATENATE(L82,M82)</f>
        <v>Р0602С</v>
      </c>
      <c r="O82" s="47" t="str">
        <f>CONCATENATE(B82,"-",F82,G82,H82,"-",I82)</f>
        <v>Ж-ГАА-15062007</v>
      </c>
      <c r="P82" s="48">
        <v>2.5</v>
      </c>
      <c r="Q82" s="48">
        <v>5</v>
      </c>
      <c r="R82" s="48">
        <v>5</v>
      </c>
      <c r="S82" s="48">
        <v>2</v>
      </c>
      <c r="T82" s="48">
        <v>4</v>
      </c>
      <c r="U82" s="48">
        <v>0</v>
      </c>
      <c r="V82" s="48">
        <v>4</v>
      </c>
      <c r="W82" s="48">
        <v>0</v>
      </c>
      <c r="X82" s="48">
        <v>3</v>
      </c>
      <c r="Y82" s="48">
        <v>5</v>
      </c>
      <c r="Z82" s="49">
        <f>SUM(P82:Y82)</f>
        <v>30.5</v>
      </c>
      <c r="AA82" s="33">
        <v>50</v>
      </c>
      <c r="AB82" s="50">
        <f>Z82/AA82</f>
        <v>0.61</v>
      </c>
      <c r="AC82" s="51" t="str">
        <f>IF(Z82&gt;75%*AA82,"Победитель",IF(Z82&gt;50%*AA82,"Призёр","Участник"))</f>
        <v>Призёр</v>
      </c>
    </row>
    <row r="83" spans="1:29" x14ac:dyDescent="0.3">
      <c r="A83" s="32">
        <v>69</v>
      </c>
      <c r="B83" s="2" t="s">
        <v>2057</v>
      </c>
      <c r="C83" s="2" t="s">
        <v>1379</v>
      </c>
      <c r="D83" s="2" t="s">
        <v>1380</v>
      </c>
      <c r="E83" s="2" t="s">
        <v>127</v>
      </c>
      <c r="F83" s="45" t="str">
        <f>LEFT(C83,1)</f>
        <v>Т</v>
      </c>
      <c r="G83" s="45" t="str">
        <f>LEFT(D83,1)</f>
        <v>Х</v>
      </c>
      <c r="H83" s="45" t="str">
        <f>LEFT(E83,1)</f>
        <v>В</v>
      </c>
      <c r="I83" s="6" t="s">
        <v>1381</v>
      </c>
      <c r="J83" s="2" t="s">
        <v>1257</v>
      </c>
      <c r="K83" s="2">
        <v>6</v>
      </c>
      <c r="L83" s="2" t="s">
        <v>386</v>
      </c>
      <c r="M83" s="33" t="s">
        <v>143</v>
      </c>
      <c r="N83" s="47" t="str">
        <f>CONCATENATE(L83,M83)</f>
        <v>Р0606У</v>
      </c>
      <c r="O83" s="47" t="str">
        <f>CONCATENATE(B83,"-",F83,G83,H83,"-",I83)</f>
        <v>М -ТХВ-23102007</v>
      </c>
      <c r="P83" s="48">
        <v>3.5</v>
      </c>
      <c r="Q83" s="48">
        <v>5</v>
      </c>
      <c r="R83" s="48">
        <v>0</v>
      </c>
      <c r="S83" s="48">
        <v>1</v>
      </c>
      <c r="T83" s="48">
        <v>5</v>
      </c>
      <c r="U83" s="48">
        <v>3</v>
      </c>
      <c r="V83" s="48">
        <v>3</v>
      </c>
      <c r="W83" s="48">
        <v>4</v>
      </c>
      <c r="X83" s="48">
        <v>0.5</v>
      </c>
      <c r="Y83" s="48">
        <v>5</v>
      </c>
      <c r="Z83" s="49">
        <f>SUM(P83:Y83)</f>
        <v>30</v>
      </c>
      <c r="AA83" s="33">
        <v>50</v>
      </c>
      <c r="AB83" s="50">
        <f>Z83/AA83</f>
        <v>0.6</v>
      </c>
      <c r="AC83" s="51" t="str">
        <f>IF(Z83&gt;75%*AA83,"Победитель",IF(Z83&gt;50%*AA83,"Призёр","Участник"))</f>
        <v>Призёр</v>
      </c>
    </row>
    <row r="84" spans="1:29" x14ac:dyDescent="0.3">
      <c r="A84" s="32">
        <v>70</v>
      </c>
      <c r="B84" s="2" t="s">
        <v>14</v>
      </c>
      <c r="C84" s="2" t="s">
        <v>1265</v>
      </c>
      <c r="D84" s="2" t="s">
        <v>366</v>
      </c>
      <c r="E84" s="2" t="s">
        <v>34</v>
      </c>
      <c r="F84" s="45" t="str">
        <f>LEFT(C84,1)</f>
        <v>Н</v>
      </c>
      <c r="G84" s="45" t="str">
        <f>LEFT(D84,1)</f>
        <v>А</v>
      </c>
      <c r="H84" s="45" t="str">
        <f>LEFT(E84,1)</f>
        <v>Е</v>
      </c>
      <c r="I84" s="6" t="s">
        <v>1355</v>
      </c>
      <c r="J84" s="2" t="s">
        <v>1257</v>
      </c>
      <c r="K84" s="2">
        <v>6</v>
      </c>
      <c r="L84" s="2" t="s">
        <v>397</v>
      </c>
      <c r="M84" s="33" t="s">
        <v>143</v>
      </c>
      <c r="N84" s="47" t="str">
        <f>CONCATENATE(L84,M84)</f>
        <v>Р0610У</v>
      </c>
      <c r="O84" s="47" t="str">
        <f>CONCATENATE(B84,"-",F84,G84,H84,"-",I84)</f>
        <v>Ж-НАЕ-10092007</v>
      </c>
      <c r="P84" s="48">
        <v>4</v>
      </c>
      <c r="Q84" s="48">
        <v>5</v>
      </c>
      <c r="R84" s="48">
        <v>0</v>
      </c>
      <c r="S84" s="48">
        <v>4</v>
      </c>
      <c r="T84" s="48">
        <v>3</v>
      </c>
      <c r="U84" s="48">
        <v>5</v>
      </c>
      <c r="V84" s="48">
        <v>4</v>
      </c>
      <c r="W84" s="48">
        <v>0</v>
      </c>
      <c r="X84" s="48">
        <v>2</v>
      </c>
      <c r="Y84" s="48">
        <v>3</v>
      </c>
      <c r="Z84" s="49">
        <f>SUM(P84:Y84)</f>
        <v>30</v>
      </c>
      <c r="AA84" s="33">
        <v>50</v>
      </c>
      <c r="AB84" s="50">
        <f>Z84/AA84</f>
        <v>0.6</v>
      </c>
      <c r="AC84" s="51" t="str">
        <f>IF(Z84&gt;75%*AA84,"Победитель",IF(Z84&gt;50%*AA84,"Призёр","Участник"))</f>
        <v>Призёр</v>
      </c>
    </row>
    <row r="85" spans="1:29" x14ac:dyDescent="0.3">
      <c r="A85" s="32">
        <v>71</v>
      </c>
      <c r="B85" s="2" t="s">
        <v>14</v>
      </c>
      <c r="C85" s="2" t="s">
        <v>404</v>
      </c>
      <c r="D85" s="2" t="s">
        <v>73</v>
      </c>
      <c r="E85" s="2" t="s">
        <v>67</v>
      </c>
      <c r="F85" s="45" t="str">
        <f>LEFT(C85,1)</f>
        <v>Я</v>
      </c>
      <c r="G85" s="45" t="str">
        <f>LEFT(D85,1)</f>
        <v>А</v>
      </c>
      <c r="H85" s="45" t="str">
        <f>LEFT(E85,1)</f>
        <v>М</v>
      </c>
      <c r="I85" s="6" t="s">
        <v>540</v>
      </c>
      <c r="J85" s="46" t="s">
        <v>346</v>
      </c>
      <c r="K85" s="2">
        <v>6</v>
      </c>
      <c r="L85" s="2" t="s">
        <v>405</v>
      </c>
      <c r="M85" s="33" t="s">
        <v>26</v>
      </c>
      <c r="N85" s="47" t="str">
        <f>CONCATENATE(L85,M85)</f>
        <v>Р0613С</v>
      </c>
      <c r="O85" s="47" t="str">
        <f>CONCATENATE(B85,"-",F85,G85,H85,"-",I85)</f>
        <v>Ж-ЯАМ-24082007</v>
      </c>
      <c r="P85" s="48">
        <v>4.5</v>
      </c>
      <c r="Q85" s="48">
        <v>5</v>
      </c>
      <c r="R85" s="48">
        <v>5</v>
      </c>
      <c r="S85" s="48">
        <v>4</v>
      </c>
      <c r="T85" s="48">
        <v>1</v>
      </c>
      <c r="U85" s="48">
        <v>1</v>
      </c>
      <c r="V85" s="48">
        <v>4</v>
      </c>
      <c r="W85" s="48">
        <v>0</v>
      </c>
      <c r="X85" s="48">
        <v>4</v>
      </c>
      <c r="Y85" s="48">
        <v>1</v>
      </c>
      <c r="Z85" s="49">
        <f>SUM(P85:Y85)</f>
        <v>29.5</v>
      </c>
      <c r="AA85" s="33">
        <v>50</v>
      </c>
      <c r="AB85" s="50">
        <f>Z85/AA85</f>
        <v>0.59</v>
      </c>
      <c r="AC85" s="51" t="str">
        <f>IF(Z85&gt;75%*AA85,"Победитель",IF(Z85&gt;50%*AA85,"Призёр","Участник"))</f>
        <v>Призёр</v>
      </c>
    </row>
    <row r="86" spans="1:29" x14ac:dyDescent="0.3">
      <c r="A86" s="32">
        <v>72</v>
      </c>
      <c r="B86" s="2" t="s">
        <v>2057</v>
      </c>
      <c r="C86" s="2" t="s">
        <v>1347</v>
      </c>
      <c r="D86" s="2" t="s">
        <v>256</v>
      </c>
      <c r="E86" s="2" t="s">
        <v>306</v>
      </c>
      <c r="F86" s="45" t="str">
        <f>LEFT(C86,1)</f>
        <v>Б</v>
      </c>
      <c r="G86" s="45" t="str">
        <f>LEFT(D86,1)</f>
        <v>М</v>
      </c>
      <c r="H86" s="45" t="str">
        <f>LEFT(E86,1)</f>
        <v>С</v>
      </c>
      <c r="I86" s="6">
        <v>24022007</v>
      </c>
      <c r="J86" s="2" t="s">
        <v>1257</v>
      </c>
      <c r="K86" s="2">
        <v>6</v>
      </c>
      <c r="L86" s="2" t="s">
        <v>80</v>
      </c>
      <c r="M86" s="33" t="s">
        <v>143</v>
      </c>
      <c r="N86" s="47" t="str">
        <f>CONCATENATE(L86,M86)</f>
        <v>Р0603У</v>
      </c>
      <c r="O86" s="47" t="str">
        <f>CONCATENATE(B86,"-",F86,G86,H86,"-",I86)</f>
        <v>М -БМС-24022007</v>
      </c>
      <c r="P86" s="48">
        <v>4.5</v>
      </c>
      <c r="Q86" s="48">
        <v>5</v>
      </c>
      <c r="R86" s="48">
        <v>0</v>
      </c>
      <c r="S86" s="48">
        <v>3</v>
      </c>
      <c r="T86" s="48">
        <v>5</v>
      </c>
      <c r="U86" s="48">
        <v>3</v>
      </c>
      <c r="V86" s="48">
        <v>5</v>
      </c>
      <c r="W86" s="48">
        <v>1</v>
      </c>
      <c r="X86" s="48" t="s">
        <v>2102</v>
      </c>
      <c r="Y86" s="48">
        <v>3</v>
      </c>
      <c r="Z86" s="49">
        <f>SUM(P86:Y86)</f>
        <v>29.5</v>
      </c>
      <c r="AA86" s="33">
        <v>50</v>
      </c>
      <c r="AB86" s="50">
        <f>Z86/AA86</f>
        <v>0.59</v>
      </c>
      <c r="AC86" s="51" t="str">
        <f>IF(Z86&gt;75%*AA86,"Победитель",IF(Z86&gt;50%*AA86,"Призёр","Участник"))</f>
        <v>Призёр</v>
      </c>
    </row>
    <row r="87" spans="1:29" x14ac:dyDescent="0.3">
      <c r="A87" s="32">
        <v>73</v>
      </c>
      <c r="B87" s="2" t="s">
        <v>14</v>
      </c>
      <c r="C87" s="2" t="s">
        <v>2218</v>
      </c>
      <c r="D87" s="2" t="s">
        <v>2216</v>
      </c>
      <c r="E87" s="2" t="s">
        <v>2219</v>
      </c>
      <c r="F87" s="45" t="str">
        <f>LEFT(C87,1)</f>
        <v>Д</v>
      </c>
      <c r="G87" s="45" t="str">
        <f>LEFT(D87,1)</f>
        <v>А</v>
      </c>
      <c r="H87" s="45" t="str">
        <f>LEFT(E87,1)</f>
        <v>В</v>
      </c>
      <c r="I87" s="6" t="s">
        <v>1376</v>
      </c>
      <c r="J87" s="46" t="s">
        <v>2207</v>
      </c>
      <c r="K87" s="2">
        <v>6</v>
      </c>
      <c r="L87" s="2" t="s">
        <v>80</v>
      </c>
      <c r="M87" s="9" t="s">
        <v>2230</v>
      </c>
      <c r="N87" s="47" t="str">
        <f>CONCATENATE(L87,M87)</f>
        <v>Р0603Ч</v>
      </c>
      <c r="O87" s="47" t="str">
        <f>CONCATENATE(B87,"-",F87,G87,H87,"-",I87)</f>
        <v>Ж-ДАВ-28032007</v>
      </c>
      <c r="P87" s="48">
        <v>3</v>
      </c>
      <c r="Q87" s="48">
        <v>5</v>
      </c>
      <c r="R87" s="48">
        <v>0</v>
      </c>
      <c r="S87" s="48">
        <v>5</v>
      </c>
      <c r="T87" s="48">
        <v>5</v>
      </c>
      <c r="U87" s="48">
        <v>5</v>
      </c>
      <c r="V87" s="48">
        <v>5</v>
      </c>
      <c r="W87" s="48">
        <v>0</v>
      </c>
      <c r="X87" s="48">
        <v>0.5</v>
      </c>
      <c r="Y87" s="48">
        <v>1</v>
      </c>
      <c r="Z87" s="49">
        <f>SUM(P87:Y87)</f>
        <v>29.5</v>
      </c>
      <c r="AA87" s="33">
        <v>50</v>
      </c>
      <c r="AB87" s="50">
        <f>Z87/AA87</f>
        <v>0.59</v>
      </c>
      <c r="AC87" s="51" t="str">
        <f>IF(Z87&gt;75%*AA87,"Победитель",IF(Z87&gt;50%*AA87,"Призёр","Участник"))</f>
        <v>Призёр</v>
      </c>
    </row>
    <row r="88" spans="1:29" x14ac:dyDescent="0.3">
      <c r="A88" s="32">
        <v>74</v>
      </c>
      <c r="B88" s="2" t="s">
        <v>35</v>
      </c>
      <c r="C88" s="2" t="s">
        <v>1193</v>
      </c>
      <c r="D88" s="2" t="s">
        <v>309</v>
      </c>
      <c r="E88" s="2" t="s">
        <v>306</v>
      </c>
      <c r="F88" s="45" t="str">
        <f>LEFT(C88,1)</f>
        <v>У</v>
      </c>
      <c r="G88" s="45" t="str">
        <f>LEFT(D88,1)</f>
        <v>Н</v>
      </c>
      <c r="H88" s="45" t="str">
        <f>LEFT(E88,1)</f>
        <v>С</v>
      </c>
      <c r="I88" s="6" t="s">
        <v>1226</v>
      </c>
      <c r="J88" s="46" t="s">
        <v>930</v>
      </c>
      <c r="K88" s="2">
        <v>6</v>
      </c>
      <c r="L88" s="2" t="s">
        <v>1227</v>
      </c>
      <c r="M88" s="33" t="s">
        <v>45</v>
      </c>
      <c r="N88" s="47" t="str">
        <f>CONCATENATE(L88,M88)</f>
        <v>Р0625Г</v>
      </c>
      <c r="O88" s="47" t="str">
        <f>CONCATENATE(B88,"-",F88,G88,H88,"-",I88)</f>
        <v>М-УНС-28012007</v>
      </c>
      <c r="P88" s="48">
        <v>3</v>
      </c>
      <c r="Q88" s="48">
        <v>3</v>
      </c>
      <c r="R88" s="48">
        <v>2</v>
      </c>
      <c r="S88" s="48">
        <v>1</v>
      </c>
      <c r="T88" s="48">
        <v>5</v>
      </c>
      <c r="U88" s="48">
        <v>5</v>
      </c>
      <c r="V88" s="48">
        <v>5</v>
      </c>
      <c r="W88" s="48">
        <v>0</v>
      </c>
      <c r="X88" s="48">
        <v>0</v>
      </c>
      <c r="Y88" s="48">
        <v>5</v>
      </c>
      <c r="Z88" s="49">
        <f>SUM(P88:Y88)</f>
        <v>29</v>
      </c>
      <c r="AA88" s="33">
        <v>50</v>
      </c>
      <c r="AB88" s="50">
        <f>Z88/AA88</f>
        <v>0.57999999999999996</v>
      </c>
      <c r="AC88" s="51" t="str">
        <f>IF(Z88&gt;75%*AA88,"Победитель",IF(Z88&gt;50%*AA88,"Призёр","Участник"))</f>
        <v>Призёр</v>
      </c>
    </row>
    <row r="89" spans="1:29" x14ac:dyDescent="0.3">
      <c r="A89" s="32">
        <v>75</v>
      </c>
      <c r="B89" s="2" t="s">
        <v>14</v>
      </c>
      <c r="C89" s="2" t="s">
        <v>1228</v>
      </c>
      <c r="D89" s="2" t="s">
        <v>50</v>
      </c>
      <c r="E89" s="2" t="s">
        <v>195</v>
      </c>
      <c r="F89" s="45" t="str">
        <f>LEFT(C89,1)</f>
        <v>В</v>
      </c>
      <c r="G89" s="45" t="str">
        <f>LEFT(D89,1)</f>
        <v>А</v>
      </c>
      <c r="H89" s="45" t="str">
        <f>LEFT(E89,1)</f>
        <v>С</v>
      </c>
      <c r="I89" s="6" t="s">
        <v>1229</v>
      </c>
      <c r="J89" s="46" t="s">
        <v>930</v>
      </c>
      <c r="K89" s="2">
        <v>6</v>
      </c>
      <c r="L89" s="2" t="s">
        <v>1230</v>
      </c>
      <c r="M89" s="33" t="s">
        <v>45</v>
      </c>
      <c r="N89" s="47" t="str">
        <f>CONCATENATE(L89,M89)</f>
        <v>Р0626Г</v>
      </c>
      <c r="O89" s="47" t="str">
        <f>CONCATENATE(B89,"-",F89,G89,H89,"-",I89)</f>
        <v>Ж-ВАС-25102007</v>
      </c>
      <c r="P89" s="48">
        <v>5</v>
      </c>
      <c r="Q89" s="48">
        <v>5</v>
      </c>
      <c r="R89" s="48">
        <v>5</v>
      </c>
      <c r="S89" s="48">
        <v>5</v>
      </c>
      <c r="T89" s="48">
        <v>2</v>
      </c>
      <c r="U89" s="48">
        <v>0</v>
      </c>
      <c r="V89" s="48">
        <v>0</v>
      </c>
      <c r="W89" s="48">
        <v>3</v>
      </c>
      <c r="X89" s="48">
        <v>2</v>
      </c>
      <c r="Y89" s="48">
        <v>2</v>
      </c>
      <c r="Z89" s="49">
        <f>SUM(P89:Y89)</f>
        <v>29</v>
      </c>
      <c r="AA89" s="33">
        <v>50</v>
      </c>
      <c r="AB89" s="50">
        <f>Z89/AA89</f>
        <v>0.57999999999999996</v>
      </c>
      <c r="AC89" s="51" t="str">
        <f>IF(Z89&gt;75%*AA89,"Победитель",IF(Z89&gt;50%*AA89,"Призёр","Участник"))</f>
        <v>Призёр</v>
      </c>
    </row>
    <row r="90" spans="1:29" x14ac:dyDescent="0.3">
      <c r="A90" s="32">
        <v>76</v>
      </c>
      <c r="B90" s="2" t="s">
        <v>14</v>
      </c>
      <c r="C90" s="12" t="s">
        <v>1635</v>
      </c>
      <c r="D90" s="12" t="s">
        <v>414</v>
      </c>
      <c r="E90" s="12" t="s">
        <v>78</v>
      </c>
      <c r="F90" s="45" t="str">
        <f>LEFT(C90,1)</f>
        <v>Б</v>
      </c>
      <c r="G90" s="45" t="str">
        <f>LEFT(D90,1)</f>
        <v>Ю</v>
      </c>
      <c r="H90" s="45" t="str">
        <f>LEFT(E90,1)</f>
        <v>А</v>
      </c>
      <c r="I90" s="12">
        <v>7032007</v>
      </c>
      <c r="J90" s="46" t="s">
        <v>1587</v>
      </c>
      <c r="K90" s="2">
        <v>6</v>
      </c>
      <c r="L90" s="2" t="s">
        <v>1636</v>
      </c>
      <c r="M90" s="33" t="s">
        <v>35</v>
      </c>
      <c r="N90" s="47" t="str">
        <f>CONCATENATE(L90,M90)</f>
        <v>Р0648М</v>
      </c>
      <c r="O90" s="47" t="str">
        <f>CONCATENATE(B90,"-",F90,G90,H90,"-",I90)</f>
        <v>Ж-БЮА-7032007</v>
      </c>
      <c r="P90" s="48">
        <v>4</v>
      </c>
      <c r="Q90" s="48">
        <v>5</v>
      </c>
      <c r="R90" s="48">
        <v>5</v>
      </c>
      <c r="S90" s="48">
        <v>2</v>
      </c>
      <c r="T90" s="48">
        <v>3</v>
      </c>
      <c r="U90" s="48">
        <v>3</v>
      </c>
      <c r="V90" s="48">
        <v>0</v>
      </c>
      <c r="W90" s="48">
        <v>0</v>
      </c>
      <c r="X90" s="48">
        <v>2</v>
      </c>
      <c r="Y90" s="48">
        <v>5</v>
      </c>
      <c r="Z90" s="49">
        <f>SUM(P90:Y90)</f>
        <v>29</v>
      </c>
      <c r="AA90" s="33">
        <v>50</v>
      </c>
      <c r="AB90" s="50">
        <f>Z90/AA90</f>
        <v>0.57999999999999996</v>
      </c>
      <c r="AC90" s="51" t="str">
        <f>IF(Z90&gt;75%*AA90,"Победитель",IF(Z90&gt;50%*AA90,"Призёр","Участник"))</f>
        <v>Призёр</v>
      </c>
    </row>
    <row r="91" spans="1:29" x14ac:dyDescent="0.3">
      <c r="A91" s="32">
        <v>77</v>
      </c>
      <c r="B91" s="3" t="s">
        <v>35</v>
      </c>
      <c r="C91" s="3" t="s">
        <v>732</v>
      </c>
      <c r="D91" s="3" t="s">
        <v>733</v>
      </c>
      <c r="E91" s="3" t="s">
        <v>734</v>
      </c>
      <c r="F91" s="45" t="str">
        <f>LEFT(C91,1)</f>
        <v>К</v>
      </c>
      <c r="G91" s="45" t="str">
        <f>LEFT(D91,1)</f>
        <v>Б</v>
      </c>
      <c r="H91" s="45" t="str">
        <f>LEFT(E91,1)</f>
        <v>Э</v>
      </c>
      <c r="I91" s="13" t="s">
        <v>735</v>
      </c>
      <c r="J91" s="59" t="s">
        <v>925</v>
      </c>
      <c r="K91" s="3">
        <v>6</v>
      </c>
      <c r="L91" s="3" t="s">
        <v>736</v>
      </c>
      <c r="M91" s="33" t="s">
        <v>534</v>
      </c>
      <c r="N91" s="47" t="str">
        <f>CONCATENATE(L91,M91)</f>
        <v>РУ0601О</v>
      </c>
      <c r="O91" s="47" t="str">
        <f>CONCATENATE(B91,"-",F91,G91,H91,"-",I91)</f>
        <v>М-КБЭ-07012008</v>
      </c>
      <c r="P91" s="61">
        <v>3.5</v>
      </c>
      <c r="Q91" s="48">
        <v>2.5</v>
      </c>
      <c r="R91" s="48">
        <v>0</v>
      </c>
      <c r="S91" s="48">
        <v>3</v>
      </c>
      <c r="T91" s="48">
        <v>5</v>
      </c>
      <c r="U91" s="48">
        <v>3</v>
      </c>
      <c r="V91" s="48">
        <v>4</v>
      </c>
      <c r="W91" s="48">
        <v>3</v>
      </c>
      <c r="X91" s="48">
        <v>0</v>
      </c>
      <c r="Y91" s="48">
        <v>5</v>
      </c>
      <c r="Z91" s="49">
        <f>SUM(P91:Y91)</f>
        <v>29</v>
      </c>
      <c r="AA91" s="33">
        <v>50</v>
      </c>
      <c r="AB91" s="50">
        <f>Z91/AA91</f>
        <v>0.57999999999999996</v>
      </c>
      <c r="AC91" s="51" t="str">
        <f>IF(Z91&gt;75%*AA91,"Победитель",IF(Z91&gt;50%*AA91,"Призёр","Участник"))</f>
        <v>Призёр</v>
      </c>
    </row>
    <row r="92" spans="1:29" x14ac:dyDescent="0.3">
      <c r="A92" s="32">
        <v>78</v>
      </c>
      <c r="B92" s="2" t="s">
        <v>35</v>
      </c>
      <c r="C92" s="2" t="s">
        <v>378</v>
      </c>
      <c r="D92" s="2" t="s">
        <v>374</v>
      </c>
      <c r="E92" s="2" t="s">
        <v>379</v>
      </c>
      <c r="F92" s="45" t="str">
        <f>LEFT(C92,1)</f>
        <v>М</v>
      </c>
      <c r="G92" s="45" t="str">
        <f>LEFT(D92,1)</f>
        <v>Д</v>
      </c>
      <c r="H92" s="45" t="str">
        <f>LEFT(E92,1)</f>
        <v>В</v>
      </c>
      <c r="I92" s="6" t="s">
        <v>531</v>
      </c>
      <c r="J92" s="46" t="s">
        <v>346</v>
      </c>
      <c r="K92" s="2">
        <v>6</v>
      </c>
      <c r="L92" s="2" t="s">
        <v>80</v>
      </c>
      <c r="M92" s="33" t="s">
        <v>26</v>
      </c>
      <c r="N92" s="47" t="str">
        <f>CONCATENATE(L92,M92)</f>
        <v>Р0603С</v>
      </c>
      <c r="O92" s="47" t="str">
        <f>CONCATENATE(B92,"-",F92,G92,H92,"-",I92)</f>
        <v>М-МДВ-10072007</v>
      </c>
      <c r="P92" s="48">
        <v>3</v>
      </c>
      <c r="Q92" s="48">
        <v>5</v>
      </c>
      <c r="R92" s="48">
        <v>5</v>
      </c>
      <c r="S92" s="48">
        <v>1</v>
      </c>
      <c r="T92" s="48">
        <v>3</v>
      </c>
      <c r="U92" s="48">
        <v>0</v>
      </c>
      <c r="V92" s="48">
        <v>4</v>
      </c>
      <c r="W92" s="48">
        <v>0</v>
      </c>
      <c r="X92" s="48">
        <v>3</v>
      </c>
      <c r="Y92" s="48">
        <v>5</v>
      </c>
      <c r="Z92" s="49">
        <f>SUM(P92:Y92)</f>
        <v>29</v>
      </c>
      <c r="AA92" s="33">
        <v>50</v>
      </c>
      <c r="AB92" s="50">
        <f>Z92/AA92</f>
        <v>0.57999999999999996</v>
      </c>
      <c r="AC92" s="51" t="str">
        <f>IF(Z92&gt;75%*AA92,"Победитель",IF(Z92&gt;50%*AA92,"Призёр","Участник"))</f>
        <v>Призёр</v>
      </c>
    </row>
    <row r="93" spans="1:29" x14ac:dyDescent="0.3">
      <c r="A93" s="32">
        <v>79</v>
      </c>
      <c r="B93" s="2" t="s">
        <v>14</v>
      </c>
      <c r="C93" s="2" t="s">
        <v>1887</v>
      </c>
      <c r="D93" s="2" t="s">
        <v>309</v>
      </c>
      <c r="E93" s="2" t="s">
        <v>306</v>
      </c>
      <c r="F93" s="45" t="str">
        <f>LEFT(C93,1)</f>
        <v>Р</v>
      </c>
      <c r="G93" s="45" t="str">
        <f>LEFT(D93,1)</f>
        <v>Н</v>
      </c>
      <c r="H93" s="45" t="str">
        <f>LEFT(E93,1)</f>
        <v>С</v>
      </c>
      <c r="I93" s="6" t="s">
        <v>1888</v>
      </c>
      <c r="J93" s="46" t="s">
        <v>1791</v>
      </c>
      <c r="K93" s="2">
        <v>6</v>
      </c>
      <c r="L93" s="2" t="s">
        <v>1889</v>
      </c>
      <c r="M93" s="33" t="s">
        <v>46</v>
      </c>
      <c r="N93" s="47" t="str">
        <f>CONCATENATE(L93,M93)</f>
        <v>р0639А</v>
      </c>
      <c r="O93" s="47" t="str">
        <f>CONCATENATE(B93,"-",F93,G93,H93,"-",I93)</f>
        <v>Ж-РНС-29042007</v>
      </c>
      <c r="P93" s="48">
        <v>3.5</v>
      </c>
      <c r="Q93" s="48">
        <v>5</v>
      </c>
      <c r="R93" s="48">
        <v>5</v>
      </c>
      <c r="S93" s="48">
        <v>4</v>
      </c>
      <c r="T93" s="48">
        <v>3</v>
      </c>
      <c r="U93" s="48">
        <v>1</v>
      </c>
      <c r="V93" s="48">
        <v>4</v>
      </c>
      <c r="W93" s="48">
        <v>0</v>
      </c>
      <c r="X93" s="48">
        <v>1</v>
      </c>
      <c r="Y93" s="48">
        <v>2</v>
      </c>
      <c r="Z93" s="49">
        <f>SUM(P93:Y93)</f>
        <v>28.5</v>
      </c>
      <c r="AA93" s="33">
        <v>50</v>
      </c>
      <c r="AB93" s="50">
        <f>Z93/AA93</f>
        <v>0.56999999999999995</v>
      </c>
      <c r="AC93" s="51" t="str">
        <f>IF(Z93&gt;75%*AA93,"Победитель",IF(Z93&gt;50%*AA93,"Призёр","Участник"))</f>
        <v>Призёр</v>
      </c>
    </row>
    <row r="94" spans="1:29" x14ac:dyDescent="0.3">
      <c r="A94" s="32">
        <v>80</v>
      </c>
      <c r="B94" s="2" t="s">
        <v>35</v>
      </c>
      <c r="C94" s="12" t="s">
        <v>1629</v>
      </c>
      <c r="D94" s="12" t="s">
        <v>417</v>
      </c>
      <c r="E94" s="12" t="s">
        <v>1574</v>
      </c>
      <c r="F94" s="45" t="str">
        <f>LEFT(C94,1)</f>
        <v>Д</v>
      </c>
      <c r="G94" s="45" t="str">
        <f>LEFT(D94,1)</f>
        <v>А</v>
      </c>
      <c r="H94" s="45" t="str">
        <f>LEFT(E94,1)</f>
        <v>С</v>
      </c>
      <c r="I94" s="12">
        <v>5042007</v>
      </c>
      <c r="J94" s="46" t="s">
        <v>1587</v>
      </c>
      <c r="K94" s="2">
        <v>6</v>
      </c>
      <c r="L94" s="2" t="s">
        <v>1630</v>
      </c>
      <c r="M94" s="33" t="s">
        <v>35</v>
      </c>
      <c r="N94" s="47" t="str">
        <f>CONCATENATE(L94,M94)</f>
        <v>Р0645М</v>
      </c>
      <c r="O94" s="47" t="str">
        <f>CONCATENATE(B94,"-",F94,G94,H94,"-",I94)</f>
        <v>М-ДАС-5042007</v>
      </c>
      <c r="P94" s="48">
        <v>3.5</v>
      </c>
      <c r="Q94" s="48">
        <v>5</v>
      </c>
      <c r="R94" s="48">
        <v>0</v>
      </c>
      <c r="S94" s="48">
        <v>2</v>
      </c>
      <c r="T94" s="48">
        <v>4</v>
      </c>
      <c r="U94" s="48">
        <v>1</v>
      </c>
      <c r="V94" s="48">
        <v>4</v>
      </c>
      <c r="W94" s="48">
        <v>2</v>
      </c>
      <c r="X94" s="48">
        <v>2</v>
      </c>
      <c r="Y94" s="48">
        <v>5</v>
      </c>
      <c r="Z94" s="49">
        <f>SUM(P94:Y94)</f>
        <v>28.5</v>
      </c>
      <c r="AA94" s="33">
        <v>50</v>
      </c>
      <c r="AB94" s="50">
        <f>Z94/AA94</f>
        <v>0.56999999999999995</v>
      </c>
      <c r="AC94" s="51" t="str">
        <f>IF(Z94&gt;75%*AA94,"Победитель",IF(Z94&gt;50%*AA94,"Призёр","Участник"))</f>
        <v>Призёр</v>
      </c>
    </row>
    <row r="95" spans="1:29" x14ac:dyDescent="0.3">
      <c r="A95" s="32">
        <v>81</v>
      </c>
      <c r="B95" s="2" t="s">
        <v>14</v>
      </c>
      <c r="C95" s="12" t="s">
        <v>1655</v>
      </c>
      <c r="D95" s="12" t="s">
        <v>66</v>
      </c>
      <c r="E95" s="12" t="s">
        <v>627</v>
      </c>
      <c r="F95" s="45" t="str">
        <f>LEFT(C95,1)</f>
        <v>С</v>
      </c>
      <c r="G95" s="45" t="str">
        <f>LEFT(D95,1)</f>
        <v>А</v>
      </c>
      <c r="H95" s="45" t="str">
        <f>LEFT(E95,1)</f>
        <v>О</v>
      </c>
      <c r="I95" s="12">
        <v>23032007</v>
      </c>
      <c r="J95" s="46" t="s">
        <v>1587</v>
      </c>
      <c r="K95" s="2">
        <v>6</v>
      </c>
      <c r="L95" s="2" t="s">
        <v>1656</v>
      </c>
      <c r="M95" s="33" t="s">
        <v>35</v>
      </c>
      <c r="N95" s="47" t="str">
        <f>CONCATENATE(L95,M95)</f>
        <v>Р0660М</v>
      </c>
      <c r="O95" s="47" t="str">
        <f>CONCATENATE(B95,"-",F95,G95,H95,"-",I95)</f>
        <v>Ж-САО-23032007</v>
      </c>
      <c r="P95" s="48">
        <v>5</v>
      </c>
      <c r="Q95" s="48">
        <v>3</v>
      </c>
      <c r="R95" s="48">
        <v>0</v>
      </c>
      <c r="S95" s="48">
        <v>1</v>
      </c>
      <c r="T95" s="48">
        <v>5</v>
      </c>
      <c r="U95" s="48">
        <v>5</v>
      </c>
      <c r="V95" s="48">
        <v>5</v>
      </c>
      <c r="W95" s="48">
        <v>0</v>
      </c>
      <c r="X95" s="48">
        <v>3</v>
      </c>
      <c r="Y95" s="48">
        <v>1</v>
      </c>
      <c r="Z95" s="49">
        <f>SUM(P95:Y95)</f>
        <v>28</v>
      </c>
      <c r="AA95" s="33">
        <v>50</v>
      </c>
      <c r="AB95" s="50">
        <f>Z95/AA95</f>
        <v>0.56000000000000005</v>
      </c>
      <c r="AC95" s="51" t="str">
        <f>IF(Z95&gt;75%*AA95,"Победитель",IF(Z95&gt;50%*AA95,"Призёр","Участник"))</f>
        <v>Призёр</v>
      </c>
    </row>
    <row r="96" spans="1:29" x14ac:dyDescent="0.3">
      <c r="A96" s="32">
        <v>82</v>
      </c>
      <c r="B96" s="2" t="s">
        <v>14</v>
      </c>
      <c r="C96" s="2" t="s">
        <v>1369</v>
      </c>
      <c r="D96" s="2" t="s">
        <v>700</v>
      </c>
      <c r="E96" s="2" t="s">
        <v>88</v>
      </c>
      <c r="F96" s="45" t="str">
        <f>LEFT(C96,1)</f>
        <v>К</v>
      </c>
      <c r="G96" s="45" t="str">
        <f>LEFT(D96,1)</f>
        <v>О</v>
      </c>
      <c r="H96" s="45" t="str">
        <f>LEFT(E96,1)</f>
        <v>А</v>
      </c>
      <c r="I96" s="6" t="s">
        <v>1370</v>
      </c>
      <c r="J96" s="2" t="s">
        <v>1257</v>
      </c>
      <c r="K96" s="2">
        <v>6</v>
      </c>
      <c r="L96" s="2" t="s">
        <v>394</v>
      </c>
      <c r="M96" s="33" t="s">
        <v>143</v>
      </c>
      <c r="N96" s="47" t="str">
        <f>CONCATENATE(L96,M96)</f>
        <v>Р0609У</v>
      </c>
      <c r="O96" s="47" t="str">
        <f>CONCATENATE(B96,"-",F96,G96,H96,"-",I96)</f>
        <v>Ж-КОА-06112007</v>
      </c>
      <c r="P96" s="48">
        <v>4.5</v>
      </c>
      <c r="Q96" s="48">
        <v>2.5</v>
      </c>
      <c r="R96" s="48">
        <v>0</v>
      </c>
      <c r="S96" s="48">
        <v>4</v>
      </c>
      <c r="T96" s="48">
        <v>5</v>
      </c>
      <c r="U96" s="48">
        <v>5</v>
      </c>
      <c r="V96" s="48">
        <v>4</v>
      </c>
      <c r="W96" s="48">
        <v>0</v>
      </c>
      <c r="X96" s="48">
        <v>1.5</v>
      </c>
      <c r="Y96" s="48">
        <v>1</v>
      </c>
      <c r="Z96" s="49">
        <f>SUM(P96:Y96)</f>
        <v>27.5</v>
      </c>
      <c r="AA96" s="33">
        <v>50</v>
      </c>
      <c r="AB96" s="50">
        <f>Z96/AA96</f>
        <v>0.55000000000000004</v>
      </c>
      <c r="AC96" s="51" t="str">
        <f>IF(Z96&gt;75%*AA96,"Победитель",IF(Z96&gt;50%*AA96,"Призёр","Участник"))</f>
        <v>Призёр</v>
      </c>
    </row>
    <row r="97" spans="1:29" x14ac:dyDescent="0.3">
      <c r="A97" s="32">
        <v>83</v>
      </c>
      <c r="B97" s="2" t="s">
        <v>2057</v>
      </c>
      <c r="C97" s="2" t="s">
        <v>1356</v>
      </c>
      <c r="D97" s="2" t="s">
        <v>472</v>
      </c>
      <c r="E97" s="2" t="s">
        <v>127</v>
      </c>
      <c r="F97" s="45" t="str">
        <f>LEFT(C97,1)</f>
        <v>Н</v>
      </c>
      <c r="G97" s="45" t="str">
        <f>LEFT(D97,1)</f>
        <v>А</v>
      </c>
      <c r="H97" s="45" t="str">
        <f>LEFT(E97,1)</f>
        <v>В</v>
      </c>
      <c r="I97" s="6" t="s">
        <v>1093</v>
      </c>
      <c r="J97" s="2" t="s">
        <v>1257</v>
      </c>
      <c r="K97" s="2">
        <v>6</v>
      </c>
      <c r="L97" s="2" t="s">
        <v>405</v>
      </c>
      <c r="M97" s="33" t="s">
        <v>143</v>
      </c>
      <c r="N97" s="47" t="str">
        <f>CONCATENATE(L97,M97)</f>
        <v>Р0613У</v>
      </c>
      <c r="O97" s="47" t="str">
        <f>CONCATENATE(B97,"-",F97,G97,H97,"-",I97)</f>
        <v>М -НАВ-29112007</v>
      </c>
      <c r="P97" s="48">
        <v>3.5</v>
      </c>
      <c r="Q97" s="48">
        <v>5</v>
      </c>
      <c r="R97" s="48">
        <v>5</v>
      </c>
      <c r="S97" s="48">
        <v>3</v>
      </c>
      <c r="T97" s="48">
        <v>1</v>
      </c>
      <c r="U97" s="48">
        <v>3</v>
      </c>
      <c r="V97" s="48">
        <v>4</v>
      </c>
      <c r="W97" s="48">
        <v>2</v>
      </c>
      <c r="X97" s="48">
        <v>0</v>
      </c>
      <c r="Y97" s="48">
        <v>1</v>
      </c>
      <c r="Z97" s="49">
        <f>SUM(P97:Y97)</f>
        <v>27.5</v>
      </c>
      <c r="AA97" s="33">
        <v>50</v>
      </c>
      <c r="AB97" s="50">
        <f>Z97/AA97</f>
        <v>0.55000000000000004</v>
      </c>
      <c r="AC97" s="51" t="str">
        <f>IF(Z97&gt;75%*AA97,"Победитель",IF(Z97&gt;50%*AA97,"Призёр","Участник"))</f>
        <v>Призёр</v>
      </c>
    </row>
    <row r="98" spans="1:29" x14ac:dyDescent="0.3">
      <c r="A98" s="32">
        <v>84</v>
      </c>
      <c r="B98" s="2" t="s">
        <v>14</v>
      </c>
      <c r="C98" s="2" t="s">
        <v>2345</v>
      </c>
      <c r="D98" s="2" t="s">
        <v>1841</v>
      </c>
      <c r="E98" s="2" t="s">
        <v>195</v>
      </c>
      <c r="F98" s="45" t="str">
        <f>LEFT(C98,1)</f>
        <v>А</v>
      </c>
      <c r="G98" s="45" t="str">
        <f>LEFT(D98,1)</f>
        <v>А</v>
      </c>
      <c r="H98" s="45" t="str">
        <f>LEFT(E98,1)</f>
        <v>С</v>
      </c>
      <c r="I98" s="2" t="s">
        <v>2346</v>
      </c>
      <c r="J98" s="2" t="s">
        <v>2323</v>
      </c>
      <c r="K98" s="1">
        <v>6</v>
      </c>
      <c r="L98" s="2" t="s">
        <v>75</v>
      </c>
      <c r="M98" s="33" t="s">
        <v>2212</v>
      </c>
      <c r="N98" s="47" t="str">
        <f>CONCATENATE(L98,M98)</f>
        <v>Р0602Ф</v>
      </c>
      <c r="O98" s="47" t="str">
        <f>CONCATENATE(B98,"-",F98,G98,H98,"-",I98)</f>
        <v>Ж-ААС-01022008</v>
      </c>
      <c r="P98" s="48">
        <v>4.5</v>
      </c>
      <c r="Q98" s="48">
        <v>5</v>
      </c>
      <c r="R98" s="48">
        <v>5</v>
      </c>
      <c r="S98" s="48">
        <v>3</v>
      </c>
      <c r="T98" s="48">
        <v>4</v>
      </c>
      <c r="U98" s="48">
        <v>0</v>
      </c>
      <c r="V98" s="48">
        <v>4</v>
      </c>
      <c r="W98" s="48">
        <v>0</v>
      </c>
      <c r="X98" s="48">
        <v>2</v>
      </c>
      <c r="Y98" s="48">
        <v>0</v>
      </c>
      <c r="Z98" s="49">
        <f>SUM(P98:Y98)</f>
        <v>27.5</v>
      </c>
      <c r="AA98" s="33">
        <v>50</v>
      </c>
      <c r="AB98" s="50">
        <f>Z98/AA98</f>
        <v>0.55000000000000004</v>
      </c>
      <c r="AC98" s="51" t="str">
        <f>IF(Z98&gt;75%*AA98,"Победитель",IF(Z98&gt;50%*AA98,"Призёр","Участник"))</f>
        <v>Призёр</v>
      </c>
    </row>
    <row r="99" spans="1:29" x14ac:dyDescent="0.3">
      <c r="A99" s="32">
        <v>85</v>
      </c>
      <c r="B99" s="2" t="s">
        <v>14</v>
      </c>
      <c r="C99" s="2" t="s">
        <v>76</v>
      </c>
      <c r="D99" s="2" t="s">
        <v>77</v>
      </c>
      <c r="E99" s="2" t="s">
        <v>78</v>
      </c>
      <c r="F99" s="45" t="str">
        <f>LEFT(C99,1)</f>
        <v>С</v>
      </c>
      <c r="G99" s="45" t="str">
        <f>LEFT(D99,1)</f>
        <v>Е</v>
      </c>
      <c r="H99" s="45" t="str">
        <f>LEFT(E99,1)</f>
        <v>А</v>
      </c>
      <c r="I99" s="14" t="s">
        <v>79</v>
      </c>
      <c r="J99" s="46" t="s">
        <v>38</v>
      </c>
      <c r="K99" s="1">
        <v>6</v>
      </c>
      <c r="L99" s="2" t="s">
        <v>80</v>
      </c>
      <c r="M99" s="9" t="s">
        <v>83</v>
      </c>
      <c r="N99" s="47" t="str">
        <f>CONCATENATE(L99,M99)</f>
        <v>Р0603К</v>
      </c>
      <c r="O99" s="47" t="str">
        <f>CONCATENATE(B99,"-",F99,G99,H99,"-",I99)</f>
        <v>Ж-СЕА-20112007</v>
      </c>
      <c r="P99" s="53">
        <v>3</v>
      </c>
      <c r="Q99" s="53">
        <v>5</v>
      </c>
      <c r="R99" s="53">
        <v>0</v>
      </c>
      <c r="S99" s="53">
        <v>4</v>
      </c>
      <c r="T99" s="53">
        <v>5</v>
      </c>
      <c r="U99" s="53">
        <v>4</v>
      </c>
      <c r="V99" s="53">
        <v>3</v>
      </c>
      <c r="W99" s="53">
        <v>0</v>
      </c>
      <c r="X99" s="53">
        <v>2</v>
      </c>
      <c r="Y99" s="53">
        <v>1</v>
      </c>
      <c r="Z99" s="49">
        <f>SUM(P99:Y99)</f>
        <v>27</v>
      </c>
      <c r="AA99" s="33">
        <v>50</v>
      </c>
      <c r="AB99" s="50">
        <f>Z99/AA99</f>
        <v>0.54</v>
      </c>
      <c r="AC99" s="51" t="str">
        <f>IF(Z99&gt;75%*AA99,"Победитель",IF(Z99&gt;50%*AA99,"Призёр","Участник"))</f>
        <v>Призёр</v>
      </c>
    </row>
    <row r="100" spans="1:29" x14ac:dyDescent="0.3">
      <c r="A100" s="32">
        <v>86</v>
      </c>
      <c r="B100" s="2" t="s">
        <v>14</v>
      </c>
      <c r="C100" s="12" t="s">
        <v>1631</v>
      </c>
      <c r="D100" s="12" t="s">
        <v>494</v>
      </c>
      <c r="E100" s="12" t="s">
        <v>195</v>
      </c>
      <c r="F100" s="45" t="str">
        <f>LEFT(C100,1)</f>
        <v>Р</v>
      </c>
      <c r="G100" s="45" t="str">
        <f>LEFT(D100,1)</f>
        <v>Е</v>
      </c>
      <c r="H100" s="45" t="str">
        <f>LEFT(E100,1)</f>
        <v>С</v>
      </c>
      <c r="I100" s="12">
        <v>6052007</v>
      </c>
      <c r="J100" s="46" t="s">
        <v>1587</v>
      </c>
      <c r="K100" s="2">
        <v>6</v>
      </c>
      <c r="L100" s="2" t="s">
        <v>1632</v>
      </c>
      <c r="M100" s="33" t="s">
        <v>35</v>
      </c>
      <c r="N100" s="47" t="str">
        <f>CONCATENATE(L100,M100)</f>
        <v>Р0646М</v>
      </c>
      <c r="O100" s="47" t="str">
        <f>CONCATENATE(B100,"-",F100,G100,H100,"-",I100)</f>
        <v>Ж-РЕС-6052007</v>
      </c>
      <c r="P100" s="48">
        <v>4</v>
      </c>
      <c r="Q100" s="48">
        <v>5</v>
      </c>
      <c r="R100" s="48">
        <v>5</v>
      </c>
      <c r="S100" s="48">
        <v>2</v>
      </c>
      <c r="T100" s="48">
        <v>5</v>
      </c>
      <c r="U100" s="48">
        <v>3</v>
      </c>
      <c r="V100" s="48">
        <v>0</v>
      </c>
      <c r="W100" s="48">
        <v>0</v>
      </c>
      <c r="X100" s="48">
        <v>3</v>
      </c>
      <c r="Y100" s="48">
        <v>0</v>
      </c>
      <c r="Z100" s="49">
        <f>SUM(P100:Y100)</f>
        <v>27</v>
      </c>
      <c r="AA100" s="33">
        <v>50</v>
      </c>
      <c r="AB100" s="50">
        <f>Z100/AA100</f>
        <v>0.54</v>
      </c>
      <c r="AC100" s="51" t="str">
        <f>IF(Z100&gt;75%*AA100,"Победитель",IF(Z100&gt;50%*AA100,"Призёр","Участник"))</f>
        <v>Призёр</v>
      </c>
    </row>
    <row r="101" spans="1:29" x14ac:dyDescent="0.3">
      <c r="A101" s="32">
        <v>87</v>
      </c>
      <c r="B101" s="2" t="s">
        <v>14</v>
      </c>
      <c r="C101" s="12" t="s">
        <v>1645</v>
      </c>
      <c r="D101" s="12" t="s">
        <v>366</v>
      </c>
      <c r="E101" s="12" t="s">
        <v>97</v>
      </c>
      <c r="F101" s="45" t="str">
        <f>LEFT(C101,1)</f>
        <v>Г</v>
      </c>
      <c r="G101" s="45" t="str">
        <f>LEFT(D101,1)</f>
        <v>А</v>
      </c>
      <c r="H101" s="45" t="str">
        <f>LEFT(E101,1)</f>
        <v>А</v>
      </c>
      <c r="I101" s="12">
        <v>21052007</v>
      </c>
      <c r="J101" s="46" t="s">
        <v>1587</v>
      </c>
      <c r="K101" s="2">
        <v>6</v>
      </c>
      <c r="L101" s="2" t="s">
        <v>1646</v>
      </c>
      <c r="M101" s="33" t="s">
        <v>35</v>
      </c>
      <c r="N101" s="47" t="str">
        <f>CONCATENATE(L101,M101)</f>
        <v>Р0655М</v>
      </c>
      <c r="O101" s="47" t="str">
        <f>CONCATENATE(B101,"-",F101,G101,H101,"-",I101)</f>
        <v>Ж-ГАА-21052007</v>
      </c>
      <c r="P101" s="48">
        <v>4</v>
      </c>
      <c r="Q101" s="48">
        <v>5</v>
      </c>
      <c r="R101" s="48">
        <v>0</v>
      </c>
      <c r="S101" s="48">
        <v>3</v>
      </c>
      <c r="T101" s="48">
        <v>5</v>
      </c>
      <c r="U101" s="48">
        <v>1</v>
      </c>
      <c r="V101" s="48">
        <v>4</v>
      </c>
      <c r="W101" s="48">
        <v>3</v>
      </c>
      <c r="X101" s="48">
        <v>2</v>
      </c>
      <c r="Y101" s="48">
        <v>0</v>
      </c>
      <c r="Z101" s="49">
        <f>SUM(P101:Y101)</f>
        <v>27</v>
      </c>
      <c r="AA101" s="33">
        <v>50</v>
      </c>
      <c r="AB101" s="50">
        <f>Z101/AA101</f>
        <v>0.54</v>
      </c>
      <c r="AC101" s="51" t="str">
        <f>IF(Z101&gt;75%*AA101,"Победитель",IF(Z101&gt;50%*AA101,"Призёр","Участник"))</f>
        <v>Призёр</v>
      </c>
    </row>
    <row r="102" spans="1:29" x14ac:dyDescent="0.3">
      <c r="A102" s="32">
        <v>88</v>
      </c>
      <c r="B102" s="2" t="s">
        <v>2057</v>
      </c>
      <c r="C102" s="2" t="s">
        <v>1372</v>
      </c>
      <c r="D102" s="2" t="s">
        <v>1373</v>
      </c>
      <c r="E102" s="2" t="s">
        <v>1374</v>
      </c>
      <c r="F102" s="45" t="str">
        <f>LEFT(C102,1)</f>
        <v>Н</v>
      </c>
      <c r="G102" s="45" t="str">
        <f>LEFT(D102,1)</f>
        <v>Д</v>
      </c>
      <c r="H102" s="45" t="str">
        <f>LEFT(E102,1)</f>
        <v>А</v>
      </c>
      <c r="I102" s="6">
        <v>27022007</v>
      </c>
      <c r="J102" s="2" t="s">
        <v>1257</v>
      </c>
      <c r="K102" s="2">
        <v>6</v>
      </c>
      <c r="L102" s="2" t="s">
        <v>400</v>
      </c>
      <c r="M102" s="33" t="s">
        <v>143</v>
      </c>
      <c r="N102" s="47" t="str">
        <f>CONCATENATE(L102,M102)</f>
        <v>Р0611У</v>
      </c>
      <c r="O102" s="47" t="str">
        <f>CONCATENATE(B102,"-",F102,G102,H102,"-",I102)</f>
        <v>М -НДА-27022007</v>
      </c>
      <c r="P102" s="48">
        <v>4</v>
      </c>
      <c r="Q102" s="48">
        <v>5</v>
      </c>
      <c r="R102" s="48">
        <v>5</v>
      </c>
      <c r="S102" s="48">
        <v>2</v>
      </c>
      <c r="T102" s="48">
        <v>2</v>
      </c>
      <c r="U102" s="48">
        <v>1</v>
      </c>
      <c r="V102" s="48">
        <v>2</v>
      </c>
      <c r="W102" s="48">
        <v>1</v>
      </c>
      <c r="X102" s="48">
        <v>3</v>
      </c>
      <c r="Y102" s="48">
        <v>2</v>
      </c>
      <c r="Z102" s="49">
        <f>SUM(P102:Y102)</f>
        <v>27</v>
      </c>
      <c r="AA102" s="33">
        <v>50</v>
      </c>
      <c r="AB102" s="50">
        <f>Z102/AA102</f>
        <v>0.54</v>
      </c>
      <c r="AC102" s="51" t="str">
        <f>IF(Z102&gt;75%*AA102,"Победитель",IF(Z102&gt;50%*AA102,"Призёр","Участник"))</f>
        <v>Призёр</v>
      </c>
    </row>
    <row r="103" spans="1:29" x14ac:dyDescent="0.3">
      <c r="A103" s="32">
        <v>89</v>
      </c>
      <c r="B103" s="2" t="s">
        <v>14</v>
      </c>
      <c r="C103" s="2" t="s">
        <v>65</v>
      </c>
      <c r="D103" s="2" t="s">
        <v>73</v>
      </c>
      <c r="E103" s="2" t="s">
        <v>67</v>
      </c>
      <c r="F103" s="45" t="str">
        <f>LEFT(C103,1)</f>
        <v>Л</v>
      </c>
      <c r="G103" s="45" t="str">
        <f>LEFT(D103,1)</f>
        <v>А</v>
      </c>
      <c r="H103" s="45" t="str">
        <f>LEFT(E103,1)</f>
        <v>М</v>
      </c>
      <c r="I103" s="14" t="s">
        <v>74</v>
      </c>
      <c r="J103" s="46" t="s">
        <v>38</v>
      </c>
      <c r="K103" s="1">
        <v>6</v>
      </c>
      <c r="L103" s="2" t="s">
        <v>75</v>
      </c>
      <c r="M103" s="9" t="s">
        <v>83</v>
      </c>
      <c r="N103" s="47" t="str">
        <f>CONCATENATE(L103,M103)</f>
        <v>Р0602К</v>
      </c>
      <c r="O103" s="47" t="str">
        <f>CONCATENATE(B103,"-",F103,G103,H103,"-",I103)</f>
        <v>Ж-ЛАМ-16012007</v>
      </c>
      <c r="P103" s="53">
        <v>3.5</v>
      </c>
      <c r="Q103" s="53">
        <v>2.5</v>
      </c>
      <c r="R103" s="63">
        <v>0</v>
      </c>
      <c r="S103" s="53">
        <v>4</v>
      </c>
      <c r="T103" s="53">
        <v>0</v>
      </c>
      <c r="U103" s="53">
        <v>5</v>
      </c>
      <c r="V103" s="53">
        <v>5</v>
      </c>
      <c r="W103" s="53">
        <v>0</v>
      </c>
      <c r="X103" s="53">
        <v>1.5</v>
      </c>
      <c r="Y103" s="53">
        <v>5</v>
      </c>
      <c r="Z103" s="49">
        <f>SUM(P103:Y103)</f>
        <v>26.5</v>
      </c>
      <c r="AA103" s="33">
        <v>50</v>
      </c>
      <c r="AB103" s="50">
        <f>Z103/AA103</f>
        <v>0.53</v>
      </c>
      <c r="AC103" s="51" t="str">
        <f>IF(Z103&gt;75%*AA103,"Победитель",IF(Z103&gt;50%*AA103,"Призёр","Участник"))</f>
        <v>Призёр</v>
      </c>
    </row>
    <row r="104" spans="1:29" x14ac:dyDescent="0.3">
      <c r="A104" s="32">
        <v>90</v>
      </c>
      <c r="B104" s="2" t="s">
        <v>35</v>
      </c>
      <c r="C104" s="12" t="s">
        <v>750</v>
      </c>
      <c r="D104" s="12" t="s">
        <v>348</v>
      </c>
      <c r="E104" s="12" t="s">
        <v>420</v>
      </c>
      <c r="F104" s="45" t="str">
        <f>LEFT(C104,1)</f>
        <v>А</v>
      </c>
      <c r="G104" s="45" t="str">
        <f>LEFT(D104,1)</f>
        <v>К</v>
      </c>
      <c r="H104" s="45" t="str">
        <f>LEFT(E104,1)</f>
        <v>А</v>
      </c>
      <c r="I104" s="12">
        <v>10072007</v>
      </c>
      <c r="J104" s="46" t="s">
        <v>1587</v>
      </c>
      <c r="K104" s="2">
        <v>6</v>
      </c>
      <c r="L104" s="2" t="s">
        <v>1657</v>
      </c>
      <c r="M104" s="33" t="s">
        <v>35</v>
      </c>
      <c r="N104" s="47" t="str">
        <f>CONCATENATE(L104,M104)</f>
        <v>Р0661М</v>
      </c>
      <c r="O104" s="47" t="str">
        <f>CONCATENATE(B104,"-",F104,G104,H104,"-",I104)</f>
        <v>М-АКА-10072007</v>
      </c>
      <c r="P104" s="48">
        <v>4</v>
      </c>
      <c r="Q104" s="48">
        <v>5</v>
      </c>
      <c r="R104" s="48">
        <v>0</v>
      </c>
      <c r="S104" s="48">
        <v>0</v>
      </c>
      <c r="T104" s="48">
        <v>4</v>
      </c>
      <c r="U104" s="48">
        <v>3</v>
      </c>
      <c r="V104" s="48">
        <v>0</v>
      </c>
      <c r="W104" s="48">
        <v>5</v>
      </c>
      <c r="X104" s="48">
        <v>0</v>
      </c>
      <c r="Y104" s="48">
        <v>5</v>
      </c>
      <c r="Z104" s="49">
        <f>SUM(P104:Y104)</f>
        <v>26</v>
      </c>
      <c r="AA104" s="33">
        <v>50</v>
      </c>
      <c r="AB104" s="50">
        <f>Z104/AA104</f>
        <v>0.52</v>
      </c>
      <c r="AC104" s="51" t="str">
        <f>IF(Z104&gt;75%*AA104,"Победитель",IF(Z104&gt;50%*AA104,"Призёр","Участник"))</f>
        <v>Призёр</v>
      </c>
    </row>
    <row r="105" spans="1:29" x14ac:dyDescent="0.3">
      <c r="A105" s="32">
        <v>91</v>
      </c>
      <c r="B105" s="2" t="s">
        <v>14</v>
      </c>
      <c r="C105" s="2" t="s">
        <v>853</v>
      </c>
      <c r="D105" s="2" t="s">
        <v>221</v>
      </c>
      <c r="E105" s="2" t="s">
        <v>97</v>
      </c>
      <c r="F105" s="45" t="str">
        <f>LEFT(C105,1)</f>
        <v>К</v>
      </c>
      <c r="G105" s="45" t="str">
        <f>LEFT(D105,1)</f>
        <v>В</v>
      </c>
      <c r="H105" s="45" t="str">
        <f>LEFT(E105,1)</f>
        <v>А</v>
      </c>
      <c r="I105" s="6" t="s">
        <v>1352</v>
      </c>
      <c r="J105" s="2" t="s">
        <v>1257</v>
      </c>
      <c r="K105" s="2">
        <v>6</v>
      </c>
      <c r="L105" s="2" t="s">
        <v>1205</v>
      </c>
      <c r="M105" s="33" t="s">
        <v>143</v>
      </c>
      <c r="N105" s="47" t="str">
        <f>CONCATENATE(L105,M105)</f>
        <v>Р0617У</v>
      </c>
      <c r="O105" s="47" t="str">
        <f>CONCATENATE(B105,"-",F105,G105,H105,"-",I105)</f>
        <v>Ж-КВА-09102007</v>
      </c>
      <c r="P105" s="48">
        <v>4</v>
      </c>
      <c r="Q105" s="48">
        <v>5</v>
      </c>
      <c r="R105" s="48">
        <v>5</v>
      </c>
      <c r="S105" s="48">
        <v>1</v>
      </c>
      <c r="T105" s="48">
        <v>2</v>
      </c>
      <c r="U105" s="48">
        <v>5</v>
      </c>
      <c r="V105" s="48">
        <v>4</v>
      </c>
      <c r="W105" s="48">
        <v>0</v>
      </c>
      <c r="X105" s="48">
        <v>0</v>
      </c>
      <c r="Y105" s="48">
        <v>0</v>
      </c>
      <c r="Z105" s="49">
        <f>SUM(P105:Y105)</f>
        <v>26</v>
      </c>
      <c r="AA105" s="33">
        <v>50</v>
      </c>
      <c r="AB105" s="50">
        <f>Z105/AA105</f>
        <v>0.52</v>
      </c>
      <c r="AC105" s="51" t="str">
        <f>IF(Z105&gt;75%*AA105,"Победитель",IF(Z105&gt;50%*AA105,"Призёр","Участник"))</f>
        <v>Призёр</v>
      </c>
    </row>
    <row r="106" spans="1:29" x14ac:dyDescent="0.3">
      <c r="A106" s="32">
        <v>92</v>
      </c>
      <c r="B106" s="2" t="s">
        <v>2057</v>
      </c>
      <c r="C106" s="2" t="s">
        <v>1348</v>
      </c>
      <c r="D106" s="2" t="s">
        <v>1133</v>
      </c>
      <c r="E106" s="2" t="s">
        <v>127</v>
      </c>
      <c r="F106" s="45" t="str">
        <f>LEFT(C106,1)</f>
        <v>М</v>
      </c>
      <c r="G106" s="45" t="str">
        <f>LEFT(D106,1)</f>
        <v>А</v>
      </c>
      <c r="H106" s="45" t="str">
        <f>LEFT(E106,1)</f>
        <v>В</v>
      </c>
      <c r="I106" s="6">
        <v>23012007</v>
      </c>
      <c r="J106" s="2" t="s">
        <v>1257</v>
      </c>
      <c r="K106" s="2">
        <v>6</v>
      </c>
      <c r="L106" s="2" t="s">
        <v>72</v>
      </c>
      <c r="M106" s="33" t="s">
        <v>143</v>
      </c>
      <c r="N106" s="47" t="str">
        <f>CONCATENATE(L106,M106)</f>
        <v>Р0601У</v>
      </c>
      <c r="O106" s="47" t="str">
        <f>CONCATENATE(B106,"-",F106,G106,H106,"-",I106)</f>
        <v>М -МАВ-23012007</v>
      </c>
      <c r="P106" s="61">
        <v>4.5</v>
      </c>
      <c r="Q106" s="48">
        <v>5</v>
      </c>
      <c r="R106" s="48">
        <v>0</v>
      </c>
      <c r="S106" s="48">
        <v>3</v>
      </c>
      <c r="T106" s="48">
        <v>3</v>
      </c>
      <c r="U106" s="48">
        <v>3</v>
      </c>
      <c r="V106" s="48">
        <v>5</v>
      </c>
      <c r="W106" s="48">
        <v>1</v>
      </c>
      <c r="X106" s="48">
        <v>0</v>
      </c>
      <c r="Y106" s="48">
        <v>1</v>
      </c>
      <c r="Z106" s="49">
        <f>SUM(P106:Y106)</f>
        <v>25.5</v>
      </c>
      <c r="AA106" s="33">
        <v>50</v>
      </c>
      <c r="AB106" s="50">
        <f>Z106/AA106</f>
        <v>0.51</v>
      </c>
      <c r="AC106" s="51" t="str">
        <f>IF(Z106&gt;75%*AA106,"Победитель",IF(Z106&gt;50%*AA106,"Призёр","Участник"))</f>
        <v>Призёр</v>
      </c>
    </row>
    <row r="107" spans="1:29" x14ac:dyDescent="0.3">
      <c r="A107" s="32">
        <v>93</v>
      </c>
      <c r="B107" s="2" t="s">
        <v>2057</v>
      </c>
      <c r="C107" s="2" t="s">
        <v>1375</v>
      </c>
      <c r="D107" s="2" t="s">
        <v>183</v>
      </c>
      <c r="E107" s="2" t="s">
        <v>292</v>
      </c>
      <c r="F107" s="45" t="str">
        <f>LEFT(C107,1)</f>
        <v>К</v>
      </c>
      <c r="G107" s="45" t="str">
        <f>LEFT(D107,1)</f>
        <v>М</v>
      </c>
      <c r="H107" s="45" t="str">
        <f>LEFT(E107,1)</f>
        <v>А</v>
      </c>
      <c r="I107" s="6" t="s">
        <v>1376</v>
      </c>
      <c r="J107" s="2" t="s">
        <v>1257</v>
      </c>
      <c r="K107" s="2">
        <v>6</v>
      </c>
      <c r="L107" s="2" t="s">
        <v>90</v>
      </c>
      <c r="M107" s="33" t="s">
        <v>143</v>
      </c>
      <c r="N107" s="47" t="str">
        <f>CONCATENATE(L107,M107)</f>
        <v>Р0605У</v>
      </c>
      <c r="O107" s="47" t="str">
        <f>CONCATENATE(B107,"-",F107,G107,H107,"-",I107)</f>
        <v>М -КМА-28032007</v>
      </c>
      <c r="P107" s="48">
        <v>4</v>
      </c>
      <c r="Q107" s="48">
        <v>5</v>
      </c>
      <c r="R107" s="48">
        <v>5</v>
      </c>
      <c r="S107" s="48">
        <v>1</v>
      </c>
      <c r="T107" s="48">
        <v>2</v>
      </c>
      <c r="U107" s="48">
        <v>0</v>
      </c>
      <c r="V107" s="48">
        <v>5</v>
      </c>
      <c r="W107" s="48">
        <v>0</v>
      </c>
      <c r="X107" s="48">
        <v>1.5</v>
      </c>
      <c r="Y107" s="48">
        <v>2</v>
      </c>
      <c r="Z107" s="49">
        <f>SUM(P107:Y107)</f>
        <v>25.5</v>
      </c>
      <c r="AA107" s="33">
        <v>50</v>
      </c>
      <c r="AB107" s="50">
        <f>Z107/AA107</f>
        <v>0.51</v>
      </c>
      <c r="AC107" s="51" t="str">
        <f>IF(Z107&gt;75%*AA107,"Победитель",IF(Z107&gt;50%*AA107,"Призёр","Участник"))</f>
        <v>Призёр</v>
      </c>
    </row>
    <row r="108" spans="1:29" x14ac:dyDescent="0.3">
      <c r="A108" s="32">
        <v>94</v>
      </c>
      <c r="B108" s="2" t="s">
        <v>14</v>
      </c>
      <c r="C108" s="2" t="s">
        <v>1877</v>
      </c>
      <c r="D108" s="2" t="s">
        <v>429</v>
      </c>
      <c r="E108" s="2" t="s">
        <v>1878</v>
      </c>
      <c r="F108" s="45" t="str">
        <f>LEFT(C108,1)</f>
        <v>С</v>
      </c>
      <c r="G108" s="45" t="str">
        <f>LEFT(D108,1)</f>
        <v>В</v>
      </c>
      <c r="H108" s="45" t="str">
        <f>LEFT(E108,1)</f>
        <v>М</v>
      </c>
      <c r="I108" s="6" t="s">
        <v>1879</v>
      </c>
      <c r="J108" s="46" t="s">
        <v>1791</v>
      </c>
      <c r="K108" s="2">
        <v>6</v>
      </c>
      <c r="L108" s="2" t="s">
        <v>1880</v>
      </c>
      <c r="M108" s="33" t="s">
        <v>46</v>
      </c>
      <c r="N108" s="47" t="str">
        <f>CONCATENATE(L108,M108)</f>
        <v>р0636А</v>
      </c>
      <c r="O108" s="47" t="str">
        <f>CONCATENATE(B108,"-",F108,G108,H108,"-",I108)</f>
        <v>Ж-СВМ-20072007</v>
      </c>
      <c r="P108" s="48">
        <v>3</v>
      </c>
      <c r="Q108" s="48">
        <v>5</v>
      </c>
      <c r="R108" s="48">
        <v>0</v>
      </c>
      <c r="S108" s="48">
        <v>3</v>
      </c>
      <c r="T108" s="48">
        <v>5</v>
      </c>
      <c r="U108" s="48">
        <v>0</v>
      </c>
      <c r="V108" s="48">
        <v>4</v>
      </c>
      <c r="W108" s="48">
        <v>0</v>
      </c>
      <c r="X108" s="48">
        <v>3</v>
      </c>
      <c r="Y108" s="48">
        <v>2</v>
      </c>
      <c r="Z108" s="49">
        <f>SUM(P108:Y108)</f>
        <v>25</v>
      </c>
      <c r="AA108" s="33">
        <v>50</v>
      </c>
      <c r="AB108" s="50">
        <f>Z108/AA108</f>
        <v>0.5</v>
      </c>
      <c r="AC108" s="51" t="str">
        <f>IF(Z108&gt;75%*AA108,"Победитель",IF(Z108&gt;50%*AA108,"Призёр","Участник"))</f>
        <v>Участник</v>
      </c>
    </row>
    <row r="109" spans="1:29" x14ac:dyDescent="0.3">
      <c r="A109" s="32">
        <v>95</v>
      </c>
      <c r="B109" s="2" t="s">
        <v>35</v>
      </c>
      <c r="C109" s="12" t="s">
        <v>1649</v>
      </c>
      <c r="D109" s="12" t="s">
        <v>1650</v>
      </c>
      <c r="E109" s="12" t="s">
        <v>448</v>
      </c>
      <c r="F109" s="45" t="str">
        <f>LEFT(C109,1)</f>
        <v>Л</v>
      </c>
      <c r="G109" s="45" t="str">
        <f>LEFT(D109,1)</f>
        <v>С</v>
      </c>
      <c r="H109" s="45" t="str">
        <f>LEFT(E109,1)</f>
        <v>П</v>
      </c>
      <c r="I109" s="12">
        <v>25092007</v>
      </c>
      <c r="J109" s="46" t="s">
        <v>1587</v>
      </c>
      <c r="K109" s="2">
        <v>6</v>
      </c>
      <c r="L109" s="2" t="s">
        <v>1651</v>
      </c>
      <c r="M109" s="33" t="s">
        <v>35</v>
      </c>
      <c r="N109" s="47" t="str">
        <f>CONCATENATE(L109,M109)</f>
        <v>Р0658М</v>
      </c>
      <c r="O109" s="47" t="str">
        <f>CONCATENATE(B109,"-",F109,G109,H109,"-",I109)</f>
        <v>М-ЛСП-25092007</v>
      </c>
      <c r="P109" s="48">
        <v>4</v>
      </c>
      <c r="Q109" s="48">
        <v>5</v>
      </c>
      <c r="R109" s="48">
        <v>0</v>
      </c>
      <c r="S109" s="48">
        <v>1</v>
      </c>
      <c r="T109" s="48">
        <v>5</v>
      </c>
      <c r="U109" s="48">
        <v>0</v>
      </c>
      <c r="V109" s="48">
        <v>4</v>
      </c>
      <c r="W109" s="48">
        <v>0</v>
      </c>
      <c r="X109" s="48">
        <v>3</v>
      </c>
      <c r="Y109" s="48">
        <v>3</v>
      </c>
      <c r="Z109" s="49">
        <f>SUM(P109:Y109)</f>
        <v>25</v>
      </c>
      <c r="AA109" s="33">
        <v>50</v>
      </c>
      <c r="AB109" s="50">
        <f>Z109/AA109</f>
        <v>0.5</v>
      </c>
      <c r="AC109" s="51" t="str">
        <f>IF(Z109&gt;75%*AA109,"Победитель",IF(Z109&gt;50%*AA109,"Призёр","Участник"))</f>
        <v>Участник</v>
      </c>
    </row>
    <row r="110" spans="1:29" x14ac:dyDescent="0.3">
      <c r="A110" s="32">
        <v>96</v>
      </c>
      <c r="B110" s="2" t="s">
        <v>35</v>
      </c>
      <c r="C110" s="2" t="s">
        <v>382</v>
      </c>
      <c r="D110" s="2" t="s">
        <v>383</v>
      </c>
      <c r="E110" s="2" t="s">
        <v>306</v>
      </c>
      <c r="F110" s="45" t="str">
        <f>LEFT(C110,1)</f>
        <v>Ш</v>
      </c>
      <c r="G110" s="45" t="str">
        <f>LEFT(D110,1)</f>
        <v>С</v>
      </c>
      <c r="H110" s="45" t="str">
        <f>LEFT(E110,1)</f>
        <v>С</v>
      </c>
      <c r="I110" s="6" t="s">
        <v>533</v>
      </c>
      <c r="J110" s="46" t="s">
        <v>346</v>
      </c>
      <c r="K110" s="2">
        <v>6</v>
      </c>
      <c r="L110" s="2" t="s">
        <v>90</v>
      </c>
      <c r="M110" s="33" t="s">
        <v>26</v>
      </c>
      <c r="N110" s="47" t="str">
        <f>CONCATENATE(L110,M110)</f>
        <v>Р0605С</v>
      </c>
      <c r="O110" s="47" t="str">
        <f>CONCATENATE(B110,"-",F110,G110,H110,"-",I110)</f>
        <v>М-ШСС-30082007</v>
      </c>
      <c r="P110" s="48">
        <v>4</v>
      </c>
      <c r="Q110" s="48">
        <v>5</v>
      </c>
      <c r="R110" s="48">
        <v>0</v>
      </c>
      <c r="S110" s="48">
        <v>3</v>
      </c>
      <c r="T110" s="48">
        <v>0</v>
      </c>
      <c r="U110" s="48">
        <v>0</v>
      </c>
      <c r="V110" s="48">
        <v>5</v>
      </c>
      <c r="W110" s="48">
        <v>0</v>
      </c>
      <c r="X110" s="48">
        <v>3</v>
      </c>
      <c r="Y110" s="48">
        <v>5</v>
      </c>
      <c r="Z110" s="49">
        <f>SUM(P110:Y110)</f>
        <v>25</v>
      </c>
      <c r="AA110" s="33">
        <v>50</v>
      </c>
      <c r="AB110" s="50">
        <f>Z110/AA110</f>
        <v>0.5</v>
      </c>
      <c r="AC110" s="51" t="str">
        <f>IF(Z110&gt;75%*AA110,"Победитель",IF(Z110&gt;50%*AA110,"Призёр","Участник"))</f>
        <v>Участник</v>
      </c>
    </row>
    <row r="111" spans="1:29" x14ac:dyDescent="0.3">
      <c r="A111" s="32">
        <v>97</v>
      </c>
      <c r="B111" s="2" t="s">
        <v>14</v>
      </c>
      <c r="C111" s="2" t="s">
        <v>1377</v>
      </c>
      <c r="D111" s="2" t="s">
        <v>221</v>
      </c>
      <c r="E111" s="2" t="s">
        <v>356</v>
      </c>
      <c r="F111" s="45" t="str">
        <f>LEFT(C111,1)</f>
        <v>Н</v>
      </c>
      <c r="G111" s="45" t="str">
        <f>LEFT(D111,1)</f>
        <v>В</v>
      </c>
      <c r="H111" s="45" t="str">
        <f>LEFT(E111,1)</f>
        <v>М</v>
      </c>
      <c r="I111" s="6" t="s">
        <v>1378</v>
      </c>
      <c r="J111" s="2" t="s">
        <v>1257</v>
      </c>
      <c r="K111" s="2">
        <v>6</v>
      </c>
      <c r="L111" s="2" t="s">
        <v>1203</v>
      </c>
      <c r="M111" s="33" t="s">
        <v>143</v>
      </c>
      <c r="N111" s="47" t="str">
        <f>CONCATENATE(L111,M111)</f>
        <v>Р0616У</v>
      </c>
      <c r="O111" s="47" t="str">
        <f>CONCATENATE(B111,"-",F111,G111,H111,"-",I111)</f>
        <v>Ж-НВМ-05062007</v>
      </c>
      <c r="P111" s="48">
        <v>4</v>
      </c>
      <c r="Q111" s="48">
        <v>5</v>
      </c>
      <c r="R111" s="48">
        <v>5</v>
      </c>
      <c r="S111" s="48">
        <v>2</v>
      </c>
      <c r="T111" s="48">
        <v>4</v>
      </c>
      <c r="U111" s="48">
        <v>0</v>
      </c>
      <c r="V111" s="48">
        <v>0</v>
      </c>
      <c r="W111" s="48">
        <v>3</v>
      </c>
      <c r="X111" s="48">
        <v>1</v>
      </c>
      <c r="Y111" s="48">
        <v>1</v>
      </c>
      <c r="Z111" s="49">
        <f>SUM(P111:Y111)</f>
        <v>25</v>
      </c>
      <c r="AA111" s="33">
        <v>50</v>
      </c>
      <c r="AB111" s="50">
        <f>Z111/AA111</f>
        <v>0.5</v>
      </c>
      <c r="AC111" s="51" t="str">
        <f>IF(Z111&gt;75%*AA111,"Победитель",IF(Z111&gt;50%*AA111,"Призёр","Участник"))</f>
        <v>Участник</v>
      </c>
    </row>
    <row r="112" spans="1:29" x14ac:dyDescent="0.3">
      <c r="A112" s="32">
        <v>98</v>
      </c>
      <c r="B112" s="2" t="s">
        <v>14</v>
      </c>
      <c r="C112" s="2" t="s">
        <v>1884</v>
      </c>
      <c r="D112" s="2" t="s">
        <v>87</v>
      </c>
      <c r="E112" s="2" t="s">
        <v>195</v>
      </c>
      <c r="F112" s="45" t="str">
        <f>LEFT(C112,1)</f>
        <v>К</v>
      </c>
      <c r="G112" s="45" t="str">
        <f>LEFT(D112,1)</f>
        <v>К</v>
      </c>
      <c r="H112" s="45" t="str">
        <f>LEFT(E112,1)</f>
        <v>С</v>
      </c>
      <c r="I112" s="6" t="s">
        <v>1885</v>
      </c>
      <c r="J112" s="46" t="s">
        <v>1791</v>
      </c>
      <c r="K112" s="2">
        <v>6</v>
      </c>
      <c r="L112" s="2" t="s">
        <v>1886</v>
      </c>
      <c r="M112" s="33" t="s">
        <v>46</v>
      </c>
      <c r="N112" s="47" t="str">
        <f>CONCATENATE(L112,M112)</f>
        <v>р0638А</v>
      </c>
      <c r="O112" s="47" t="str">
        <f>CONCATENATE(B112,"-",F112,G112,H112,"-",I112)</f>
        <v>Ж-ККС-18062007</v>
      </c>
      <c r="P112" s="48">
        <v>3.5</v>
      </c>
      <c r="Q112" s="48">
        <v>5</v>
      </c>
      <c r="R112" s="48">
        <v>0</v>
      </c>
      <c r="S112" s="48">
        <v>4</v>
      </c>
      <c r="T112" s="48">
        <v>2</v>
      </c>
      <c r="U112" s="48">
        <v>4</v>
      </c>
      <c r="V112" s="48">
        <v>5</v>
      </c>
      <c r="W112" s="48">
        <v>0</v>
      </c>
      <c r="X112" s="48">
        <v>0</v>
      </c>
      <c r="Y112" s="48">
        <v>1</v>
      </c>
      <c r="Z112" s="49">
        <f>SUM(P112:Y112)</f>
        <v>24.5</v>
      </c>
      <c r="AA112" s="33">
        <v>50</v>
      </c>
      <c r="AB112" s="50">
        <f>Z112/AA112</f>
        <v>0.49</v>
      </c>
      <c r="AC112" s="51" t="str">
        <f>IF(Z112&gt;75%*AA112,"Победитель",IF(Z112&gt;50%*AA112,"Призёр","Участник"))</f>
        <v>Участник</v>
      </c>
    </row>
    <row r="113" spans="1:29" x14ac:dyDescent="0.3">
      <c r="A113" s="32">
        <v>99</v>
      </c>
      <c r="B113" s="2" t="s">
        <v>14</v>
      </c>
      <c r="C113" s="2" t="s">
        <v>1354</v>
      </c>
      <c r="D113" s="2" t="s">
        <v>266</v>
      </c>
      <c r="E113" s="2" t="s">
        <v>67</v>
      </c>
      <c r="F113" s="45" t="str">
        <f>LEFT(C113,1)</f>
        <v>Т</v>
      </c>
      <c r="G113" s="45" t="str">
        <f>LEFT(D113,1)</f>
        <v>Д</v>
      </c>
      <c r="H113" s="45" t="str">
        <f>LEFT(E113,1)</f>
        <v>М</v>
      </c>
      <c r="I113" s="6" t="s">
        <v>684</v>
      </c>
      <c r="J113" s="2" t="s">
        <v>1257</v>
      </c>
      <c r="K113" s="2">
        <v>6</v>
      </c>
      <c r="L113" s="2" t="s">
        <v>1211</v>
      </c>
      <c r="M113" s="33" t="s">
        <v>143</v>
      </c>
      <c r="N113" s="47" t="str">
        <f>CONCATENATE(L113,M113)</f>
        <v>Р0619У</v>
      </c>
      <c r="O113" s="47" t="str">
        <f>CONCATENATE(B113,"-",F113,G113,H113,"-",I113)</f>
        <v>Ж-ТДМ-04052008</v>
      </c>
      <c r="P113" s="48">
        <v>3.5</v>
      </c>
      <c r="Q113" s="48">
        <v>5</v>
      </c>
      <c r="R113" s="48">
        <v>0</v>
      </c>
      <c r="S113" s="48">
        <v>2</v>
      </c>
      <c r="T113" s="48">
        <v>5</v>
      </c>
      <c r="U113" s="48">
        <v>0</v>
      </c>
      <c r="V113" s="48">
        <v>4</v>
      </c>
      <c r="W113" s="48">
        <v>1</v>
      </c>
      <c r="X113" s="48">
        <v>3</v>
      </c>
      <c r="Y113" s="48">
        <v>1</v>
      </c>
      <c r="Z113" s="49">
        <f>SUM(P113:Y113)</f>
        <v>24.5</v>
      </c>
      <c r="AA113" s="33">
        <v>50</v>
      </c>
      <c r="AB113" s="50">
        <f>Z113/AA113</f>
        <v>0.49</v>
      </c>
      <c r="AC113" s="51" t="str">
        <f>IF(Z113&gt;75%*AA113,"Победитель",IF(Z113&gt;50%*AA113,"Призёр","Участник"))</f>
        <v>Участник</v>
      </c>
    </row>
    <row r="114" spans="1:29" x14ac:dyDescent="0.3">
      <c r="A114" s="32">
        <v>100</v>
      </c>
      <c r="B114" s="2" t="s">
        <v>14</v>
      </c>
      <c r="C114" s="2" t="s">
        <v>272</v>
      </c>
      <c r="D114" s="2" t="s">
        <v>273</v>
      </c>
      <c r="E114" s="2" t="s">
        <v>226</v>
      </c>
      <c r="F114" s="45" t="str">
        <f>LEFT(C114,1)</f>
        <v>Х</v>
      </c>
      <c r="G114" s="45" t="str">
        <f>LEFT(D114,1)</f>
        <v>Д</v>
      </c>
      <c r="H114" s="45" t="str">
        <f>LEFT(E114,1)</f>
        <v>Р</v>
      </c>
      <c r="I114" s="2" t="s">
        <v>274</v>
      </c>
      <c r="J114" s="2" t="s">
        <v>197</v>
      </c>
      <c r="K114" s="1">
        <v>6</v>
      </c>
      <c r="L114" s="2" t="s">
        <v>75</v>
      </c>
      <c r="M114" s="33" t="s">
        <v>57</v>
      </c>
      <c r="N114" s="47" t="str">
        <f>CONCATENATE(L114,M114)</f>
        <v>Р0602В</v>
      </c>
      <c r="O114" s="47" t="str">
        <f>CONCATENATE(B114,"-",F114,G114,H114,"-",I114)</f>
        <v>Ж-ХДР-14062007</v>
      </c>
      <c r="P114" s="48">
        <v>2.5</v>
      </c>
      <c r="Q114" s="48">
        <v>5</v>
      </c>
      <c r="R114" s="48">
        <v>5</v>
      </c>
      <c r="S114" s="48">
        <v>5</v>
      </c>
      <c r="T114" s="48">
        <v>0</v>
      </c>
      <c r="U114" s="48">
        <v>1</v>
      </c>
      <c r="V114" s="48">
        <v>0</v>
      </c>
      <c r="W114" s="48">
        <v>0</v>
      </c>
      <c r="X114" s="48">
        <v>0</v>
      </c>
      <c r="Y114" s="48">
        <v>5</v>
      </c>
      <c r="Z114" s="49">
        <f>SUM(P114:Y114)</f>
        <v>23.5</v>
      </c>
      <c r="AA114" s="33">
        <v>50</v>
      </c>
      <c r="AB114" s="50">
        <f>Z114/AA114</f>
        <v>0.47</v>
      </c>
      <c r="AC114" s="51" t="str">
        <f>IF(Z114&gt;75%*AA114,"Победитель",IF(Z114&gt;50%*AA114,"Призёр","Участник"))</f>
        <v>Участник</v>
      </c>
    </row>
    <row r="115" spans="1:29" x14ac:dyDescent="0.3">
      <c r="A115" s="32">
        <v>101</v>
      </c>
      <c r="B115" s="2" t="s">
        <v>35</v>
      </c>
      <c r="C115" s="2" t="s">
        <v>275</v>
      </c>
      <c r="D115" s="2" t="s">
        <v>276</v>
      </c>
      <c r="E115" s="2" t="s">
        <v>127</v>
      </c>
      <c r="F115" s="45" t="str">
        <f>LEFT(C115,1)</f>
        <v>С</v>
      </c>
      <c r="G115" s="45" t="str">
        <f>LEFT(D115,1)</f>
        <v>И</v>
      </c>
      <c r="H115" s="45" t="str">
        <f>LEFT(E115,1)</f>
        <v>В</v>
      </c>
      <c r="I115" s="2" t="s">
        <v>277</v>
      </c>
      <c r="J115" s="2" t="s">
        <v>197</v>
      </c>
      <c r="K115" s="1">
        <v>6</v>
      </c>
      <c r="L115" s="2" t="s">
        <v>80</v>
      </c>
      <c r="M115" s="33" t="s">
        <v>57</v>
      </c>
      <c r="N115" s="47" t="str">
        <f>CONCATENATE(L115,M115)</f>
        <v>Р0603В</v>
      </c>
      <c r="O115" s="47" t="str">
        <f>CONCATENATE(B115,"-",F115,G115,H115,"-",I115)</f>
        <v>М-СИВ-27032007</v>
      </c>
      <c r="P115" s="48">
        <v>4</v>
      </c>
      <c r="Q115" s="48">
        <v>2.5</v>
      </c>
      <c r="R115" s="48">
        <v>0</v>
      </c>
      <c r="S115" s="48">
        <v>4</v>
      </c>
      <c r="T115" s="48">
        <v>2</v>
      </c>
      <c r="U115" s="48">
        <v>2</v>
      </c>
      <c r="V115" s="48">
        <v>5</v>
      </c>
      <c r="W115" s="48">
        <v>3</v>
      </c>
      <c r="X115" s="48">
        <v>0</v>
      </c>
      <c r="Y115" s="48">
        <v>1</v>
      </c>
      <c r="Z115" s="49">
        <f>SUM(P115:Y115)</f>
        <v>23.5</v>
      </c>
      <c r="AA115" s="33">
        <v>50</v>
      </c>
      <c r="AB115" s="50">
        <f>Z115/AA115</f>
        <v>0.47</v>
      </c>
      <c r="AC115" s="51" t="str">
        <f>IF(Z115&gt;75%*AA115,"Победитель",IF(Z115&gt;50%*AA115,"Призёр","Участник"))</f>
        <v>Участник</v>
      </c>
    </row>
    <row r="116" spans="1:29" x14ac:dyDescent="0.3">
      <c r="A116" s="32">
        <v>102</v>
      </c>
      <c r="B116" s="2" t="s">
        <v>605</v>
      </c>
      <c r="C116" s="2" t="s">
        <v>2127</v>
      </c>
      <c r="D116" s="2" t="s">
        <v>1123</v>
      </c>
      <c r="E116" s="2" t="s">
        <v>56</v>
      </c>
      <c r="F116" s="45" t="str">
        <f>LEFT(C116,1)</f>
        <v>И</v>
      </c>
      <c r="G116" s="45" t="str">
        <f>LEFT(D116,1)</f>
        <v>Е</v>
      </c>
      <c r="H116" s="45" t="str">
        <f>LEFT(E116,1)</f>
        <v>А</v>
      </c>
      <c r="I116" s="6" t="s">
        <v>2145</v>
      </c>
      <c r="J116" s="2" t="s">
        <v>2116</v>
      </c>
      <c r="K116" s="2">
        <v>6</v>
      </c>
      <c r="L116" s="2" t="s">
        <v>85</v>
      </c>
      <c r="M116" s="33" t="s">
        <v>2132</v>
      </c>
      <c r="N116" s="47" t="str">
        <f>CONCATENATE(L116,M116)</f>
        <v>Р0604Е</v>
      </c>
      <c r="O116" s="47" t="str">
        <f>CONCATENATE(B116,"-",F116,G116,H116,"-",I116)</f>
        <v>м-ИЕА-06.05.2007</v>
      </c>
      <c r="P116" s="48">
        <v>2.5</v>
      </c>
      <c r="Q116" s="48">
        <v>5</v>
      </c>
      <c r="R116" s="48">
        <v>0</v>
      </c>
      <c r="S116" s="48">
        <v>3</v>
      </c>
      <c r="T116" s="48">
        <v>0</v>
      </c>
      <c r="U116" s="48">
        <v>3</v>
      </c>
      <c r="V116" s="48">
        <v>5</v>
      </c>
      <c r="W116" s="48">
        <v>4</v>
      </c>
      <c r="X116" s="48">
        <v>0</v>
      </c>
      <c r="Y116" s="48">
        <v>1</v>
      </c>
      <c r="Z116" s="49">
        <f>SUM(P116:Y116)</f>
        <v>23.5</v>
      </c>
      <c r="AA116" s="33">
        <v>50</v>
      </c>
      <c r="AB116" s="50">
        <f>Z116/AA116</f>
        <v>0.47</v>
      </c>
      <c r="AC116" s="51" t="str">
        <f>IF(Z116&gt;75%*AA116,"Победитель",IF(Z116&gt;50%*AA116,"Призёр","Участник"))</f>
        <v>Участник</v>
      </c>
    </row>
    <row r="117" spans="1:29" x14ac:dyDescent="0.3">
      <c r="A117" s="32">
        <v>103</v>
      </c>
      <c r="B117" s="2" t="s">
        <v>35</v>
      </c>
      <c r="C117" s="12" t="s">
        <v>1624</v>
      </c>
      <c r="D117" s="12" t="s">
        <v>1637</v>
      </c>
      <c r="E117" s="12" t="s">
        <v>306</v>
      </c>
      <c r="F117" s="45" t="str">
        <f>LEFT(C117,1)</f>
        <v>Х</v>
      </c>
      <c r="G117" s="45" t="str">
        <f>LEFT(D117,1)</f>
        <v>К</v>
      </c>
      <c r="H117" s="45" t="str">
        <f>LEFT(E117,1)</f>
        <v>С</v>
      </c>
      <c r="I117" s="12">
        <v>26122007</v>
      </c>
      <c r="J117" s="46" t="s">
        <v>1587</v>
      </c>
      <c r="K117" s="2">
        <v>6</v>
      </c>
      <c r="L117" s="2" t="s">
        <v>1638</v>
      </c>
      <c r="M117" s="33" t="s">
        <v>35</v>
      </c>
      <c r="N117" s="47" t="str">
        <f>CONCATENATE(L117,M117)</f>
        <v>Р0650М</v>
      </c>
      <c r="O117" s="47" t="str">
        <f>CONCATENATE(B117,"-",F117,G117,H117,"-",I117)</f>
        <v>М-ХКС-26122007</v>
      </c>
      <c r="P117" s="48">
        <v>3</v>
      </c>
      <c r="Q117" s="48">
        <v>2.5</v>
      </c>
      <c r="R117" s="48">
        <v>0</v>
      </c>
      <c r="S117" s="48">
        <v>3</v>
      </c>
      <c r="T117" s="48">
        <v>4</v>
      </c>
      <c r="U117" s="48">
        <v>3</v>
      </c>
      <c r="V117" s="48">
        <v>5</v>
      </c>
      <c r="W117" s="48">
        <v>3</v>
      </c>
      <c r="X117" s="48">
        <v>0</v>
      </c>
      <c r="Y117" s="48">
        <v>0</v>
      </c>
      <c r="Z117" s="49">
        <f>SUM(P117:Y117)</f>
        <v>23.5</v>
      </c>
      <c r="AA117" s="33">
        <v>50</v>
      </c>
      <c r="AB117" s="50">
        <f>Z117/AA117</f>
        <v>0.47</v>
      </c>
      <c r="AC117" s="51" t="str">
        <f>IF(Z117&gt;75%*AA117,"Победитель",IF(Z117&gt;50%*AA117,"Призёр","Участник"))</f>
        <v>Участник</v>
      </c>
    </row>
    <row r="118" spans="1:29" x14ac:dyDescent="0.3">
      <c r="A118" s="32">
        <v>104</v>
      </c>
      <c r="B118" s="2" t="s">
        <v>14</v>
      </c>
      <c r="C118" s="2" t="s">
        <v>1384</v>
      </c>
      <c r="D118" s="2" t="s">
        <v>200</v>
      </c>
      <c r="E118" s="2" t="s">
        <v>97</v>
      </c>
      <c r="F118" s="45" t="str">
        <f>LEFT(C118,1)</f>
        <v>Н</v>
      </c>
      <c r="G118" s="45" t="str">
        <f>LEFT(D118,1)</f>
        <v>В</v>
      </c>
      <c r="H118" s="45" t="str">
        <f>LEFT(E118,1)</f>
        <v>А</v>
      </c>
      <c r="I118" s="6">
        <v>27092007</v>
      </c>
      <c r="J118" s="2" t="s">
        <v>1257</v>
      </c>
      <c r="K118" s="2">
        <v>6</v>
      </c>
      <c r="L118" s="2" t="s">
        <v>391</v>
      </c>
      <c r="M118" s="33" t="s">
        <v>143</v>
      </c>
      <c r="N118" s="47" t="str">
        <f>CONCATENATE(L118,M118)</f>
        <v>Р0608У</v>
      </c>
      <c r="O118" s="47" t="str">
        <f>CONCATENATE(B118,"-",F118,G118,H118,"-",I118)</f>
        <v>Ж-НВА-27092007</v>
      </c>
      <c r="P118" s="48">
        <v>4</v>
      </c>
      <c r="Q118" s="48">
        <v>2.5</v>
      </c>
      <c r="R118" s="48">
        <v>0</v>
      </c>
      <c r="S118" s="48">
        <v>2</v>
      </c>
      <c r="T118" s="48">
        <v>5</v>
      </c>
      <c r="U118" s="48">
        <v>4</v>
      </c>
      <c r="V118" s="48">
        <v>4</v>
      </c>
      <c r="W118" s="48">
        <v>0</v>
      </c>
      <c r="X118" s="48">
        <v>1</v>
      </c>
      <c r="Y118" s="48">
        <v>1</v>
      </c>
      <c r="Z118" s="49">
        <f>SUM(P118:Y118)</f>
        <v>23.5</v>
      </c>
      <c r="AA118" s="33">
        <v>50</v>
      </c>
      <c r="AB118" s="50">
        <f>Z118/AA118</f>
        <v>0.47</v>
      </c>
      <c r="AC118" s="51" t="str">
        <f>IF(Z118&gt;75%*AA118,"Победитель",IF(Z118&gt;50%*AA118,"Призёр","Участник"))</f>
        <v>Участник</v>
      </c>
    </row>
    <row r="119" spans="1:29" x14ac:dyDescent="0.3">
      <c r="A119" s="32">
        <v>105</v>
      </c>
      <c r="B119" s="2" t="s">
        <v>14</v>
      </c>
      <c r="C119" s="2" t="s">
        <v>81</v>
      </c>
      <c r="D119" s="2" t="s">
        <v>50</v>
      </c>
      <c r="E119" s="2" t="s">
        <v>82</v>
      </c>
      <c r="F119" s="45" t="str">
        <f>LEFT(C119,1)</f>
        <v>К</v>
      </c>
      <c r="G119" s="45" t="str">
        <f>LEFT(D119,1)</f>
        <v>А</v>
      </c>
      <c r="H119" s="45" t="str">
        <f>LEFT(E119,1)</f>
        <v>Р</v>
      </c>
      <c r="I119" s="14" t="s">
        <v>84</v>
      </c>
      <c r="J119" s="46" t="s">
        <v>38</v>
      </c>
      <c r="K119" s="1">
        <v>6</v>
      </c>
      <c r="L119" s="2" t="s">
        <v>85</v>
      </c>
      <c r="M119" s="9" t="s">
        <v>83</v>
      </c>
      <c r="N119" s="47" t="str">
        <f>CONCATENATE(L119,M119)</f>
        <v>Р0604К</v>
      </c>
      <c r="O119" s="47" t="str">
        <f>CONCATENATE(B119,"-",F119,G119,H119,"-",I119)</f>
        <v>Ж-КАР-02032004</v>
      </c>
      <c r="P119" s="53">
        <v>3</v>
      </c>
      <c r="Q119" s="53">
        <v>5</v>
      </c>
      <c r="R119" s="53">
        <v>0</v>
      </c>
      <c r="S119" s="53">
        <v>0</v>
      </c>
      <c r="T119" s="53">
        <v>0</v>
      </c>
      <c r="U119" s="53">
        <v>5</v>
      </c>
      <c r="V119" s="53">
        <v>3</v>
      </c>
      <c r="W119" s="53">
        <v>0</v>
      </c>
      <c r="X119" s="53">
        <v>2</v>
      </c>
      <c r="Y119" s="53">
        <v>5</v>
      </c>
      <c r="Z119" s="49">
        <f>SUM(P119:Y119)</f>
        <v>23</v>
      </c>
      <c r="AA119" s="33">
        <v>50</v>
      </c>
      <c r="AB119" s="50">
        <f>Z119/AA119</f>
        <v>0.46</v>
      </c>
      <c r="AC119" s="51" t="str">
        <f>IF(Z119&gt;75%*AA119,"Победитель",IF(Z119&gt;50%*AA119,"Призёр","Участник"))</f>
        <v>Участник</v>
      </c>
    </row>
    <row r="120" spans="1:29" x14ac:dyDescent="0.3">
      <c r="A120" s="32">
        <v>106</v>
      </c>
      <c r="B120" s="2" t="s">
        <v>14</v>
      </c>
      <c r="C120" s="2" t="s">
        <v>1382</v>
      </c>
      <c r="D120" s="2" t="s">
        <v>156</v>
      </c>
      <c r="E120" s="2" t="s">
        <v>247</v>
      </c>
      <c r="F120" s="45" t="str">
        <f>LEFT(C120,1)</f>
        <v>К</v>
      </c>
      <c r="G120" s="45" t="str">
        <f>LEFT(D120,1)</f>
        <v>С</v>
      </c>
      <c r="H120" s="45" t="str">
        <f>LEFT(E120,1)</f>
        <v>В</v>
      </c>
      <c r="I120" s="6" t="s">
        <v>1383</v>
      </c>
      <c r="J120" s="2" t="s">
        <v>1257</v>
      </c>
      <c r="K120" s="2">
        <v>6</v>
      </c>
      <c r="L120" s="2" t="s">
        <v>1198</v>
      </c>
      <c r="M120" s="33" t="s">
        <v>143</v>
      </c>
      <c r="N120" s="47" t="str">
        <f>CONCATENATE(L120,M120)</f>
        <v>Р0615У</v>
      </c>
      <c r="O120" s="47" t="str">
        <f>CONCATENATE(B120,"-",F120,G120,H120,"-",I120)</f>
        <v>Ж-КСВ-14052007</v>
      </c>
      <c r="P120" s="48">
        <v>3</v>
      </c>
      <c r="Q120" s="48">
        <v>5</v>
      </c>
      <c r="R120" s="48">
        <v>5</v>
      </c>
      <c r="S120" s="48">
        <v>1</v>
      </c>
      <c r="T120" s="48">
        <v>1</v>
      </c>
      <c r="U120" s="48">
        <v>3</v>
      </c>
      <c r="V120" s="48">
        <v>3</v>
      </c>
      <c r="W120" s="48">
        <v>0</v>
      </c>
      <c r="X120" s="48">
        <v>1</v>
      </c>
      <c r="Y120" s="48">
        <v>1</v>
      </c>
      <c r="Z120" s="49">
        <f>SUM(P120:Y120)</f>
        <v>23</v>
      </c>
      <c r="AA120" s="33">
        <v>50</v>
      </c>
      <c r="AB120" s="50">
        <f>Z120/AA120</f>
        <v>0.46</v>
      </c>
      <c r="AC120" s="51" t="str">
        <f>IF(Z120&gt;75%*AA120,"Победитель",IF(Z120&gt;50%*AA120,"Призёр","Участник"))</f>
        <v>Участник</v>
      </c>
    </row>
    <row r="121" spans="1:29" x14ac:dyDescent="0.3">
      <c r="A121" s="32">
        <v>107</v>
      </c>
      <c r="B121" s="2" t="s">
        <v>14</v>
      </c>
      <c r="C121" s="2" t="s">
        <v>1361</v>
      </c>
      <c r="D121" s="2" t="s">
        <v>1362</v>
      </c>
      <c r="E121" s="2" t="s">
        <v>356</v>
      </c>
      <c r="F121" s="45" t="str">
        <f>LEFT(C121,1)</f>
        <v>П</v>
      </c>
      <c r="G121" s="45" t="str">
        <f>LEFT(D121,1)</f>
        <v>С</v>
      </c>
      <c r="H121" s="45" t="str">
        <f>LEFT(E121,1)</f>
        <v>М</v>
      </c>
      <c r="I121" s="6" t="s">
        <v>1363</v>
      </c>
      <c r="J121" s="2" t="s">
        <v>1257</v>
      </c>
      <c r="K121" s="2">
        <v>6</v>
      </c>
      <c r="L121" s="2" t="s">
        <v>1207</v>
      </c>
      <c r="M121" s="33" t="s">
        <v>143</v>
      </c>
      <c r="N121" s="47" t="str">
        <f>CONCATENATE(L121,M121)</f>
        <v>Р0618У</v>
      </c>
      <c r="O121" s="47" t="str">
        <f>CONCATENATE(B121,"-",F121,G121,H121,"-",I121)</f>
        <v>Ж-ПСМ-06032007</v>
      </c>
      <c r="P121" s="48">
        <v>4</v>
      </c>
      <c r="Q121" s="48">
        <v>5</v>
      </c>
      <c r="R121" s="48">
        <v>3</v>
      </c>
      <c r="S121" s="48">
        <v>0</v>
      </c>
      <c r="T121" s="48">
        <v>0</v>
      </c>
      <c r="U121" s="48">
        <v>0</v>
      </c>
      <c r="V121" s="48">
        <v>5</v>
      </c>
      <c r="W121" s="48">
        <v>4</v>
      </c>
      <c r="X121" s="48">
        <v>2</v>
      </c>
      <c r="Y121" s="48">
        <v>0</v>
      </c>
      <c r="Z121" s="49">
        <f>SUM(P121:Y121)</f>
        <v>23</v>
      </c>
      <c r="AA121" s="33">
        <v>50</v>
      </c>
      <c r="AB121" s="50">
        <f>Z121/AA121</f>
        <v>0.46</v>
      </c>
      <c r="AC121" s="51" t="str">
        <f>IF(Z121&gt;75%*AA121,"Победитель",IF(Z121&gt;50%*AA121,"Призёр","Участник"))</f>
        <v>Участник</v>
      </c>
    </row>
    <row r="122" spans="1:29" x14ac:dyDescent="0.3">
      <c r="A122" s="32">
        <v>108</v>
      </c>
      <c r="B122" s="2" t="s">
        <v>35</v>
      </c>
      <c r="C122" s="2" t="s">
        <v>611</v>
      </c>
      <c r="D122" s="2" t="s">
        <v>348</v>
      </c>
      <c r="E122" s="2" t="s">
        <v>420</v>
      </c>
      <c r="F122" s="45" t="str">
        <f>LEFT(C122,1)</f>
        <v>В</v>
      </c>
      <c r="G122" s="45" t="str">
        <f>LEFT(D122,1)</f>
        <v>К</v>
      </c>
      <c r="H122" s="45" t="str">
        <f>LEFT(E122,1)</f>
        <v>А</v>
      </c>
      <c r="I122" s="14" t="s">
        <v>612</v>
      </c>
      <c r="J122" s="46" t="s">
        <v>600</v>
      </c>
      <c r="K122" s="2">
        <v>6</v>
      </c>
      <c r="L122" s="56" t="s">
        <v>72</v>
      </c>
      <c r="M122" s="33" t="s">
        <v>128</v>
      </c>
      <c r="N122" s="47" t="str">
        <f>CONCATENATE(L122,M122)</f>
        <v>Р0601Б</v>
      </c>
      <c r="O122" s="47" t="str">
        <f>CONCATENATE(B122,"-",F122,G122,H122,"-",I122)</f>
        <v>М-ВКА-09072007</v>
      </c>
      <c r="P122" s="53">
        <v>22</v>
      </c>
      <c r="Q122" s="53"/>
      <c r="R122" s="53"/>
      <c r="S122" s="53"/>
      <c r="T122" s="53"/>
      <c r="U122" s="53">
        <v>0</v>
      </c>
      <c r="V122" s="53">
        <v>0</v>
      </c>
      <c r="W122" s="53"/>
      <c r="X122" s="53">
        <v>0</v>
      </c>
      <c r="Y122" s="53">
        <v>0</v>
      </c>
      <c r="Z122" s="49">
        <f>SUM(P122:Y122)</f>
        <v>22</v>
      </c>
      <c r="AA122" s="33">
        <v>50</v>
      </c>
      <c r="AB122" s="50">
        <f>Z122/AA122</f>
        <v>0.44</v>
      </c>
      <c r="AC122" s="51" t="str">
        <f>IF(Z122&gt;75%*AA122,"Победитель",IF(Z122&gt;50%*AA122,"Призёр","Участник"))</f>
        <v>Участник</v>
      </c>
    </row>
    <row r="123" spans="1:29" x14ac:dyDescent="0.3">
      <c r="A123" s="32">
        <v>109</v>
      </c>
      <c r="B123" s="2" t="s">
        <v>14</v>
      </c>
      <c r="C123" s="2" t="s">
        <v>278</v>
      </c>
      <c r="D123" s="2" t="s">
        <v>73</v>
      </c>
      <c r="E123" s="2" t="s">
        <v>34</v>
      </c>
      <c r="F123" s="45" t="str">
        <f>LEFT(C123,1)</f>
        <v>Ч</v>
      </c>
      <c r="G123" s="45" t="str">
        <f>LEFT(D123,1)</f>
        <v>А</v>
      </c>
      <c r="H123" s="45" t="str">
        <f>LEFT(E123,1)</f>
        <v>Е</v>
      </c>
      <c r="I123" s="2" t="s">
        <v>279</v>
      </c>
      <c r="J123" s="2" t="s">
        <v>197</v>
      </c>
      <c r="K123" s="1">
        <v>6</v>
      </c>
      <c r="L123" s="2" t="s">
        <v>85</v>
      </c>
      <c r="M123" s="33" t="s">
        <v>57</v>
      </c>
      <c r="N123" s="47" t="str">
        <f>CONCATENATE(L123,M123)</f>
        <v>Р0604В</v>
      </c>
      <c r="O123" s="47" t="str">
        <f>CONCATENATE(B123,"-",F123,G123,H123,"-",I123)</f>
        <v>Ж-ЧАЕ-22042007</v>
      </c>
      <c r="P123" s="48">
        <v>3.5</v>
      </c>
      <c r="Q123" s="48">
        <v>2.5</v>
      </c>
      <c r="R123" s="48">
        <v>0</v>
      </c>
      <c r="S123" s="48">
        <v>0</v>
      </c>
      <c r="T123" s="48">
        <v>5</v>
      </c>
      <c r="U123" s="48">
        <v>0</v>
      </c>
      <c r="V123" s="48">
        <v>4</v>
      </c>
      <c r="W123" s="48">
        <v>2</v>
      </c>
      <c r="X123" s="48">
        <v>0</v>
      </c>
      <c r="Y123" s="48">
        <v>5</v>
      </c>
      <c r="Z123" s="49">
        <f>SUM(P123:Y123)</f>
        <v>22</v>
      </c>
      <c r="AA123" s="33">
        <v>50</v>
      </c>
      <c r="AB123" s="50">
        <f>Z123/AA123</f>
        <v>0.44</v>
      </c>
      <c r="AC123" s="51" t="str">
        <f>IF(Z123&gt;75%*AA123,"Победитель",IF(Z123&gt;50%*AA123,"Призёр","Участник"))</f>
        <v>Участник</v>
      </c>
    </row>
    <row r="124" spans="1:29" x14ac:dyDescent="0.3">
      <c r="A124" s="32">
        <v>110</v>
      </c>
      <c r="B124" s="2" t="s">
        <v>14</v>
      </c>
      <c r="C124" s="2" t="s">
        <v>1351</v>
      </c>
      <c r="D124" s="2" t="s">
        <v>630</v>
      </c>
      <c r="E124" s="2" t="s">
        <v>34</v>
      </c>
      <c r="F124" s="45" t="str">
        <f>LEFT(C124,1)</f>
        <v>М</v>
      </c>
      <c r="G124" s="45" t="str">
        <f>LEFT(D124,1)</f>
        <v>С</v>
      </c>
      <c r="H124" s="45" t="str">
        <f>LEFT(E124,1)</f>
        <v>Е</v>
      </c>
      <c r="I124" s="6">
        <v>22072008</v>
      </c>
      <c r="J124" s="2" t="s">
        <v>1257</v>
      </c>
      <c r="K124" s="2">
        <v>6</v>
      </c>
      <c r="L124" s="2" t="s">
        <v>403</v>
      </c>
      <c r="M124" s="33" t="s">
        <v>143</v>
      </c>
      <c r="N124" s="47" t="str">
        <f>CONCATENATE(L124,M124)</f>
        <v>Р0612У</v>
      </c>
      <c r="O124" s="47" t="str">
        <f>CONCATENATE(B124,"-",F124,G124,H124,"-",I124)</f>
        <v>Ж-МСЕ-22072008</v>
      </c>
      <c r="P124" s="48">
        <v>3.5</v>
      </c>
      <c r="Q124" s="48">
        <v>5</v>
      </c>
      <c r="R124" s="48">
        <v>3</v>
      </c>
      <c r="S124" s="48">
        <v>5</v>
      </c>
      <c r="T124" s="48">
        <v>2</v>
      </c>
      <c r="U124" s="48">
        <v>2</v>
      </c>
      <c r="V124" s="48">
        <v>0</v>
      </c>
      <c r="W124" s="48">
        <v>0</v>
      </c>
      <c r="X124" s="48">
        <v>0.5</v>
      </c>
      <c r="Y124" s="48">
        <v>1</v>
      </c>
      <c r="Z124" s="49">
        <f>SUM(P124:Y124)</f>
        <v>22</v>
      </c>
      <c r="AA124" s="33">
        <v>50</v>
      </c>
      <c r="AB124" s="50">
        <f>Z124/AA124</f>
        <v>0.44</v>
      </c>
      <c r="AC124" s="51" t="str">
        <f>IF(Z124&gt;75%*AA124,"Победитель",IF(Z124&gt;50%*AA124,"Призёр","Участник"))</f>
        <v>Участник</v>
      </c>
    </row>
    <row r="125" spans="1:29" x14ac:dyDescent="0.3">
      <c r="A125" s="32">
        <v>111</v>
      </c>
      <c r="B125" s="2" t="s">
        <v>14</v>
      </c>
      <c r="C125" s="2" t="s">
        <v>1353</v>
      </c>
      <c r="D125" s="2" t="s">
        <v>77</v>
      </c>
      <c r="E125" s="2" t="s">
        <v>97</v>
      </c>
      <c r="F125" s="45" t="str">
        <f>LEFT(C125,1)</f>
        <v>Л</v>
      </c>
      <c r="G125" s="45" t="str">
        <f>LEFT(D125,1)</f>
        <v>Е</v>
      </c>
      <c r="H125" s="45" t="str">
        <f>LEFT(E125,1)</f>
        <v>А</v>
      </c>
      <c r="I125" s="6">
        <v>25092008</v>
      </c>
      <c r="J125" s="2" t="s">
        <v>1257</v>
      </c>
      <c r="K125" s="2">
        <v>6</v>
      </c>
      <c r="L125" s="2" t="s">
        <v>389</v>
      </c>
      <c r="M125" s="33" t="s">
        <v>143</v>
      </c>
      <c r="N125" s="47" t="str">
        <f>CONCATENATE(L125,M125)</f>
        <v>Р0607У</v>
      </c>
      <c r="O125" s="47" t="str">
        <f>CONCATENATE(B125,"-",F125,G125,H125,"-",I125)</f>
        <v>Ж-ЛЕА-25092008</v>
      </c>
      <c r="P125" s="48">
        <v>3.5</v>
      </c>
      <c r="Q125" s="48">
        <v>0</v>
      </c>
      <c r="R125" s="48">
        <v>5</v>
      </c>
      <c r="S125" s="48">
        <v>2</v>
      </c>
      <c r="T125" s="48">
        <v>2</v>
      </c>
      <c r="U125" s="48">
        <v>4</v>
      </c>
      <c r="V125" s="48">
        <v>3</v>
      </c>
      <c r="W125" s="48">
        <v>0</v>
      </c>
      <c r="X125" s="48">
        <v>1</v>
      </c>
      <c r="Y125" s="48">
        <v>1</v>
      </c>
      <c r="Z125" s="49">
        <f>SUM(P125:Y125)</f>
        <v>21.5</v>
      </c>
      <c r="AA125" s="33">
        <v>50</v>
      </c>
      <c r="AB125" s="50">
        <f>Z125/AA125</f>
        <v>0.43</v>
      </c>
      <c r="AC125" s="51" t="str">
        <f>IF(Z125&gt;75%*AA125,"Победитель",IF(Z125&gt;50%*AA125,"Призёр","Участник"))</f>
        <v>Участник</v>
      </c>
    </row>
    <row r="126" spans="1:29" x14ac:dyDescent="0.3">
      <c r="A126" s="32">
        <v>112</v>
      </c>
      <c r="B126" s="2" t="s">
        <v>14</v>
      </c>
      <c r="C126" s="2" t="s">
        <v>768</v>
      </c>
      <c r="D126" s="2" t="s">
        <v>50</v>
      </c>
      <c r="E126" s="2" t="s">
        <v>262</v>
      </c>
      <c r="F126" s="45" t="str">
        <f>LEFT(C126,1)</f>
        <v>К</v>
      </c>
      <c r="G126" s="45" t="str">
        <f>LEFT(D126,1)</f>
        <v>А</v>
      </c>
      <c r="H126" s="45" t="str">
        <f>LEFT(E126,1)</f>
        <v>Д</v>
      </c>
      <c r="I126" s="6" t="s">
        <v>2220</v>
      </c>
      <c r="J126" s="46" t="s">
        <v>2207</v>
      </c>
      <c r="K126" s="2">
        <v>6</v>
      </c>
      <c r="L126" s="2" t="s">
        <v>72</v>
      </c>
      <c r="M126" s="9" t="s">
        <v>2230</v>
      </c>
      <c r="N126" s="47" t="str">
        <f>CONCATENATE(L126,M126)</f>
        <v>Р0601Ч</v>
      </c>
      <c r="O126" s="47" t="str">
        <f>CONCATENATE(B126,"-",F126,G126,H126,"-",I126)</f>
        <v>Ж-КАД-23042007</v>
      </c>
      <c r="P126" s="48">
        <v>5</v>
      </c>
      <c r="Q126" s="48">
        <v>2.5</v>
      </c>
      <c r="R126" s="48">
        <v>0</v>
      </c>
      <c r="S126" s="48">
        <v>3</v>
      </c>
      <c r="T126" s="48">
        <v>0</v>
      </c>
      <c r="U126" s="48">
        <v>1</v>
      </c>
      <c r="V126" s="48">
        <v>4</v>
      </c>
      <c r="W126" s="48">
        <v>0</v>
      </c>
      <c r="X126" s="48">
        <v>0</v>
      </c>
      <c r="Y126" s="48">
        <v>3</v>
      </c>
      <c r="Z126" s="49">
        <f>SUM(P126:Y126)</f>
        <v>18.5</v>
      </c>
      <c r="AA126" s="33">
        <v>50</v>
      </c>
      <c r="AB126" s="50">
        <f>Z126/AA126</f>
        <v>0.37</v>
      </c>
      <c r="AC126" s="51" t="str">
        <f>IF(Z126&gt;75%*AA126,"Победитель",IF(Z126&gt;50%*AA126,"Призёр","Участник"))</f>
        <v>Участник</v>
      </c>
    </row>
    <row r="127" spans="1:29" x14ac:dyDescent="0.3">
      <c r="A127" s="32">
        <v>113</v>
      </c>
      <c r="B127" s="2" t="s">
        <v>597</v>
      </c>
      <c r="C127" s="2" t="s">
        <v>2126</v>
      </c>
      <c r="D127" s="2" t="s">
        <v>827</v>
      </c>
      <c r="E127" s="2" t="s">
        <v>88</v>
      </c>
      <c r="F127" s="45" t="str">
        <f>LEFT(C127,1)</f>
        <v>М</v>
      </c>
      <c r="G127" s="45" t="str">
        <f>LEFT(D127,1)</f>
        <v>А</v>
      </c>
      <c r="H127" s="45" t="str">
        <f>LEFT(E127,1)</f>
        <v>А</v>
      </c>
      <c r="I127" s="6" t="s">
        <v>2144</v>
      </c>
      <c r="J127" s="2" t="s">
        <v>2116</v>
      </c>
      <c r="K127" s="2">
        <v>6</v>
      </c>
      <c r="L127" s="2" t="s">
        <v>80</v>
      </c>
      <c r="M127" s="33" t="s">
        <v>2132</v>
      </c>
      <c r="N127" s="47" t="str">
        <f>CONCATENATE(L127,M127)</f>
        <v>Р0603Е</v>
      </c>
      <c r="O127" s="47" t="str">
        <f>CONCATENATE(B127,"-",F127,G127,H127,"-",I127)</f>
        <v>ж-МАА-20.08.2007</v>
      </c>
      <c r="P127" s="48">
        <v>3.5</v>
      </c>
      <c r="Q127" s="48">
        <v>5</v>
      </c>
      <c r="R127" s="48">
        <v>0</v>
      </c>
      <c r="S127" s="48">
        <v>3</v>
      </c>
      <c r="T127" s="48">
        <v>1</v>
      </c>
      <c r="U127" s="48">
        <v>0</v>
      </c>
      <c r="V127" s="48">
        <v>3</v>
      </c>
      <c r="W127" s="48">
        <v>0</v>
      </c>
      <c r="X127" s="48">
        <v>0</v>
      </c>
      <c r="Y127" s="48">
        <v>2</v>
      </c>
      <c r="Z127" s="49">
        <f>SUM(P127:Y127)</f>
        <v>17.5</v>
      </c>
      <c r="AA127" s="33">
        <v>50</v>
      </c>
      <c r="AB127" s="50">
        <f>Z127/AA127</f>
        <v>0.35</v>
      </c>
      <c r="AC127" s="51" t="str">
        <f>IF(Z127&gt;75%*AA127,"Победитель",IF(Z127&gt;50%*AA127,"Призёр","Участник"))</f>
        <v>Участник</v>
      </c>
    </row>
    <row r="128" spans="1:29" x14ac:dyDescent="0.3">
      <c r="A128" s="32">
        <v>114</v>
      </c>
      <c r="B128" s="2" t="s">
        <v>2057</v>
      </c>
      <c r="C128" s="2" t="s">
        <v>1364</v>
      </c>
      <c r="D128" s="2" t="s">
        <v>276</v>
      </c>
      <c r="E128" s="2" t="s">
        <v>696</v>
      </c>
      <c r="F128" s="45" t="str">
        <f>LEFT(C128,1)</f>
        <v>В</v>
      </c>
      <c r="G128" s="45" t="str">
        <f>LEFT(D128,1)</f>
        <v>И</v>
      </c>
      <c r="H128" s="45" t="str">
        <f>LEFT(E128,1)</f>
        <v>Н</v>
      </c>
      <c r="I128" s="6" t="s">
        <v>1365</v>
      </c>
      <c r="J128" s="2" t="s">
        <v>1257</v>
      </c>
      <c r="K128" s="2">
        <v>6</v>
      </c>
      <c r="L128" s="2" t="s">
        <v>1216</v>
      </c>
      <c r="M128" s="33" t="s">
        <v>143</v>
      </c>
      <c r="N128" s="47" t="str">
        <f>CONCATENATE(L128,M128)</f>
        <v>Р0621У</v>
      </c>
      <c r="O128" s="47" t="str">
        <f>CONCATENATE(B128,"-",F128,G128,H128,"-",I128)</f>
        <v>М -ВИН-01012007</v>
      </c>
      <c r="P128" s="48">
        <v>3.5</v>
      </c>
      <c r="Q128" s="48">
        <v>5</v>
      </c>
      <c r="R128" s="48">
        <v>5</v>
      </c>
      <c r="S128" s="48">
        <v>2</v>
      </c>
      <c r="T128" s="48">
        <v>0</v>
      </c>
      <c r="U128" s="48">
        <v>0</v>
      </c>
      <c r="V128" s="48">
        <v>1</v>
      </c>
      <c r="W128" s="48">
        <v>0</v>
      </c>
      <c r="X128" s="48">
        <v>0</v>
      </c>
      <c r="Y128" s="48">
        <v>0</v>
      </c>
      <c r="Z128" s="49">
        <f>SUM(P128:Y128)</f>
        <v>16.5</v>
      </c>
      <c r="AA128" s="33">
        <v>50</v>
      </c>
      <c r="AB128" s="50">
        <f>Z128/AA128</f>
        <v>0.33</v>
      </c>
      <c r="AC128" s="51" t="str">
        <f>IF(Z128&gt;75%*AA128,"Победитель",IF(Z128&gt;50%*AA128,"Призёр","Участник"))</f>
        <v>Участник</v>
      </c>
    </row>
    <row r="129" spans="1:29" x14ac:dyDescent="0.3">
      <c r="A129" s="32">
        <v>115</v>
      </c>
      <c r="B129" s="2" t="s">
        <v>35</v>
      </c>
      <c r="C129" s="2" t="s">
        <v>1881</v>
      </c>
      <c r="D129" s="2" t="s">
        <v>1669</v>
      </c>
      <c r="E129" s="2" t="s">
        <v>306</v>
      </c>
      <c r="F129" s="45" t="str">
        <f>LEFT(C129,1)</f>
        <v>К</v>
      </c>
      <c r="G129" s="45" t="str">
        <f>LEFT(D129,1)</f>
        <v>А</v>
      </c>
      <c r="H129" s="45" t="str">
        <f>LEFT(E129,1)</f>
        <v>С</v>
      </c>
      <c r="I129" s="6" t="s">
        <v>1882</v>
      </c>
      <c r="J129" s="46" t="s">
        <v>1791</v>
      </c>
      <c r="K129" s="2">
        <v>6</v>
      </c>
      <c r="L129" s="2" t="s">
        <v>1883</v>
      </c>
      <c r="M129" s="33" t="s">
        <v>46</v>
      </c>
      <c r="N129" s="47" t="str">
        <f>CONCATENATE(L129,M129)</f>
        <v>р0637А</v>
      </c>
      <c r="O129" s="47" t="str">
        <f>CONCATENATE(B129,"-",F129,G129,H129,"-",I129)</f>
        <v>М-КАС-04102007</v>
      </c>
      <c r="P129" s="48">
        <v>2</v>
      </c>
      <c r="Q129" s="61">
        <v>2.5</v>
      </c>
      <c r="R129" s="48">
        <v>0</v>
      </c>
      <c r="S129" s="48">
        <v>2</v>
      </c>
      <c r="T129" s="48">
        <v>0</v>
      </c>
      <c r="U129" s="48">
        <v>3</v>
      </c>
      <c r="V129" s="48">
        <v>3</v>
      </c>
      <c r="W129" s="48">
        <v>0</v>
      </c>
      <c r="X129" s="48">
        <v>2.5</v>
      </c>
      <c r="Y129" s="48">
        <v>1</v>
      </c>
      <c r="Z129" s="49">
        <f>SUM(P129:Y129)</f>
        <v>16</v>
      </c>
      <c r="AA129" s="33">
        <v>50</v>
      </c>
      <c r="AB129" s="50">
        <f>Z129/AA129</f>
        <v>0.32</v>
      </c>
      <c r="AC129" s="51" t="str">
        <f>IF(Z129&gt;75%*AA129,"Победитель",IF(Z129&gt;50%*AA129,"Призёр","Участник"))</f>
        <v>Участник</v>
      </c>
    </row>
    <row r="130" spans="1:29" x14ac:dyDescent="0.3">
      <c r="A130" s="32">
        <v>116</v>
      </c>
      <c r="B130" s="2" t="s">
        <v>14</v>
      </c>
      <c r="C130" s="2" t="s">
        <v>1874</v>
      </c>
      <c r="D130" s="2" t="s">
        <v>73</v>
      </c>
      <c r="E130" s="2" t="s">
        <v>119</v>
      </c>
      <c r="F130" s="45" t="str">
        <f>LEFT(C130,1)</f>
        <v>С</v>
      </c>
      <c r="G130" s="45" t="str">
        <f>LEFT(D130,1)</f>
        <v>А</v>
      </c>
      <c r="H130" s="45" t="str">
        <f>LEFT(E130,1)</f>
        <v>В</v>
      </c>
      <c r="I130" s="6" t="s">
        <v>1875</v>
      </c>
      <c r="J130" s="46" t="s">
        <v>1791</v>
      </c>
      <c r="K130" s="2">
        <v>6</v>
      </c>
      <c r="L130" s="2" t="s">
        <v>1876</v>
      </c>
      <c r="M130" s="33" t="s">
        <v>46</v>
      </c>
      <c r="N130" s="47" t="str">
        <f>CONCATENATE(L130,M130)</f>
        <v>р0635А</v>
      </c>
      <c r="O130" s="47" t="str">
        <f>CONCATENATE(B130,"-",F130,G130,H130,"-",I130)</f>
        <v>Ж-САВ-26102007</v>
      </c>
      <c r="P130" s="48">
        <v>2</v>
      </c>
      <c r="Q130" s="48">
        <v>2.5</v>
      </c>
      <c r="R130" s="48">
        <v>5</v>
      </c>
      <c r="S130" s="48">
        <v>1</v>
      </c>
      <c r="T130" s="48">
        <v>0</v>
      </c>
      <c r="U130" s="48">
        <v>0</v>
      </c>
      <c r="V130" s="48">
        <v>1</v>
      </c>
      <c r="W130" s="48">
        <v>0</v>
      </c>
      <c r="X130" s="48">
        <v>3</v>
      </c>
      <c r="Y130" s="48">
        <v>1</v>
      </c>
      <c r="Z130" s="49">
        <f>SUM(P130:Y130)</f>
        <v>15.5</v>
      </c>
      <c r="AA130" s="33">
        <v>50</v>
      </c>
      <c r="AB130" s="50">
        <f>Z130/AA130</f>
        <v>0.31</v>
      </c>
      <c r="AC130" s="51" t="str">
        <f>IF(Z130&gt;75%*AA130,"Победитель",IF(Z130&gt;50%*AA130,"Призёр","Участник"))</f>
        <v>Участник</v>
      </c>
    </row>
    <row r="131" spans="1:29" x14ac:dyDescent="0.3">
      <c r="A131" s="32">
        <v>117</v>
      </c>
      <c r="B131" s="2" t="s">
        <v>35</v>
      </c>
      <c r="C131" s="2" t="s">
        <v>1217</v>
      </c>
      <c r="D131" s="2" t="s">
        <v>1218</v>
      </c>
      <c r="E131" s="2" t="s">
        <v>1219</v>
      </c>
      <c r="F131" s="45" t="str">
        <f>LEFT(C131,1)</f>
        <v>Г</v>
      </c>
      <c r="G131" s="45" t="str">
        <f>LEFT(D131,1)</f>
        <v>Л</v>
      </c>
      <c r="H131" s="45" t="str">
        <f>LEFT(E131,1)</f>
        <v>Г</v>
      </c>
      <c r="I131" s="6" t="s">
        <v>1220</v>
      </c>
      <c r="J131" s="46" t="s">
        <v>930</v>
      </c>
      <c r="K131" s="2">
        <v>6</v>
      </c>
      <c r="L131" s="2" t="s">
        <v>1221</v>
      </c>
      <c r="M131" s="33" t="s">
        <v>45</v>
      </c>
      <c r="N131" s="47" t="str">
        <f>CONCATENATE(L131,M131)</f>
        <v>Р0622Г</v>
      </c>
      <c r="O131" s="47" t="str">
        <f>CONCATENATE(B131,"-",F131,G131,H131,"-",I131)</f>
        <v>М-ГЛГ-02102007</v>
      </c>
      <c r="P131" s="48">
        <v>5</v>
      </c>
      <c r="Q131" s="48">
        <v>3</v>
      </c>
      <c r="R131" s="48">
        <v>0</v>
      </c>
      <c r="S131" s="48">
        <v>0</v>
      </c>
      <c r="T131" s="48">
        <v>1</v>
      </c>
      <c r="U131" s="48">
        <v>3</v>
      </c>
      <c r="V131" s="48">
        <v>0</v>
      </c>
      <c r="W131" s="48">
        <v>3</v>
      </c>
      <c r="X131" s="48">
        <v>0</v>
      </c>
      <c r="Y131" s="48" t="s">
        <v>2103</v>
      </c>
      <c r="Z131" s="49">
        <f>SUM(P131:Y131)</f>
        <v>15</v>
      </c>
      <c r="AA131" s="33">
        <v>50</v>
      </c>
      <c r="AB131" s="50">
        <f>Z131/AA131</f>
        <v>0.3</v>
      </c>
      <c r="AC131" s="51" t="str">
        <f>IF(Z131&gt;75%*AA131,"Победитель",IF(Z131&gt;50%*AA131,"Призёр","Участник"))</f>
        <v>Участник</v>
      </c>
    </row>
    <row r="132" spans="1:29" x14ac:dyDescent="0.3">
      <c r="A132" s="32">
        <v>118</v>
      </c>
      <c r="B132" s="2" t="s">
        <v>605</v>
      </c>
      <c r="C132" s="2" t="s">
        <v>2174</v>
      </c>
      <c r="D132" s="2" t="s">
        <v>276</v>
      </c>
      <c r="E132" s="2" t="s">
        <v>56</v>
      </c>
      <c r="F132" s="45" t="str">
        <f>LEFT(C132,1)</f>
        <v>Б</v>
      </c>
      <c r="G132" s="45" t="str">
        <f>LEFT(D132,1)</f>
        <v>И</v>
      </c>
      <c r="H132" s="45" t="str">
        <f>LEFT(E132,1)</f>
        <v>А</v>
      </c>
      <c r="I132" s="2" t="s">
        <v>2175</v>
      </c>
      <c r="J132" s="2" t="s">
        <v>2161</v>
      </c>
      <c r="K132" s="1">
        <v>6</v>
      </c>
      <c r="L132" s="2" t="s">
        <v>72</v>
      </c>
      <c r="M132" s="33" t="s">
        <v>2110</v>
      </c>
      <c r="N132" s="47" t="str">
        <f>CONCATENATE(L132,M132)</f>
        <v>Р0601З</v>
      </c>
      <c r="O132" s="47" t="str">
        <f>CONCATENATE(B132,"-",F132,G132,H132,"-",I132)</f>
        <v>м-БИА-16.07.2007</v>
      </c>
      <c r="P132" s="48">
        <v>2</v>
      </c>
      <c r="Q132" s="48">
        <v>0</v>
      </c>
      <c r="R132" s="48">
        <v>0</v>
      </c>
      <c r="S132" s="48">
        <v>0</v>
      </c>
      <c r="T132" s="48">
        <v>0</v>
      </c>
      <c r="U132" s="48">
        <v>0</v>
      </c>
      <c r="V132" s="48">
        <v>0</v>
      </c>
      <c r="W132" s="48">
        <v>0</v>
      </c>
      <c r="X132" s="48">
        <v>0</v>
      </c>
      <c r="Y132" s="48">
        <v>0</v>
      </c>
      <c r="Z132" s="49">
        <f>SUM(P132:Y132)</f>
        <v>2</v>
      </c>
      <c r="AA132" s="33">
        <v>50</v>
      </c>
      <c r="AB132" s="50">
        <f>Z132/AA132</f>
        <v>0.04</v>
      </c>
      <c r="AC132" s="51" t="str">
        <f>IF(Z132&gt;75%*AA132,"Победитель",IF(Z132&gt;50%*AA132,"Призёр","Участник"))</f>
        <v>Участник</v>
      </c>
    </row>
  </sheetData>
  <sheetProtection password="CF7A" sheet="1" objects="1" scenarios="1"/>
  <mergeCells count="25">
    <mergeCell ref="AB12:AB14"/>
    <mergeCell ref="AC12:AC14"/>
    <mergeCell ref="P13:P14"/>
    <mergeCell ref="U13:U14"/>
    <mergeCell ref="V13:V14"/>
    <mergeCell ref="X13:X14"/>
    <mergeCell ref="Y13:Y14"/>
    <mergeCell ref="M12:M14"/>
    <mergeCell ref="N12:N14"/>
    <mergeCell ref="O12:O14"/>
    <mergeCell ref="P12:Y12"/>
    <mergeCell ref="Z12:Z14"/>
    <mergeCell ref="AA12:AA14"/>
    <mergeCell ref="G12:G14"/>
    <mergeCell ref="H12:H14"/>
    <mergeCell ref="I12:I14"/>
    <mergeCell ref="J12:J14"/>
    <mergeCell ref="K12:K14"/>
    <mergeCell ref="L12:L14"/>
    <mergeCell ref="A12:A14"/>
    <mergeCell ref="B12:B14"/>
    <mergeCell ref="C12:C14"/>
    <mergeCell ref="D12:D14"/>
    <mergeCell ref="E12:E14"/>
    <mergeCell ref="F12:F14"/>
  </mergeCells>
  <pageMargins left="0.7" right="0.7" top="0.75" bottom="0.75" header="0.3" footer="0.3"/>
  <pageSetup paperSize="9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30"/>
  <sheetViews>
    <sheetView topLeftCell="A113" zoomScale="70" zoomScaleNormal="115" workbookViewId="0">
      <selection activeCell="A128" sqref="A128:A130"/>
    </sheetView>
  </sheetViews>
  <sheetFormatPr defaultRowHeight="18.75" x14ac:dyDescent="0.3"/>
  <cols>
    <col min="1" max="1" width="7.42578125" style="38" customWidth="1"/>
    <col min="2" max="2" width="6.85546875" style="8" customWidth="1"/>
    <col min="3" max="3" width="20.28515625" style="8" hidden="1" customWidth="1"/>
    <col min="4" max="4" width="18" style="8" hidden="1" customWidth="1"/>
    <col min="5" max="5" width="22.140625" style="8" hidden="1" customWidth="1"/>
    <col min="6" max="8" width="4.140625" style="8" hidden="1" customWidth="1"/>
    <col min="9" max="9" width="14.140625" style="39" hidden="1" customWidth="1"/>
    <col min="10" max="10" width="24.5703125" style="8" customWidth="1"/>
    <col min="11" max="11" width="8.140625" style="40" customWidth="1"/>
    <col min="12" max="12" width="9.42578125" style="8" hidden="1" customWidth="1"/>
    <col min="13" max="13" width="9.42578125" style="41" hidden="1" customWidth="1"/>
    <col min="14" max="14" width="11.5703125" style="38" hidden="1" customWidth="1"/>
    <col min="15" max="15" width="22.28515625" style="38" customWidth="1"/>
    <col min="16" max="20" width="6.140625" style="42" customWidth="1"/>
    <col min="21" max="25" width="6" style="42" customWidth="1"/>
    <col min="26" max="26" width="10.140625" style="43" customWidth="1"/>
    <col min="27" max="27" width="10" style="44" customWidth="1"/>
    <col min="28" max="28" width="10" style="38" customWidth="1"/>
    <col min="29" max="29" width="12.5703125" style="43" customWidth="1"/>
    <col min="30" max="16384" width="9.140625" style="34"/>
  </cols>
  <sheetData>
    <row r="1" spans="1:29" s="7" customFormat="1" ht="19.5" thickBot="1" x14ac:dyDescent="0.35">
      <c r="C1" s="7" t="e">
        <f>TRIM(C15:I129)</f>
        <v>#VALUE!</v>
      </c>
      <c r="I1" s="20"/>
      <c r="K1" s="21"/>
      <c r="M1" s="20"/>
      <c r="Z1" s="22"/>
      <c r="AC1" s="22"/>
    </row>
    <row r="2" spans="1:29" s="7" customFormat="1" ht="19.5" thickBot="1" x14ac:dyDescent="0.35">
      <c r="C2" s="23"/>
      <c r="D2" s="24" t="s">
        <v>21</v>
      </c>
      <c r="I2" s="20"/>
      <c r="K2" s="21"/>
      <c r="M2" s="20"/>
      <c r="Z2" s="22"/>
      <c r="AC2" s="22"/>
    </row>
    <row r="3" spans="1:29" s="7" customFormat="1" ht="19.5" thickBot="1" x14ac:dyDescent="0.35">
      <c r="C3" s="25"/>
      <c r="D3" s="25"/>
      <c r="I3" s="20"/>
      <c r="K3" s="21"/>
      <c r="M3" s="20"/>
      <c r="Z3" s="22"/>
      <c r="AC3" s="22"/>
    </row>
    <row r="4" spans="1:29" s="7" customFormat="1" ht="19.5" thickBot="1" x14ac:dyDescent="0.35">
      <c r="C4" s="26"/>
      <c r="D4" s="25" t="s">
        <v>22</v>
      </c>
      <c r="I4" s="20"/>
      <c r="K4" s="21"/>
      <c r="M4" s="20"/>
      <c r="Z4" s="22"/>
      <c r="AC4" s="22"/>
    </row>
    <row r="5" spans="1:29" s="7" customFormat="1" x14ac:dyDescent="0.3">
      <c r="C5" s="25"/>
      <c r="D5" s="25"/>
      <c r="I5" s="20"/>
      <c r="K5" s="21"/>
      <c r="M5" s="20"/>
      <c r="Z5" s="22"/>
      <c r="AC5" s="22"/>
    </row>
    <row r="6" spans="1:29" s="7" customFormat="1" ht="19.5" hidden="1" thickBot="1" x14ac:dyDescent="0.35">
      <c r="C6" s="27"/>
      <c r="D6" s="25" t="s">
        <v>23</v>
      </c>
      <c r="I6" s="20"/>
      <c r="K6" s="21"/>
      <c r="M6" s="20"/>
      <c r="Z6" s="22"/>
      <c r="AC6" s="22"/>
    </row>
    <row r="7" spans="1:29" s="7" customFormat="1" hidden="1" x14ac:dyDescent="0.3">
      <c r="C7" s="25"/>
      <c r="D7" s="25"/>
      <c r="I7" s="20"/>
      <c r="K7" s="21"/>
      <c r="M7" s="20"/>
      <c r="Z7" s="22"/>
      <c r="AC7" s="22"/>
    </row>
    <row r="8" spans="1:29" s="7" customFormat="1" ht="19.5" hidden="1" thickBot="1" x14ac:dyDescent="0.35">
      <c r="C8" s="28"/>
      <c r="D8" s="25" t="s">
        <v>28</v>
      </c>
      <c r="I8" s="20"/>
      <c r="K8" s="21"/>
      <c r="M8" s="20"/>
      <c r="Z8" s="22"/>
      <c r="AC8" s="22"/>
    </row>
    <row r="9" spans="1:29" s="7" customFormat="1" hidden="1" x14ac:dyDescent="0.3">
      <c r="I9" s="20"/>
      <c r="K9" s="21"/>
      <c r="M9" s="20"/>
      <c r="Z9" s="22"/>
      <c r="AC9" s="22"/>
    </row>
    <row r="10" spans="1:29" s="7" customFormat="1" x14ac:dyDescent="0.3">
      <c r="A10" s="7" t="s">
        <v>191</v>
      </c>
      <c r="I10" s="20"/>
      <c r="K10" s="21"/>
      <c r="M10" s="20"/>
      <c r="Z10" s="22"/>
      <c r="AC10" s="22"/>
    </row>
    <row r="11" spans="1:29" s="7" customFormat="1" x14ac:dyDescent="0.3">
      <c r="A11" s="69" t="s">
        <v>192</v>
      </c>
      <c r="B11" s="69"/>
      <c r="C11" s="69"/>
      <c r="D11" s="69"/>
      <c r="I11" s="20"/>
      <c r="K11" s="21"/>
      <c r="M11" s="20"/>
      <c r="Z11" s="22"/>
      <c r="AC11" s="22"/>
    </row>
    <row r="12" spans="1:29" s="31" customFormat="1" ht="22.5" customHeight="1" x14ac:dyDescent="0.25">
      <c r="A12" s="19" t="s">
        <v>0</v>
      </c>
      <c r="B12" s="19" t="s">
        <v>12</v>
      </c>
      <c r="C12" s="19" t="s">
        <v>1</v>
      </c>
      <c r="D12" s="19" t="s">
        <v>2</v>
      </c>
      <c r="E12" s="19" t="s">
        <v>3</v>
      </c>
      <c r="F12" s="19"/>
      <c r="G12" s="19"/>
      <c r="H12" s="19"/>
      <c r="I12" s="19" t="s">
        <v>11</v>
      </c>
      <c r="J12" s="19" t="s">
        <v>4</v>
      </c>
      <c r="K12" s="29" t="s">
        <v>5</v>
      </c>
      <c r="L12" s="19" t="s">
        <v>6</v>
      </c>
      <c r="M12" s="19" t="s">
        <v>7</v>
      </c>
      <c r="N12" s="19" t="s">
        <v>8</v>
      </c>
      <c r="O12" s="19" t="s">
        <v>13</v>
      </c>
      <c r="P12" s="19" t="s">
        <v>25</v>
      </c>
      <c r="Q12" s="19"/>
      <c r="R12" s="19"/>
      <c r="S12" s="19"/>
      <c r="T12" s="19"/>
      <c r="U12" s="19"/>
      <c r="V12" s="19"/>
      <c r="W12" s="19"/>
      <c r="X12" s="19"/>
      <c r="Y12" s="19"/>
      <c r="Z12" s="30" t="s">
        <v>10</v>
      </c>
      <c r="AA12" s="19" t="s">
        <v>9</v>
      </c>
      <c r="AB12" s="19" t="s">
        <v>27</v>
      </c>
      <c r="AC12" s="30" t="s">
        <v>15</v>
      </c>
    </row>
    <row r="13" spans="1:29" s="31" customFormat="1" ht="16.5" customHeigh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29"/>
      <c r="L13" s="19"/>
      <c r="M13" s="19"/>
      <c r="N13" s="19"/>
      <c r="O13" s="19"/>
      <c r="P13" s="19" t="s">
        <v>16</v>
      </c>
      <c r="Q13" s="18"/>
      <c r="R13" s="18"/>
      <c r="S13" s="18"/>
      <c r="T13" s="18"/>
      <c r="U13" s="19" t="s">
        <v>17</v>
      </c>
      <c r="V13" s="19" t="s">
        <v>18</v>
      </c>
      <c r="W13" s="18"/>
      <c r="X13" s="19" t="s">
        <v>19</v>
      </c>
      <c r="Y13" s="19" t="s">
        <v>20</v>
      </c>
      <c r="Z13" s="30"/>
      <c r="AA13" s="19"/>
      <c r="AB13" s="19"/>
      <c r="AC13" s="30"/>
    </row>
    <row r="14" spans="1:29" s="31" customFormat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29"/>
      <c r="L14" s="19"/>
      <c r="M14" s="19"/>
      <c r="N14" s="19"/>
      <c r="O14" s="19"/>
      <c r="P14" s="19"/>
      <c r="Q14" s="18"/>
      <c r="R14" s="18"/>
      <c r="S14" s="18"/>
      <c r="T14" s="18"/>
      <c r="U14" s="19"/>
      <c r="V14" s="19"/>
      <c r="W14" s="18"/>
      <c r="X14" s="19"/>
      <c r="Y14" s="19"/>
      <c r="Z14" s="30"/>
      <c r="AA14" s="19"/>
      <c r="AB14" s="19"/>
      <c r="AC14" s="30"/>
    </row>
    <row r="15" spans="1:29" x14ac:dyDescent="0.3">
      <c r="A15" s="32">
        <v>1</v>
      </c>
      <c r="B15" s="2" t="s">
        <v>597</v>
      </c>
      <c r="C15" s="2" t="s">
        <v>2180</v>
      </c>
      <c r="D15" s="2" t="s">
        <v>221</v>
      </c>
      <c r="E15" s="2" t="s">
        <v>78</v>
      </c>
      <c r="F15" s="45" t="str">
        <f>LEFT(C15,1)</f>
        <v>М</v>
      </c>
      <c r="G15" s="45" t="str">
        <f>LEFT(D15,1)</f>
        <v>В</v>
      </c>
      <c r="H15" s="45" t="str">
        <f>LEFT(E15,1)</f>
        <v>А</v>
      </c>
      <c r="I15" s="2" t="s">
        <v>2181</v>
      </c>
      <c r="J15" s="2" t="s">
        <v>2161</v>
      </c>
      <c r="K15" s="1">
        <v>7</v>
      </c>
      <c r="L15" s="2" t="s">
        <v>99</v>
      </c>
      <c r="M15" s="33" t="s">
        <v>2110</v>
      </c>
      <c r="N15" s="47" t="str">
        <f>CONCATENATE(L15,M15)</f>
        <v>Р0702З</v>
      </c>
      <c r="O15" s="47" t="str">
        <f>CONCATENATE(B15,"-",F15,G15,H15,"-",I15)</f>
        <v>ж-МВА-15.01.2007</v>
      </c>
      <c r="P15" s="48">
        <v>3</v>
      </c>
      <c r="Q15" s="48">
        <v>2</v>
      </c>
      <c r="R15" s="48">
        <v>4</v>
      </c>
      <c r="S15" s="48">
        <v>5</v>
      </c>
      <c r="T15" s="48">
        <v>5</v>
      </c>
      <c r="U15" s="48">
        <v>2</v>
      </c>
      <c r="V15" s="48">
        <v>5</v>
      </c>
      <c r="W15" s="48">
        <v>4</v>
      </c>
      <c r="X15" s="48">
        <v>5</v>
      </c>
      <c r="Y15" s="48">
        <v>2</v>
      </c>
      <c r="Z15" s="49">
        <f>SUM(P15:Y15)</f>
        <v>37</v>
      </c>
      <c r="AA15" s="33">
        <v>50</v>
      </c>
      <c r="AB15" s="50">
        <f>Z15/AA15</f>
        <v>0.74</v>
      </c>
      <c r="AC15" s="68" t="str">
        <f>IF(Z15&gt;75%*AA15,"Победитель",IF(Z15&gt;50%*AA15,"Призёр","Участник"))</f>
        <v>Призёр</v>
      </c>
    </row>
    <row r="16" spans="1:29" x14ac:dyDescent="0.3">
      <c r="A16" s="32">
        <v>2</v>
      </c>
      <c r="B16" s="2" t="s">
        <v>14</v>
      </c>
      <c r="C16" s="2" t="s">
        <v>2108</v>
      </c>
      <c r="D16" s="2" t="s">
        <v>87</v>
      </c>
      <c r="E16" s="2" t="s">
        <v>195</v>
      </c>
      <c r="F16" s="45" t="str">
        <f>LEFT(C16,1)</f>
        <v>Н</v>
      </c>
      <c r="G16" s="45" t="str">
        <f>LEFT(D16,1)</f>
        <v>К</v>
      </c>
      <c r="H16" s="45" t="str">
        <f>LEFT(E16,1)</f>
        <v>С</v>
      </c>
      <c r="I16" s="14" t="s">
        <v>2114</v>
      </c>
      <c r="J16" s="46" t="s">
        <v>2106</v>
      </c>
      <c r="K16" s="2">
        <v>7</v>
      </c>
      <c r="L16" s="65" t="s">
        <v>94</v>
      </c>
      <c r="M16" s="33" t="s">
        <v>2111</v>
      </c>
      <c r="N16" s="47" t="str">
        <f>CONCATENATE(L16,M16)</f>
        <v>Р0701Д</v>
      </c>
      <c r="O16" s="47" t="str">
        <f>CONCATENATE(B16,"-",F16,G16,H16,"-",I16)</f>
        <v>Ж-НКС-13.08.2006</v>
      </c>
      <c r="P16" s="48"/>
      <c r="Q16" s="48">
        <v>2</v>
      </c>
      <c r="R16" s="48">
        <v>4</v>
      </c>
      <c r="S16" s="48">
        <v>1</v>
      </c>
      <c r="T16" s="48">
        <v>5</v>
      </c>
      <c r="U16" s="48">
        <v>2</v>
      </c>
      <c r="V16" s="48">
        <v>4</v>
      </c>
      <c r="W16" s="48">
        <v>5</v>
      </c>
      <c r="X16" s="48">
        <v>3</v>
      </c>
      <c r="Y16" s="48">
        <v>8</v>
      </c>
      <c r="Z16" s="49">
        <f>SUM(P16:Y16)</f>
        <v>34</v>
      </c>
      <c r="AA16" s="33">
        <v>50</v>
      </c>
      <c r="AB16" s="50">
        <f>Z16/AA16</f>
        <v>0.68</v>
      </c>
      <c r="AC16" s="68" t="str">
        <f>IF(Z16&gt;75%*AA16,"Победитель",IF(Z16&gt;50%*AA16,"Призёр","Участник"))</f>
        <v>Призёр</v>
      </c>
    </row>
    <row r="17" spans="1:29" x14ac:dyDescent="0.3">
      <c r="A17" s="32">
        <v>3</v>
      </c>
      <c r="B17" s="2" t="s">
        <v>14</v>
      </c>
      <c r="C17" s="2" t="s">
        <v>1898</v>
      </c>
      <c r="D17" s="2" t="s">
        <v>40</v>
      </c>
      <c r="E17" s="2" t="s">
        <v>160</v>
      </c>
      <c r="F17" s="45" t="str">
        <f>LEFT(C17,1)</f>
        <v>З</v>
      </c>
      <c r="G17" s="45" t="str">
        <f>LEFT(D17,1)</f>
        <v>М</v>
      </c>
      <c r="H17" s="45" t="str">
        <f>LEFT(E17,1)</f>
        <v>И</v>
      </c>
      <c r="I17" s="6" t="s">
        <v>1899</v>
      </c>
      <c r="J17" s="46" t="s">
        <v>1791</v>
      </c>
      <c r="K17" s="2">
        <v>7</v>
      </c>
      <c r="L17" s="2" t="s">
        <v>1900</v>
      </c>
      <c r="M17" s="33" t="s">
        <v>46</v>
      </c>
      <c r="N17" s="47" t="str">
        <f>CONCATENATE(L17,M17)</f>
        <v>р0771А</v>
      </c>
      <c r="O17" s="47" t="str">
        <f>CONCATENATE(B17,"-",F17,G17,H17,"-",I17)</f>
        <v>Ж-ЗМИ-20092006</v>
      </c>
      <c r="P17" s="48">
        <v>2</v>
      </c>
      <c r="Q17" s="48">
        <v>2</v>
      </c>
      <c r="R17" s="48">
        <v>0</v>
      </c>
      <c r="S17" s="48">
        <v>5</v>
      </c>
      <c r="T17" s="48">
        <v>4</v>
      </c>
      <c r="U17" s="48">
        <v>5</v>
      </c>
      <c r="V17" s="48">
        <v>5</v>
      </c>
      <c r="W17" s="48">
        <v>2.5</v>
      </c>
      <c r="X17" s="48">
        <v>8</v>
      </c>
      <c r="Y17" s="48">
        <v>0</v>
      </c>
      <c r="Z17" s="49">
        <f>SUM(P17:Y17)</f>
        <v>33.5</v>
      </c>
      <c r="AA17" s="33">
        <v>50</v>
      </c>
      <c r="AB17" s="50">
        <f>Z17/AA17</f>
        <v>0.67</v>
      </c>
      <c r="AC17" s="68" t="str">
        <f>IF(Z17&gt;75%*AA17,"Победитель",IF(Z17&gt;50%*AA17,"Призёр","Участник"))</f>
        <v>Призёр</v>
      </c>
    </row>
    <row r="18" spans="1:29" x14ac:dyDescent="0.3">
      <c r="A18" s="32">
        <v>4</v>
      </c>
      <c r="B18" s="2" t="s">
        <v>14</v>
      </c>
      <c r="C18" s="2" t="s">
        <v>1932</v>
      </c>
      <c r="D18" s="2" t="s">
        <v>207</v>
      </c>
      <c r="E18" s="2" t="s">
        <v>195</v>
      </c>
      <c r="F18" s="45" t="str">
        <f>LEFT(C18,1)</f>
        <v>Ш</v>
      </c>
      <c r="G18" s="45" t="str">
        <f>LEFT(D18,1)</f>
        <v>Т</v>
      </c>
      <c r="H18" s="45" t="str">
        <f>LEFT(E18,1)</f>
        <v>С</v>
      </c>
      <c r="I18" s="6" t="s">
        <v>1918</v>
      </c>
      <c r="J18" s="46" t="s">
        <v>1791</v>
      </c>
      <c r="K18" s="2">
        <v>7</v>
      </c>
      <c r="L18" s="2" t="s">
        <v>1933</v>
      </c>
      <c r="M18" s="33" t="s">
        <v>46</v>
      </c>
      <c r="N18" s="47" t="str">
        <f>CONCATENATE(L18,M18)</f>
        <v>р0772А</v>
      </c>
      <c r="O18" s="47" t="str">
        <f>CONCATENATE(B18,"-",F18,G18,H18,"-",I18)</f>
        <v>Ж-ШТС-10102006</v>
      </c>
      <c r="P18" s="48">
        <v>3</v>
      </c>
      <c r="Q18" s="48">
        <v>4</v>
      </c>
      <c r="R18" s="48">
        <v>1</v>
      </c>
      <c r="S18" s="48">
        <v>5</v>
      </c>
      <c r="T18" s="48">
        <v>2</v>
      </c>
      <c r="U18" s="48">
        <v>5</v>
      </c>
      <c r="V18" s="48">
        <v>5</v>
      </c>
      <c r="W18" s="48">
        <v>2.5</v>
      </c>
      <c r="X18" s="48">
        <v>6</v>
      </c>
      <c r="Y18" s="48">
        <v>0</v>
      </c>
      <c r="Z18" s="49">
        <f>SUM(P18:Y18)</f>
        <v>33.5</v>
      </c>
      <c r="AA18" s="33">
        <v>50</v>
      </c>
      <c r="AB18" s="50">
        <f>Z18/AA18</f>
        <v>0.67</v>
      </c>
      <c r="AC18" s="68" t="str">
        <f>IF(Z18&gt;75%*AA18,"Победитель",IF(Z18&gt;50%*AA18,"Призёр","Участник"))</f>
        <v>Призёр</v>
      </c>
    </row>
    <row r="19" spans="1:29" x14ac:dyDescent="0.3">
      <c r="A19" s="32">
        <v>5</v>
      </c>
      <c r="B19" s="3" t="s">
        <v>14</v>
      </c>
      <c r="C19" s="3" t="s">
        <v>794</v>
      </c>
      <c r="D19" s="3" t="s">
        <v>266</v>
      </c>
      <c r="E19" s="3" t="s">
        <v>78</v>
      </c>
      <c r="F19" s="45" t="str">
        <f>LEFT(C19,1)</f>
        <v>С</v>
      </c>
      <c r="G19" s="45" t="str">
        <f>LEFT(D19,1)</f>
        <v>Д</v>
      </c>
      <c r="H19" s="45" t="str">
        <f>LEFT(E19,1)</f>
        <v>А</v>
      </c>
      <c r="I19" s="13" t="s">
        <v>795</v>
      </c>
      <c r="J19" s="59" t="s">
        <v>925</v>
      </c>
      <c r="K19" s="3">
        <v>7</v>
      </c>
      <c r="L19" s="3" t="s">
        <v>796</v>
      </c>
      <c r="M19" s="33" t="s">
        <v>534</v>
      </c>
      <c r="N19" s="47" t="str">
        <f>CONCATENATE(L19,M19)</f>
        <v>Ру07-16О</v>
      </c>
      <c r="O19" s="47" t="str">
        <f>CONCATENATE(B19,"-",F19,G19,H19,"-",I19)</f>
        <v>Ж-СДА-22052006</v>
      </c>
      <c r="P19" s="48">
        <v>2</v>
      </c>
      <c r="Q19" s="48">
        <v>3</v>
      </c>
      <c r="R19" s="48">
        <v>0</v>
      </c>
      <c r="S19" s="48">
        <v>5</v>
      </c>
      <c r="T19" s="48">
        <v>2</v>
      </c>
      <c r="U19" s="48">
        <v>5</v>
      </c>
      <c r="V19" s="48">
        <v>5</v>
      </c>
      <c r="W19" s="48">
        <v>3</v>
      </c>
      <c r="X19" s="48">
        <v>8</v>
      </c>
      <c r="Y19" s="48">
        <v>0</v>
      </c>
      <c r="Z19" s="49">
        <f>SUM(P19:Y19)</f>
        <v>33</v>
      </c>
      <c r="AA19" s="33">
        <v>50</v>
      </c>
      <c r="AB19" s="50">
        <f>Z19/AA19</f>
        <v>0.66</v>
      </c>
      <c r="AC19" s="68" t="str">
        <f>IF(Z19&gt;75%*AA19,"Победитель",IF(Z19&gt;50%*AA19,"Призёр","Участник"))</f>
        <v>Призёр</v>
      </c>
    </row>
    <row r="20" spans="1:29" x14ac:dyDescent="0.3">
      <c r="A20" s="32">
        <v>6</v>
      </c>
      <c r="B20" s="2" t="s">
        <v>14</v>
      </c>
      <c r="C20" s="2" t="s">
        <v>2223</v>
      </c>
      <c r="D20" s="2" t="s">
        <v>207</v>
      </c>
      <c r="E20" s="2" t="s">
        <v>67</v>
      </c>
      <c r="F20" s="45" t="str">
        <f>LEFT(C20,1)</f>
        <v>Р</v>
      </c>
      <c r="G20" s="45" t="str">
        <f>LEFT(D20,1)</f>
        <v>Т</v>
      </c>
      <c r="H20" s="45" t="str">
        <f>LEFT(E20,1)</f>
        <v>М</v>
      </c>
      <c r="I20" s="6" t="s">
        <v>2224</v>
      </c>
      <c r="J20" s="46" t="s">
        <v>2207</v>
      </c>
      <c r="K20" s="2">
        <v>7</v>
      </c>
      <c r="L20" s="2" t="s">
        <v>104</v>
      </c>
      <c r="M20" s="9" t="s">
        <v>2230</v>
      </c>
      <c r="N20" s="47" t="str">
        <f>CONCATENATE(L20,M20)</f>
        <v>Р0703Ч</v>
      </c>
      <c r="O20" s="47" t="str">
        <f>CONCATENATE(B20,"-",F20,G20,H20,"-",I20)</f>
        <v>Ж-РТМ-01042006</v>
      </c>
      <c r="P20" s="48">
        <v>2</v>
      </c>
      <c r="Q20" s="48">
        <v>4</v>
      </c>
      <c r="R20" s="48">
        <v>1</v>
      </c>
      <c r="S20" s="48">
        <v>5</v>
      </c>
      <c r="T20" s="48">
        <v>3</v>
      </c>
      <c r="U20" s="48">
        <v>2</v>
      </c>
      <c r="V20" s="48">
        <v>5</v>
      </c>
      <c r="W20" s="48">
        <v>1.5</v>
      </c>
      <c r="X20" s="48">
        <v>5</v>
      </c>
      <c r="Y20" s="48">
        <v>4</v>
      </c>
      <c r="Z20" s="49">
        <f>SUM(P20:Y20)</f>
        <v>32.5</v>
      </c>
      <c r="AA20" s="33">
        <v>50</v>
      </c>
      <c r="AB20" s="50">
        <f>Z20/AA20</f>
        <v>0.65</v>
      </c>
      <c r="AC20" s="68" t="str">
        <f>IF(Z20&gt;75%*AA20,"Победитель",IF(Z20&gt;50%*AA20,"Призёр","Участник"))</f>
        <v>Призёр</v>
      </c>
    </row>
    <row r="21" spans="1:29" x14ac:dyDescent="0.3">
      <c r="A21" s="32">
        <v>7</v>
      </c>
      <c r="B21" s="2" t="s">
        <v>35</v>
      </c>
      <c r="C21" s="2" t="s">
        <v>1936</v>
      </c>
      <c r="D21" s="2" t="s">
        <v>2243</v>
      </c>
      <c r="E21" s="2" t="s">
        <v>44</v>
      </c>
      <c r="F21" s="45" t="str">
        <f>LEFT(C21,1)</f>
        <v>Б</v>
      </c>
      <c r="G21" s="45" t="str">
        <f>LEFT(D21,1)</f>
        <v>Ф</v>
      </c>
      <c r="H21" s="45" t="str">
        <f>LEFT(E21,1)</f>
        <v>А</v>
      </c>
      <c r="I21" s="14" t="s">
        <v>2244</v>
      </c>
      <c r="J21" s="46" t="s">
        <v>2231</v>
      </c>
      <c r="K21" s="2">
        <v>7</v>
      </c>
      <c r="L21" s="64" t="s">
        <v>2245</v>
      </c>
      <c r="M21" s="9" t="s">
        <v>2113</v>
      </c>
      <c r="N21" s="47" t="str">
        <f>CONCATENATE(L21,M21)</f>
        <v>РЯ0701Н</v>
      </c>
      <c r="O21" s="47" t="str">
        <f>CONCATENATE(B21,"-",F21,G21,H21,"-",I21)</f>
        <v>М-БФА-05122006</v>
      </c>
      <c r="P21" s="53"/>
      <c r="Q21" s="53">
        <v>2</v>
      </c>
      <c r="R21" s="53">
        <v>4</v>
      </c>
      <c r="S21" s="53">
        <v>1</v>
      </c>
      <c r="T21" s="53">
        <v>5</v>
      </c>
      <c r="U21" s="53">
        <v>4</v>
      </c>
      <c r="V21" s="53">
        <v>3</v>
      </c>
      <c r="W21" s="53">
        <v>5</v>
      </c>
      <c r="X21" s="53">
        <v>2</v>
      </c>
      <c r="Y21" s="53">
        <v>6</v>
      </c>
      <c r="Z21" s="49">
        <f>SUM(P21:Y21)</f>
        <v>32</v>
      </c>
      <c r="AA21" s="33">
        <v>50</v>
      </c>
      <c r="AB21" s="50">
        <f>Z21/AA21</f>
        <v>0.64</v>
      </c>
      <c r="AC21" s="68" t="str">
        <f>IF(Z21&gt;75%*AA21,"Победитель",IF(Z21&gt;50%*AA21,"Призёр","Участник"))</f>
        <v>Призёр</v>
      </c>
    </row>
    <row r="22" spans="1:29" x14ac:dyDescent="0.3">
      <c r="A22" s="32">
        <v>8</v>
      </c>
      <c r="B22" s="2" t="s">
        <v>14</v>
      </c>
      <c r="C22" s="2" t="s">
        <v>1025</v>
      </c>
      <c r="D22" s="2" t="s">
        <v>2348</v>
      </c>
      <c r="E22" s="2" t="s">
        <v>627</v>
      </c>
      <c r="F22" s="45" t="str">
        <f>LEFT(C22,1)</f>
        <v>М</v>
      </c>
      <c r="G22" s="45" t="str">
        <f>LEFT(D22,1)</f>
        <v>Д</v>
      </c>
      <c r="H22" s="45" t="str">
        <f>LEFT(E22,1)</f>
        <v>О</v>
      </c>
      <c r="I22" s="2" t="s">
        <v>2349</v>
      </c>
      <c r="J22" s="2" t="s">
        <v>2323</v>
      </c>
      <c r="K22" s="1">
        <v>7</v>
      </c>
      <c r="L22" s="2" t="s">
        <v>94</v>
      </c>
      <c r="M22" s="33" t="s">
        <v>2212</v>
      </c>
      <c r="N22" s="47" t="str">
        <f>CONCATENATE(L22,M22)</f>
        <v>Р0701Ф</v>
      </c>
      <c r="O22" s="47" t="str">
        <f>CONCATENATE(B22,"-",F22,G22,H22,"-",I22)</f>
        <v>Ж-МДО-27092006</v>
      </c>
      <c r="P22" s="48">
        <v>3</v>
      </c>
      <c r="Q22" s="48">
        <v>4</v>
      </c>
      <c r="R22" s="48">
        <v>0</v>
      </c>
      <c r="S22" s="48">
        <v>5</v>
      </c>
      <c r="T22" s="48">
        <v>4</v>
      </c>
      <c r="U22" s="48">
        <v>2</v>
      </c>
      <c r="V22" s="48">
        <v>5</v>
      </c>
      <c r="W22" s="48">
        <v>3</v>
      </c>
      <c r="X22" s="48">
        <v>6</v>
      </c>
      <c r="Y22" s="48">
        <v>0</v>
      </c>
      <c r="Z22" s="49">
        <f>SUM(P22:Y22)</f>
        <v>32</v>
      </c>
      <c r="AA22" s="33">
        <v>50</v>
      </c>
      <c r="AB22" s="50">
        <f>Z22/AA22</f>
        <v>0.64</v>
      </c>
      <c r="AC22" s="68" t="str">
        <f>IF(Z22&gt;75%*AA22,"Победитель",IF(Z22&gt;50%*AA22,"Призёр","Участник"))</f>
        <v>Призёр</v>
      </c>
    </row>
    <row r="23" spans="1:29" x14ac:dyDescent="0.3">
      <c r="A23" s="32">
        <v>9</v>
      </c>
      <c r="B23" s="2" t="s">
        <v>14</v>
      </c>
      <c r="C23" s="2" t="s">
        <v>105</v>
      </c>
      <c r="D23" s="2" t="s">
        <v>106</v>
      </c>
      <c r="E23" s="2" t="s">
        <v>34</v>
      </c>
      <c r="F23" s="45" t="str">
        <f>LEFT(C23,1)</f>
        <v>Д</v>
      </c>
      <c r="G23" s="45" t="str">
        <f>LEFT(D23,1)</f>
        <v>Е</v>
      </c>
      <c r="H23" s="45" t="str">
        <f>LEFT(E23,1)</f>
        <v>Е</v>
      </c>
      <c r="I23" s="2" t="s">
        <v>107</v>
      </c>
      <c r="J23" s="2" t="s">
        <v>38</v>
      </c>
      <c r="K23" s="1">
        <v>7</v>
      </c>
      <c r="L23" s="2" t="s">
        <v>108</v>
      </c>
      <c r="M23" s="9" t="s">
        <v>83</v>
      </c>
      <c r="N23" s="47" t="str">
        <f>CONCATENATE(L23,M23)</f>
        <v>Р0704К</v>
      </c>
      <c r="O23" s="47" t="str">
        <f>CONCATENATE(B23,"-",F23,G23,H23,"-",I23)</f>
        <v>Ж-ДЕЕ-05062006</v>
      </c>
      <c r="P23" s="48">
        <v>3</v>
      </c>
      <c r="Q23" s="48">
        <v>4</v>
      </c>
      <c r="R23" s="48">
        <v>3</v>
      </c>
      <c r="S23" s="48">
        <v>3</v>
      </c>
      <c r="T23" s="48">
        <v>2</v>
      </c>
      <c r="U23" s="48">
        <v>4</v>
      </c>
      <c r="V23" s="48">
        <v>5</v>
      </c>
      <c r="W23" s="48">
        <v>2</v>
      </c>
      <c r="X23" s="48">
        <v>5</v>
      </c>
      <c r="Y23" s="48">
        <v>0</v>
      </c>
      <c r="Z23" s="49">
        <f>SUM(P23:Y23)</f>
        <v>31</v>
      </c>
      <c r="AA23" s="33">
        <v>50</v>
      </c>
      <c r="AB23" s="50">
        <f>Z23/AA23</f>
        <v>0.62</v>
      </c>
      <c r="AC23" s="68" t="str">
        <f>IF(Z23&gt;75%*AA23,"Победитель",IF(Z23&gt;50%*AA23,"Призёр","Участник"))</f>
        <v>Призёр</v>
      </c>
    </row>
    <row r="24" spans="1:29" x14ac:dyDescent="0.3">
      <c r="A24" s="32">
        <v>10</v>
      </c>
      <c r="B24" s="2" t="s">
        <v>14</v>
      </c>
      <c r="C24" s="2" t="s">
        <v>1901</v>
      </c>
      <c r="D24" s="2" t="s">
        <v>366</v>
      </c>
      <c r="E24" s="2" t="s">
        <v>78</v>
      </c>
      <c r="F24" s="45" t="str">
        <f>LEFT(C24,1)</f>
        <v>Ф</v>
      </c>
      <c r="G24" s="45" t="str">
        <f>LEFT(D24,1)</f>
        <v>А</v>
      </c>
      <c r="H24" s="45" t="str">
        <f>LEFT(E24,1)</f>
        <v>А</v>
      </c>
      <c r="I24" s="6" t="s">
        <v>1902</v>
      </c>
      <c r="J24" s="46" t="s">
        <v>1791</v>
      </c>
      <c r="K24" s="2">
        <v>7</v>
      </c>
      <c r="L24" s="2" t="s">
        <v>1903</v>
      </c>
      <c r="M24" s="33" t="s">
        <v>46</v>
      </c>
      <c r="N24" s="47" t="str">
        <f>CONCATENATE(L24,M24)</f>
        <v>р0770А</v>
      </c>
      <c r="O24" s="47" t="str">
        <f>CONCATENATE(B24,"-",F24,G24,H24,"-",I24)</f>
        <v>Ж-ФАА-03102006</v>
      </c>
      <c r="P24" s="48">
        <v>2</v>
      </c>
      <c r="Q24" s="48">
        <v>5</v>
      </c>
      <c r="R24" s="48">
        <v>1</v>
      </c>
      <c r="S24" s="48">
        <v>5</v>
      </c>
      <c r="T24" s="48">
        <v>1</v>
      </c>
      <c r="U24" s="48">
        <v>3</v>
      </c>
      <c r="V24" s="48">
        <v>5</v>
      </c>
      <c r="W24" s="48">
        <v>2.5</v>
      </c>
      <c r="X24" s="48">
        <v>6</v>
      </c>
      <c r="Y24" s="48">
        <v>0</v>
      </c>
      <c r="Z24" s="49">
        <f>SUM(P24:Y24)</f>
        <v>30.5</v>
      </c>
      <c r="AA24" s="33">
        <v>50</v>
      </c>
      <c r="AB24" s="50">
        <f>Z24/AA24</f>
        <v>0.61</v>
      </c>
      <c r="AC24" s="68" t="str">
        <f>IF(Z24&gt;75%*AA24,"Победитель",IF(Z24&gt;50%*AA24,"Призёр","Участник"))</f>
        <v>Призёр</v>
      </c>
    </row>
    <row r="25" spans="1:29" x14ac:dyDescent="0.3">
      <c r="A25" s="32">
        <v>11</v>
      </c>
      <c r="B25" s="2" t="s">
        <v>14</v>
      </c>
      <c r="C25" s="12" t="s">
        <v>1666</v>
      </c>
      <c r="D25" s="12" t="s">
        <v>96</v>
      </c>
      <c r="E25" s="12" t="s">
        <v>262</v>
      </c>
      <c r="F25" s="45" t="str">
        <f>LEFT(C25,1)</f>
        <v>З</v>
      </c>
      <c r="G25" s="45" t="str">
        <f>LEFT(D25,1)</f>
        <v>А</v>
      </c>
      <c r="H25" s="45" t="str">
        <f>LEFT(E25,1)</f>
        <v>Д</v>
      </c>
      <c r="I25" s="12">
        <v>27032006</v>
      </c>
      <c r="J25" s="46" t="s">
        <v>1587</v>
      </c>
      <c r="K25" s="2">
        <v>7</v>
      </c>
      <c r="L25" s="2" t="s">
        <v>1667</v>
      </c>
      <c r="M25" s="33" t="s">
        <v>35</v>
      </c>
      <c r="N25" s="47" t="str">
        <f>CONCATENATE(L25,M25)</f>
        <v>Р0769М</v>
      </c>
      <c r="O25" s="47" t="str">
        <f>CONCATENATE(B25,"-",F25,G25,H25,"-",I25)</f>
        <v>Ж-ЗАД-27032006</v>
      </c>
      <c r="P25" s="48">
        <v>3</v>
      </c>
      <c r="Q25" s="48">
        <v>5</v>
      </c>
      <c r="R25" s="48">
        <v>0</v>
      </c>
      <c r="S25" s="48">
        <v>5</v>
      </c>
      <c r="T25" s="48">
        <v>1</v>
      </c>
      <c r="U25" s="48">
        <v>4</v>
      </c>
      <c r="V25" s="48">
        <v>5</v>
      </c>
      <c r="W25" s="48">
        <v>4</v>
      </c>
      <c r="X25" s="48">
        <v>3</v>
      </c>
      <c r="Y25" s="48">
        <v>0</v>
      </c>
      <c r="Z25" s="49">
        <f>SUM(P25:Y25)</f>
        <v>30</v>
      </c>
      <c r="AA25" s="33">
        <v>50</v>
      </c>
      <c r="AB25" s="50">
        <f>Z25/AA25</f>
        <v>0.6</v>
      </c>
      <c r="AC25" s="68" t="str">
        <f>IF(Z25&gt;75%*AA25,"Победитель",IF(Z25&gt;50%*AA25,"Призёр","Участник"))</f>
        <v>Призёр</v>
      </c>
    </row>
    <row r="26" spans="1:29" x14ac:dyDescent="0.3">
      <c r="A26" s="32">
        <v>12</v>
      </c>
      <c r="B26" s="2" t="s">
        <v>14</v>
      </c>
      <c r="C26" s="2" t="s">
        <v>426</v>
      </c>
      <c r="D26" s="2" t="s">
        <v>50</v>
      </c>
      <c r="E26" s="2" t="s">
        <v>195</v>
      </c>
      <c r="F26" s="45" t="str">
        <f>LEFT(C26,1)</f>
        <v>П</v>
      </c>
      <c r="G26" s="45" t="str">
        <f>LEFT(D26,1)</f>
        <v>А</v>
      </c>
      <c r="H26" s="45" t="str">
        <f>LEFT(E26,1)</f>
        <v>С</v>
      </c>
      <c r="I26" s="6" t="s">
        <v>551</v>
      </c>
      <c r="J26" s="46" t="s">
        <v>346</v>
      </c>
      <c r="K26" s="2">
        <v>7</v>
      </c>
      <c r="L26" s="2" t="s">
        <v>427</v>
      </c>
      <c r="M26" s="33" t="s">
        <v>26</v>
      </c>
      <c r="N26" s="47" t="str">
        <f>CONCATENATE(L26,M26)</f>
        <v>Р0710С</v>
      </c>
      <c r="O26" s="47" t="str">
        <f>CONCATENATE(B26,"-",F26,G26,H26,"-",I26)</f>
        <v>Ж-ПАС-21062006</v>
      </c>
      <c r="P26" s="48">
        <v>3</v>
      </c>
      <c r="Q26" s="48">
        <v>4</v>
      </c>
      <c r="R26" s="48">
        <v>0</v>
      </c>
      <c r="S26" s="48">
        <v>5</v>
      </c>
      <c r="T26" s="48">
        <v>4</v>
      </c>
      <c r="U26" s="48">
        <v>4</v>
      </c>
      <c r="V26" s="48">
        <v>0</v>
      </c>
      <c r="W26" s="48">
        <v>2</v>
      </c>
      <c r="X26" s="48">
        <v>2</v>
      </c>
      <c r="Y26" s="48">
        <v>6</v>
      </c>
      <c r="Z26" s="49">
        <f>SUM(P26:Y26)</f>
        <v>30</v>
      </c>
      <c r="AA26" s="33">
        <v>50</v>
      </c>
      <c r="AB26" s="50">
        <f>Z26/AA26</f>
        <v>0.6</v>
      </c>
      <c r="AC26" s="68" t="str">
        <f>IF(Z26&gt;75%*AA26,"Победитель",IF(Z26&gt;50%*AA26,"Призёр","Участник"))</f>
        <v>Призёр</v>
      </c>
    </row>
    <row r="27" spans="1:29" x14ac:dyDescent="0.3">
      <c r="A27" s="32">
        <v>13</v>
      </c>
      <c r="B27" s="2" t="s">
        <v>14</v>
      </c>
      <c r="C27" s="2" t="s">
        <v>410</v>
      </c>
      <c r="D27" s="2" t="s">
        <v>147</v>
      </c>
      <c r="E27" s="2" t="s">
        <v>67</v>
      </c>
      <c r="F27" s="45" t="str">
        <f>LEFT(C27,1)</f>
        <v>С</v>
      </c>
      <c r="G27" s="45" t="str">
        <f>LEFT(D27,1)</f>
        <v>К</v>
      </c>
      <c r="H27" s="45" t="str">
        <f>LEFT(E27,1)</f>
        <v>М</v>
      </c>
      <c r="I27" s="6" t="s">
        <v>543</v>
      </c>
      <c r="J27" s="46" t="s">
        <v>346</v>
      </c>
      <c r="K27" s="2">
        <v>7</v>
      </c>
      <c r="L27" s="2" t="s">
        <v>99</v>
      </c>
      <c r="M27" s="33" t="s">
        <v>26</v>
      </c>
      <c r="N27" s="47" t="str">
        <f>CONCATENATE(L27,M27)</f>
        <v>Р0702С</v>
      </c>
      <c r="O27" s="47" t="str">
        <f>CONCATENATE(B27,"-",F27,G27,H27,"-",I27)</f>
        <v>Ж-СКМ-03092006</v>
      </c>
      <c r="P27" s="48">
        <v>2</v>
      </c>
      <c r="Q27" s="48">
        <v>3</v>
      </c>
      <c r="R27" s="48">
        <v>1</v>
      </c>
      <c r="S27" s="48">
        <v>5</v>
      </c>
      <c r="T27" s="48">
        <v>2</v>
      </c>
      <c r="U27" s="48">
        <v>3</v>
      </c>
      <c r="V27" s="48">
        <v>5</v>
      </c>
      <c r="W27" s="48">
        <v>3</v>
      </c>
      <c r="X27" s="48">
        <v>5</v>
      </c>
      <c r="Y27" s="48">
        <v>0</v>
      </c>
      <c r="Z27" s="49">
        <f>SUM(P27:Y27)</f>
        <v>29</v>
      </c>
      <c r="AA27" s="33">
        <v>50</v>
      </c>
      <c r="AB27" s="50">
        <f>Z27/AA27</f>
        <v>0.57999999999999996</v>
      </c>
      <c r="AC27" s="51" t="str">
        <f>IF(Z27&gt;75%*AA27,"Победитель",IF(Z27&gt;50%*AA27,"Призёр","Участник"))</f>
        <v>Призёр</v>
      </c>
    </row>
    <row r="28" spans="1:29" x14ac:dyDescent="0.3">
      <c r="A28" s="32">
        <v>14</v>
      </c>
      <c r="B28" s="2" t="s">
        <v>14</v>
      </c>
      <c r="C28" s="2" t="s">
        <v>431</v>
      </c>
      <c r="D28" s="2" t="s">
        <v>396</v>
      </c>
      <c r="E28" s="2" t="s">
        <v>78</v>
      </c>
      <c r="F28" s="45" t="str">
        <f>LEFT(C28,1)</f>
        <v>М</v>
      </c>
      <c r="G28" s="45" t="str">
        <f>LEFT(D28,1)</f>
        <v>Е</v>
      </c>
      <c r="H28" s="45" t="str">
        <f>LEFT(E28,1)</f>
        <v>А</v>
      </c>
      <c r="I28" s="6" t="s">
        <v>553</v>
      </c>
      <c r="J28" s="46" t="s">
        <v>346</v>
      </c>
      <c r="K28" s="2">
        <v>7</v>
      </c>
      <c r="L28" s="2" t="s">
        <v>432</v>
      </c>
      <c r="M28" s="33" t="s">
        <v>26</v>
      </c>
      <c r="N28" s="47" t="str">
        <f>CONCATENATE(L28,M28)</f>
        <v>Р0712С</v>
      </c>
      <c r="O28" s="47" t="str">
        <f>CONCATENATE(B28,"-",F28,G28,H28,"-",I28)</f>
        <v>Ж-МЕА-24032006</v>
      </c>
      <c r="P28" s="48">
        <v>2</v>
      </c>
      <c r="Q28" s="48">
        <v>3</v>
      </c>
      <c r="R28" s="48">
        <v>0</v>
      </c>
      <c r="S28" s="48">
        <v>5</v>
      </c>
      <c r="T28" s="48">
        <v>2</v>
      </c>
      <c r="U28" s="48">
        <v>4</v>
      </c>
      <c r="V28" s="48">
        <v>5</v>
      </c>
      <c r="W28" s="48">
        <v>2</v>
      </c>
      <c r="X28" s="48">
        <v>6</v>
      </c>
      <c r="Y28" s="48">
        <v>0</v>
      </c>
      <c r="Z28" s="49">
        <f>SUM(P28:Y28)</f>
        <v>29</v>
      </c>
      <c r="AA28" s="33">
        <v>50</v>
      </c>
      <c r="AB28" s="50">
        <f>Z28/AA28</f>
        <v>0.57999999999999996</v>
      </c>
      <c r="AC28" s="51" t="str">
        <f>IF(Z28&gt;75%*AA28,"Победитель",IF(Z28&gt;50%*AA28,"Призёр","Участник"))</f>
        <v>Призёр</v>
      </c>
    </row>
    <row r="29" spans="1:29" x14ac:dyDescent="0.3">
      <c r="A29" s="32">
        <v>15</v>
      </c>
      <c r="B29" s="2" t="s">
        <v>14</v>
      </c>
      <c r="C29" s="12" t="s">
        <v>1664</v>
      </c>
      <c r="D29" s="12" t="s">
        <v>669</v>
      </c>
      <c r="E29" s="12" t="s">
        <v>119</v>
      </c>
      <c r="F29" s="45" t="str">
        <f>LEFT(C29,1)</f>
        <v>О</v>
      </c>
      <c r="G29" s="45" t="str">
        <f>LEFT(D29,1)</f>
        <v>Е</v>
      </c>
      <c r="H29" s="45" t="str">
        <f>LEFT(E29,1)</f>
        <v>В</v>
      </c>
      <c r="I29" s="12">
        <v>16072006</v>
      </c>
      <c r="J29" s="46" t="s">
        <v>1587</v>
      </c>
      <c r="K29" s="2">
        <v>7</v>
      </c>
      <c r="L29" s="2" t="s">
        <v>1665</v>
      </c>
      <c r="M29" s="33" t="s">
        <v>35</v>
      </c>
      <c r="N29" s="47" t="str">
        <f>CONCATENATE(L29,M29)</f>
        <v>Р0765М</v>
      </c>
      <c r="O29" s="47" t="str">
        <f>CONCATENATE(B29,"-",F29,G29,H29,"-",I29)</f>
        <v>Ж-ОЕВ-16072006</v>
      </c>
      <c r="P29" s="48">
        <v>5</v>
      </c>
      <c r="Q29" s="48">
        <v>4</v>
      </c>
      <c r="R29" s="48">
        <v>0</v>
      </c>
      <c r="S29" s="48">
        <v>5</v>
      </c>
      <c r="T29" s="48">
        <v>3</v>
      </c>
      <c r="U29" s="48">
        <v>4</v>
      </c>
      <c r="V29" s="48">
        <v>1</v>
      </c>
      <c r="W29" s="48">
        <v>4</v>
      </c>
      <c r="X29" s="48">
        <v>2</v>
      </c>
      <c r="Y29" s="48">
        <v>0</v>
      </c>
      <c r="Z29" s="49">
        <f>SUM(P29:Y29)</f>
        <v>28</v>
      </c>
      <c r="AA29" s="33">
        <v>50</v>
      </c>
      <c r="AB29" s="50">
        <f>Z29/AA29</f>
        <v>0.56000000000000005</v>
      </c>
      <c r="AC29" s="51" t="str">
        <f>IF(Z29&gt;75%*AA29,"Победитель",IF(Z29&gt;50%*AA29,"Призёр","Участник"))</f>
        <v>Призёр</v>
      </c>
    </row>
    <row r="30" spans="1:29" x14ac:dyDescent="0.3">
      <c r="A30" s="32">
        <v>16</v>
      </c>
      <c r="B30" s="2" t="s">
        <v>35</v>
      </c>
      <c r="C30" s="2" t="s">
        <v>419</v>
      </c>
      <c r="D30" s="2" t="s">
        <v>309</v>
      </c>
      <c r="E30" s="2" t="s">
        <v>420</v>
      </c>
      <c r="F30" s="45" t="str">
        <f>LEFT(C30,1)</f>
        <v>П</v>
      </c>
      <c r="G30" s="45" t="str">
        <f>LEFT(D30,1)</f>
        <v>Н</v>
      </c>
      <c r="H30" s="45" t="str">
        <f>LEFT(E30,1)</f>
        <v>А</v>
      </c>
      <c r="I30" s="6" t="s">
        <v>548</v>
      </c>
      <c r="J30" s="46" t="s">
        <v>346</v>
      </c>
      <c r="K30" s="2">
        <v>7</v>
      </c>
      <c r="L30" s="2" t="s">
        <v>421</v>
      </c>
      <c r="M30" s="33" t="s">
        <v>26</v>
      </c>
      <c r="N30" s="47" t="str">
        <f>CONCATENATE(L30,M30)</f>
        <v>Р0707С</v>
      </c>
      <c r="O30" s="47" t="str">
        <f>CONCATENATE(B30,"-",F30,G30,H30,"-",I30)</f>
        <v>М-ПНА-22102006</v>
      </c>
      <c r="P30" s="48">
        <v>5</v>
      </c>
      <c r="Q30" s="48">
        <v>5</v>
      </c>
      <c r="R30" s="48">
        <v>2</v>
      </c>
      <c r="S30" s="48">
        <v>5</v>
      </c>
      <c r="T30" s="48">
        <v>4</v>
      </c>
      <c r="U30" s="48">
        <v>0</v>
      </c>
      <c r="V30" s="48">
        <v>5</v>
      </c>
      <c r="W30" s="48">
        <v>2</v>
      </c>
      <c r="X30" s="48">
        <v>0</v>
      </c>
      <c r="Y30" s="48">
        <v>0</v>
      </c>
      <c r="Z30" s="49">
        <f>SUM(P30:Y30)</f>
        <v>28</v>
      </c>
      <c r="AA30" s="33">
        <v>50</v>
      </c>
      <c r="AB30" s="50">
        <f>Z30/AA30</f>
        <v>0.56000000000000005</v>
      </c>
      <c r="AC30" s="51" t="str">
        <f>IF(Z30&gt;75%*AA30,"Победитель",IF(Z30&gt;50%*AA30,"Призёр","Участник"))</f>
        <v>Призёр</v>
      </c>
    </row>
    <row r="31" spans="1:29" x14ac:dyDescent="0.3">
      <c r="A31" s="32">
        <v>17</v>
      </c>
      <c r="B31" s="2" t="s">
        <v>2057</v>
      </c>
      <c r="C31" s="2" t="s">
        <v>1401</v>
      </c>
      <c r="D31" s="2" t="s">
        <v>695</v>
      </c>
      <c r="E31" s="2" t="s">
        <v>434</v>
      </c>
      <c r="F31" s="45" t="str">
        <f>LEFT(C31,1)</f>
        <v>С</v>
      </c>
      <c r="G31" s="45" t="str">
        <f>LEFT(D31,1)</f>
        <v>Н</v>
      </c>
      <c r="H31" s="45" t="str">
        <f>LEFT(E31,1)</f>
        <v>Д</v>
      </c>
      <c r="I31" s="6">
        <v>21092006</v>
      </c>
      <c r="J31" s="2" t="s">
        <v>1257</v>
      </c>
      <c r="K31" s="2">
        <v>7</v>
      </c>
      <c r="L31" s="2" t="s">
        <v>94</v>
      </c>
      <c r="M31" s="33" t="s">
        <v>143</v>
      </c>
      <c r="N31" s="47" t="str">
        <f>CONCATENATE(L31,M31)</f>
        <v>Р0701У</v>
      </c>
      <c r="O31" s="47" t="str">
        <f>CONCATENATE(B31,"-",F31,G31,H31,"-",I31)</f>
        <v>М -СНД-21092006</v>
      </c>
      <c r="P31" s="48">
        <v>3</v>
      </c>
      <c r="Q31" s="48">
        <v>2</v>
      </c>
      <c r="R31" s="48">
        <v>2</v>
      </c>
      <c r="S31" s="48">
        <v>5</v>
      </c>
      <c r="T31" s="48">
        <v>2</v>
      </c>
      <c r="U31" s="48">
        <v>2</v>
      </c>
      <c r="V31" s="48">
        <v>5</v>
      </c>
      <c r="W31" s="48">
        <v>0</v>
      </c>
      <c r="X31" s="48">
        <v>7</v>
      </c>
      <c r="Y31" s="48">
        <v>0</v>
      </c>
      <c r="Z31" s="49">
        <f>SUM(P31:Y31)</f>
        <v>28</v>
      </c>
      <c r="AA31" s="33">
        <v>50</v>
      </c>
      <c r="AB31" s="50">
        <f>Z31/AA31</f>
        <v>0.56000000000000005</v>
      </c>
      <c r="AC31" s="51" t="str">
        <f>IF(Z31&gt;75%*AA31,"Победитель",IF(Z31&gt;50%*AA31,"Призёр","Участник"))</f>
        <v>Призёр</v>
      </c>
    </row>
    <row r="32" spans="1:29" x14ac:dyDescent="0.3">
      <c r="A32" s="32">
        <v>18</v>
      </c>
      <c r="B32" s="2" t="s">
        <v>14</v>
      </c>
      <c r="C32" s="2" t="s">
        <v>100</v>
      </c>
      <c r="D32" s="2" t="s">
        <v>101</v>
      </c>
      <c r="E32" s="2" t="s">
        <v>102</v>
      </c>
      <c r="F32" s="45" t="str">
        <f>LEFT(C32,1)</f>
        <v>М</v>
      </c>
      <c r="G32" s="45" t="str">
        <f>LEFT(D32,1)</f>
        <v>А</v>
      </c>
      <c r="H32" s="45" t="str">
        <f>LEFT(E32,1)</f>
        <v>П</v>
      </c>
      <c r="I32" s="2" t="s">
        <v>103</v>
      </c>
      <c r="J32" s="2" t="s">
        <v>38</v>
      </c>
      <c r="K32" s="1">
        <v>7</v>
      </c>
      <c r="L32" s="2" t="s">
        <v>104</v>
      </c>
      <c r="M32" s="9" t="s">
        <v>83</v>
      </c>
      <c r="N32" s="47" t="str">
        <f>CONCATENATE(L32,M32)</f>
        <v>Р0703К</v>
      </c>
      <c r="O32" s="47" t="str">
        <f>CONCATENATE(B32,"-",F32,G32,H32,"-",I32)</f>
        <v>Ж-МАП-13112006</v>
      </c>
      <c r="P32" s="48">
        <v>3</v>
      </c>
      <c r="Q32" s="48">
        <v>5</v>
      </c>
      <c r="R32" s="48">
        <v>4</v>
      </c>
      <c r="S32" s="48">
        <v>5</v>
      </c>
      <c r="T32" s="48">
        <v>3</v>
      </c>
      <c r="U32" s="48">
        <v>2</v>
      </c>
      <c r="V32" s="48">
        <v>3</v>
      </c>
      <c r="W32" s="48">
        <v>0</v>
      </c>
      <c r="X32" s="48">
        <v>2</v>
      </c>
      <c r="Y32" s="48">
        <v>0</v>
      </c>
      <c r="Z32" s="49">
        <f>SUM(P32:Y32)</f>
        <v>27</v>
      </c>
      <c r="AA32" s="33">
        <v>50</v>
      </c>
      <c r="AB32" s="50">
        <f>Z32/AA32</f>
        <v>0.54</v>
      </c>
      <c r="AC32" s="51" t="str">
        <f>IF(Z32&gt;75%*AA32,"Победитель",IF(Z32&gt;50%*AA32,"Призёр","Участник"))</f>
        <v>Призёр</v>
      </c>
    </row>
    <row r="33" spans="1:29" x14ac:dyDescent="0.3">
      <c r="A33" s="32">
        <v>19</v>
      </c>
      <c r="B33" s="2" t="s">
        <v>14</v>
      </c>
      <c r="C33" s="2" t="s">
        <v>1917</v>
      </c>
      <c r="D33" s="2" t="s">
        <v>73</v>
      </c>
      <c r="E33" s="2" t="s">
        <v>262</v>
      </c>
      <c r="F33" s="45" t="str">
        <f>LEFT(C33,1)</f>
        <v>Р</v>
      </c>
      <c r="G33" s="45" t="str">
        <f>LEFT(D33,1)</f>
        <v>А</v>
      </c>
      <c r="H33" s="45" t="str">
        <f>LEFT(E33,1)</f>
        <v>Д</v>
      </c>
      <c r="I33" s="6" t="s">
        <v>1918</v>
      </c>
      <c r="J33" s="46" t="s">
        <v>1791</v>
      </c>
      <c r="K33" s="2">
        <v>7</v>
      </c>
      <c r="L33" s="2" t="s">
        <v>1919</v>
      </c>
      <c r="M33" s="33" t="s">
        <v>46</v>
      </c>
      <c r="N33" s="47" t="str">
        <f>CONCATENATE(L33,M33)</f>
        <v>р0777А</v>
      </c>
      <c r="O33" s="47" t="str">
        <f>CONCATENATE(B33,"-",F33,G33,H33,"-",I33)</f>
        <v>Ж-РАД-10102006</v>
      </c>
      <c r="P33" s="48">
        <v>4</v>
      </c>
      <c r="Q33" s="48">
        <v>2</v>
      </c>
      <c r="R33" s="48">
        <v>1</v>
      </c>
      <c r="S33" s="48">
        <v>5</v>
      </c>
      <c r="T33" s="48">
        <v>2</v>
      </c>
      <c r="U33" s="48">
        <v>3</v>
      </c>
      <c r="V33" s="48">
        <v>3</v>
      </c>
      <c r="W33" s="48">
        <v>2</v>
      </c>
      <c r="X33" s="48">
        <v>4</v>
      </c>
      <c r="Y33" s="48">
        <v>0</v>
      </c>
      <c r="Z33" s="49">
        <f>SUM(P33:Y33)</f>
        <v>26</v>
      </c>
      <c r="AA33" s="33">
        <v>50</v>
      </c>
      <c r="AB33" s="50">
        <f>Z33/AA33</f>
        <v>0.52</v>
      </c>
      <c r="AC33" s="51" t="str">
        <f>IF(Z33&gt;75%*AA33,"Победитель",IF(Z33&gt;50%*AA33,"Призёр","Участник"))</f>
        <v>Призёр</v>
      </c>
    </row>
    <row r="34" spans="1:29" x14ac:dyDescent="0.3">
      <c r="A34" s="32">
        <v>20</v>
      </c>
      <c r="B34" s="2" t="s">
        <v>14</v>
      </c>
      <c r="C34" s="2" t="s">
        <v>506</v>
      </c>
      <c r="D34" s="2" t="s">
        <v>200</v>
      </c>
      <c r="E34" s="2" t="s">
        <v>102</v>
      </c>
      <c r="F34" s="45" t="str">
        <f>LEFT(C34,1)</f>
        <v>О</v>
      </c>
      <c r="G34" s="45" t="str">
        <f>LEFT(D34,1)</f>
        <v>В</v>
      </c>
      <c r="H34" s="45" t="str">
        <f>LEFT(E34,1)</f>
        <v>П</v>
      </c>
      <c r="I34" s="6" t="s">
        <v>1252</v>
      </c>
      <c r="J34" s="2" t="s">
        <v>930</v>
      </c>
      <c r="K34" s="2">
        <v>7</v>
      </c>
      <c r="L34" s="2" t="s">
        <v>1253</v>
      </c>
      <c r="M34" s="33" t="s">
        <v>45</v>
      </c>
      <c r="N34" s="47" t="str">
        <f>CONCATENATE(L34,M34)</f>
        <v>Р0713Г</v>
      </c>
      <c r="O34" s="47" t="str">
        <f>CONCATENATE(B34,"-",F34,G34,H34,"-",I34)</f>
        <v>Ж-ОВП-15062006</v>
      </c>
      <c r="P34" s="48">
        <v>0</v>
      </c>
      <c r="Q34" s="48">
        <v>4</v>
      </c>
      <c r="R34" s="48">
        <v>0</v>
      </c>
      <c r="S34" s="48">
        <v>5</v>
      </c>
      <c r="T34" s="48">
        <v>2</v>
      </c>
      <c r="U34" s="48">
        <v>2</v>
      </c>
      <c r="V34" s="48">
        <v>5</v>
      </c>
      <c r="W34" s="48">
        <v>3</v>
      </c>
      <c r="X34" s="48">
        <v>5</v>
      </c>
      <c r="Y34" s="48">
        <v>0</v>
      </c>
      <c r="Z34" s="49">
        <f>SUM(P34:Y34)</f>
        <v>26</v>
      </c>
      <c r="AA34" s="33">
        <v>50</v>
      </c>
      <c r="AB34" s="50">
        <f>Z34/AA34</f>
        <v>0.52</v>
      </c>
      <c r="AC34" s="51" t="str">
        <f>IF(Z34&gt;75%*AA34,"Победитель",IF(Z34&gt;50%*AA34,"Призёр","Участник"))</f>
        <v>Призёр</v>
      </c>
    </row>
    <row r="35" spans="1:29" x14ac:dyDescent="0.3">
      <c r="A35" s="32">
        <v>21</v>
      </c>
      <c r="B35" s="2" t="s">
        <v>35</v>
      </c>
      <c r="C35" s="12" t="s">
        <v>203</v>
      </c>
      <c r="D35" s="12" t="s">
        <v>246</v>
      </c>
      <c r="E35" s="12" t="s">
        <v>195</v>
      </c>
      <c r="F35" s="45" t="str">
        <f>LEFT(C35,1)</f>
        <v>С</v>
      </c>
      <c r="G35" s="45" t="str">
        <f>LEFT(D35,1)</f>
        <v>А</v>
      </c>
      <c r="H35" s="45" t="str">
        <f>LEFT(E35,1)</f>
        <v>С</v>
      </c>
      <c r="I35" s="12">
        <v>22112006</v>
      </c>
      <c r="J35" s="46" t="s">
        <v>1587</v>
      </c>
      <c r="K35" s="2">
        <v>7</v>
      </c>
      <c r="L35" s="2" t="s">
        <v>1674</v>
      </c>
      <c r="M35" s="33" t="s">
        <v>35</v>
      </c>
      <c r="N35" s="47" t="str">
        <f>CONCATENATE(L35,M35)</f>
        <v>Р0773М</v>
      </c>
      <c r="O35" s="47" t="str">
        <f>CONCATENATE(B35,"-",F35,G35,H35,"-",I35)</f>
        <v>М-САС-22112006</v>
      </c>
      <c r="P35" s="48">
        <v>3</v>
      </c>
      <c r="Q35" s="48">
        <v>1</v>
      </c>
      <c r="R35" s="48">
        <v>1</v>
      </c>
      <c r="S35" s="48">
        <v>5</v>
      </c>
      <c r="T35" s="48">
        <v>1</v>
      </c>
      <c r="U35" s="48">
        <v>1</v>
      </c>
      <c r="V35" s="48">
        <v>4</v>
      </c>
      <c r="W35" s="48">
        <v>4</v>
      </c>
      <c r="X35" s="48">
        <v>6</v>
      </c>
      <c r="Y35" s="48">
        <v>0</v>
      </c>
      <c r="Z35" s="49">
        <f>SUM(P35:Y35)</f>
        <v>26</v>
      </c>
      <c r="AA35" s="33">
        <v>50</v>
      </c>
      <c r="AB35" s="50">
        <f>Z35/AA35</f>
        <v>0.52</v>
      </c>
      <c r="AC35" s="51" t="str">
        <f>IF(Z35&gt;75%*AA35,"Победитель",IF(Z35&gt;50%*AA35,"Призёр","Участник"))</f>
        <v>Призёр</v>
      </c>
    </row>
    <row r="36" spans="1:29" x14ac:dyDescent="0.3">
      <c r="A36" s="32">
        <v>22</v>
      </c>
      <c r="B36" s="2" t="s">
        <v>14</v>
      </c>
      <c r="C36" s="2" t="s">
        <v>428</v>
      </c>
      <c r="D36" s="2" t="s">
        <v>429</v>
      </c>
      <c r="E36" s="2" t="s">
        <v>97</v>
      </c>
      <c r="F36" s="45" t="str">
        <f>LEFT(C36,1)</f>
        <v>Р</v>
      </c>
      <c r="G36" s="45" t="str">
        <f>LEFT(D36,1)</f>
        <v>В</v>
      </c>
      <c r="H36" s="45" t="str">
        <f>LEFT(E36,1)</f>
        <v>А</v>
      </c>
      <c r="I36" s="6" t="s">
        <v>552</v>
      </c>
      <c r="J36" s="46" t="s">
        <v>346</v>
      </c>
      <c r="K36" s="2">
        <v>7</v>
      </c>
      <c r="L36" s="2" t="s">
        <v>430</v>
      </c>
      <c r="M36" s="33" t="s">
        <v>26</v>
      </c>
      <c r="N36" s="47" t="str">
        <f>CONCATENATE(L36,M36)</f>
        <v>Р0711С</v>
      </c>
      <c r="O36" s="47" t="str">
        <f>CONCATENATE(B36,"-",F36,G36,H36,"-",I36)</f>
        <v>Ж-РВА-17122005</v>
      </c>
      <c r="P36" s="48">
        <v>3</v>
      </c>
      <c r="Q36" s="48">
        <v>4</v>
      </c>
      <c r="R36" s="48">
        <v>1</v>
      </c>
      <c r="S36" s="48">
        <v>5</v>
      </c>
      <c r="T36" s="48">
        <v>3</v>
      </c>
      <c r="U36" s="48">
        <v>2</v>
      </c>
      <c r="V36" s="48">
        <v>0</v>
      </c>
      <c r="W36" s="48">
        <v>3</v>
      </c>
      <c r="X36" s="48">
        <v>5</v>
      </c>
      <c r="Y36" s="48">
        <v>0</v>
      </c>
      <c r="Z36" s="49">
        <f>SUM(P36:Y36)</f>
        <v>26</v>
      </c>
      <c r="AA36" s="33">
        <v>50</v>
      </c>
      <c r="AB36" s="50">
        <f>Z36/AA36</f>
        <v>0.52</v>
      </c>
      <c r="AC36" s="51" t="str">
        <f>IF(Z36&gt;75%*AA36,"Победитель",IF(Z36&gt;50%*AA36,"Призёр","Участник"))</f>
        <v>Призёр</v>
      </c>
    </row>
    <row r="37" spans="1:29" x14ac:dyDescent="0.3">
      <c r="A37" s="32">
        <v>23</v>
      </c>
      <c r="B37" s="2" t="s">
        <v>35</v>
      </c>
      <c r="C37" s="2" t="s">
        <v>285</v>
      </c>
      <c r="D37" s="2" t="s">
        <v>286</v>
      </c>
      <c r="E37" s="2" t="s">
        <v>62</v>
      </c>
      <c r="F37" s="45" t="str">
        <f>LEFT(C37,1)</f>
        <v>К</v>
      </c>
      <c r="G37" s="45" t="str">
        <f>LEFT(D37,1)</f>
        <v>В</v>
      </c>
      <c r="H37" s="45" t="str">
        <f>LEFT(E37,1)</f>
        <v>Е</v>
      </c>
      <c r="I37" s="2" t="s">
        <v>287</v>
      </c>
      <c r="J37" s="2" t="s">
        <v>197</v>
      </c>
      <c r="K37" s="1">
        <v>7</v>
      </c>
      <c r="L37" s="2" t="s">
        <v>104</v>
      </c>
      <c r="M37" s="33" t="s">
        <v>57</v>
      </c>
      <c r="N37" s="47" t="str">
        <f>CONCATENATE(L37,M37)</f>
        <v>Р0703В</v>
      </c>
      <c r="O37" s="47" t="str">
        <f>CONCATENATE(B37,"-",F37,G37,H37,"-",I37)</f>
        <v>М-КВЕ-28072006</v>
      </c>
      <c r="P37" s="48">
        <v>3</v>
      </c>
      <c r="Q37" s="48">
        <v>5</v>
      </c>
      <c r="R37" s="48">
        <v>0</v>
      </c>
      <c r="S37" s="48">
        <v>3</v>
      </c>
      <c r="T37" s="48">
        <v>5</v>
      </c>
      <c r="U37" s="48">
        <v>2</v>
      </c>
      <c r="V37" s="48">
        <v>5</v>
      </c>
      <c r="W37" s="48">
        <v>2.5</v>
      </c>
      <c r="X37" s="48">
        <v>0</v>
      </c>
      <c r="Y37" s="48">
        <v>0</v>
      </c>
      <c r="Z37" s="49">
        <f>SUM(P37:Y37)</f>
        <v>25.5</v>
      </c>
      <c r="AA37" s="33">
        <v>50</v>
      </c>
      <c r="AB37" s="50">
        <f>Z37/AA37</f>
        <v>0.51</v>
      </c>
      <c r="AC37" s="51" t="str">
        <f>IF(Z37&gt;75%*AA37,"Победитель",IF(Z37&gt;50%*AA37,"Призёр","Участник"))</f>
        <v>Призёр</v>
      </c>
    </row>
    <row r="38" spans="1:29" x14ac:dyDescent="0.3">
      <c r="A38" s="32">
        <v>24</v>
      </c>
      <c r="B38" s="2" t="s">
        <v>14</v>
      </c>
      <c r="C38" s="2" t="s">
        <v>958</v>
      </c>
      <c r="D38" s="2" t="s">
        <v>414</v>
      </c>
      <c r="E38" s="2" t="s">
        <v>351</v>
      </c>
      <c r="F38" s="45" t="str">
        <f>LEFT(C38,1)</f>
        <v>Е</v>
      </c>
      <c r="G38" s="45" t="str">
        <f>LEFT(D38,1)</f>
        <v>Ю</v>
      </c>
      <c r="H38" s="45" t="str">
        <f>LEFT(E38,1)</f>
        <v>Ю</v>
      </c>
      <c r="I38" s="6" t="s">
        <v>1236</v>
      </c>
      <c r="J38" s="2" t="s">
        <v>930</v>
      </c>
      <c r="K38" s="2">
        <v>7</v>
      </c>
      <c r="L38" s="2" t="s">
        <v>108</v>
      </c>
      <c r="M38" s="33" t="s">
        <v>45</v>
      </c>
      <c r="N38" s="47" t="str">
        <f>CONCATENATE(L38,M38)</f>
        <v>Р0704Г</v>
      </c>
      <c r="O38" s="47" t="str">
        <f>CONCATENATE(B38,"-",F38,G38,H38,"-",I38)</f>
        <v>Ж-ЕЮЮ-30122006</v>
      </c>
      <c r="P38" s="48">
        <v>2</v>
      </c>
      <c r="Q38" s="48">
        <v>5</v>
      </c>
      <c r="R38" s="48">
        <v>0</v>
      </c>
      <c r="S38" s="48">
        <v>5</v>
      </c>
      <c r="T38" s="48">
        <v>1</v>
      </c>
      <c r="U38" s="48">
        <v>1</v>
      </c>
      <c r="V38" s="48">
        <v>2</v>
      </c>
      <c r="W38" s="48">
        <v>2.5</v>
      </c>
      <c r="X38" s="48">
        <v>7</v>
      </c>
      <c r="Y38" s="48">
        <v>0</v>
      </c>
      <c r="Z38" s="49">
        <f>SUM(P38:Y38)</f>
        <v>25.5</v>
      </c>
      <c r="AA38" s="33">
        <v>50</v>
      </c>
      <c r="AB38" s="50">
        <f>Z38/AA38</f>
        <v>0.51</v>
      </c>
      <c r="AC38" s="51" t="str">
        <f>IF(Z38&gt;75%*AA38,"Победитель",IF(Z38&gt;50%*AA38,"Призёр","Участник"))</f>
        <v>Призёр</v>
      </c>
    </row>
    <row r="39" spans="1:29" x14ac:dyDescent="0.3">
      <c r="A39" s="32">
        <v>25</v>
      </c>
      <c r="B39" s="2" t="s">
        <v>35</v>
      </c>
      <c r="C39" s="2" t="s">
        <v>1240</v>
      </c>
      <c r="D39" s="2" t="s">
        <v>70</v>
      </c>
      <c r="E39" s="2" t="s">
        <v>420</v>
      </c>
      <c r="F39" s="45" t="str">
        <f>LEFT(C39,1)</f>
        <v>Х</v>
      </c>
      <c r="G39" s="45" t="str">
        <f>LEFT(D39,1)</f>
        <v>Д</v>
      </c>
      <c r="H39" s="45" t="str">
        <f>LEFT(E39,1)</f>
        <v>А</v>
      </c>
      <c r="I39" s="6" t="s">
        <v>1241</v>
      </c>
      <c r="J39" s="2" t="s">
        <v>930</v>
      </c>
      <c r="K39" s="2">
        <v>7</v>
      </c>
      <c r="L39" s="2" t="s">
        <v>421</v>
      </c>
      <c r="M39" s="33" t="s">
        <v>45</v>
      </c>
      <c r="N39" s="47" t="str">
        <f>CONCATENATE(L39,M39)</f>
        <v>Р0707Г</v>
      </c>
      <c r="O39" s="47" t="str">
        <f>CONCATENATE(B39,"-",F39,G39,H39,"-",I39)</f>
        <v>М-ХДА-11072006</v>
      </c>
      <c r="P39" s="48">
        <v>3</v>
      </c>
      <c r="Q39" s="48">
        <v>2</v>
      </c>
      <c r="R39" s="48">
        <v>1</v>
      </c>
      <c r="S39" s="48">
        <v>3</v>
      </c>
      <c r="T39" s="48">
        <v>4</v>
      </c>
      <c r="U39" s="48">
        <v>3</v>
      </c>
      <c r="V39" s="48">
        <v>0</v>
      </c>
      <c r="W39" s="48">
        <v>3</v>
      </c>
      <c r="X39" s="48">
        <v>6</v>
      </c>
      <c r="Y39" s="48">
        <v>0</v>
      </c>
      <c r="Z39" s="49">
        <f>SUM(P39:Y39)</f>
        <v>25</v>
      </c>
      <c r="AA39" s="33">
        <v>50</v>
      </c>
      <c r="AB39" s="50">
        <f>Z39/AA39</f>
        <v>0.5</v>
      </c>
      <c r="AC39" s="51" t="s">
        <v>2391</v>
      </c>
    </row>
    <row r="40" spans="1:29" x14ac:dyDescent="0.3">
      <c r="A40" s="32">
        <v>26</v>
      </c>
      <c r="B40" s="2" t="s">
        <v>14</v>
      </c>
      <c r="C40" s="2" t="s">
        <v>1244</v>
      </c>
      <c r="D40" s="2" t="s">
        <v>322</v>
      </c>
      <c r="E40" s="2" t="s">
        <v>1245</v>
      </c>
      <c r="F40" s="45" t="str">
        <f>LEFT(C40,1)</f>
        <v>К</v>
      </c>
      <c r="G40" s="45" t="str">
        <f>LEFT(D40,1)</f>
        <v>В</v>
      </c>
      <c r="H40" s="45" t="str">
        <f>LEFT(E40,1)</f>
        <v>В</v>
      </c>
      <c r="I40" s="6" t="s">
        <v>1246</v>
      </c>
      <c r="J40" s="2" t="s">
        <v>930</v>
      </c>
      <c r="K40" s="2">
        <v>7</v>
      </c>
      <c r="L40" s="2" t="s">
        <v>425</v>
      </c>
      <c r="M40" s="33" t="s">
        <v>45</v>
      </c>
      <c r="N40" s="47" t="str">
        <f>CONCATENATE(L40,M40)</f>
        <v>Р0709Г</v>
      </c>
      <c r="O40" s="47" t="str">
        <f>CONCATENATE(B40,"-",F40,G40,H40,"-",I40)</f>
        <v>Ж-КВВ-28042006</v>
      </c>
      <c r="P40" s="48">
        <v>2</v>
      </c>
      <c r="Q40" s="48">
        <v>5</v>
      </c>
      <c r="R40" s="48">
        <v>0</v>
      </c>
      <c r="S40" s="48">
        <v>5</v>
      </c>
      <c r="T40" s="48">
        <v>0</v>
      </c>
      <c r="U40" s="48">
        <v>2</v>
      </c>
      <c r="V40" s="48">
        <v>4</v>
      </c>
      <c r="W40" s="48">
        <v>3</v>
      </c>
      <c r="X40" s="48">
        <v>4</v>
      </c>
      <c r="Y40" s="48">
        <v>0</v>
      </c>
      <c r="Z40" s="49">
        <f>SUM(P40:Y40)</f>
        <v>25</v>
      </c>
      <c r="AA40" s="33">
        <v>50</v>
      </c>
      <c r="AB40" s="50">
        <f>Z40/AA40</f>
        <v>0.5</v>
      </c>
      <c r="AC40" s="51" t="s">
        <v>2391</v>
      </c>
    </row>
    <row r="41" spans="1:29" x14ac:dyDescent="0.3">
      <c r="A41" s="32">
        <v>27</v>
      </c>
      <c r="B41" s="2" t="s">
        <v>2057</v>
      </c>
      <c r="C41" s="2" t="s">
        <v>1389</v>
      </c>
      <c r="D41" s="2" t="s">
        <v>1390</v>
      </c>
      <c r="E41" s="2" t="s">
        <v>1391</v>
      </c>
      <c r="F41" s="45" t="str">
        <f>LEFT(C41,1)</f>
        <v>Ш</v>
      </c>
      <c r="G41" s="45" t="str">
        <f>LEFT(D41,1)</f>
        <v>С</v>
      </c>
      <c r="H41" s="45" t="str">
        <f>LEFT(E41,1)</f>
        <v>Д</v>
      </c>
      <c r="I41" s="6">
        <v>26072006</v>
      </c>
      <c r="J41" s="2" t="s">
        <v>1257</v>
      </c>
      <c r="K41" s="2">
        <v>7</v>
      </c>
      <c r="L41" s="2" t="s">
        <v>1392</v>
      </c>
      <c r="M41" s="33" t="s">
        <v>143</v>
      </c>
      <c r="N41" s="47" t="str">
        <f>CONCATENATE(L41,M41)</f>
        <v>Р0714У</v>
      </c>
      <c r="O41" s="47" t="str">
        <f>CONCATENATE(B41,"-",F41,G41,H41,"-",I41)</f>
        <v>М -ШСД-26072006</v>
      </c>
      <c r="P41" s="48">
        <v>5</v>
      </c>
      <c r="Q41" s="48">
        <v>4</v>
      </c>
      <c r="R41" s="48">
        <v>2</v>
      </c>
      <c r="S41" s="48">
        <v>5</v>
      </c>
      <c r="T41" s="48">
        <v>0</v>
      </c>
      <c r="U41" s="48">
        <v>4</v>
      </c>
      <c r="V41" s="48">
        <v>5</v>
      </c>
      <c r="W41" s="48">
        <v>0</v>
      </c>
      <c r="X41" s="48">
        <v>0</v>
      </c>
      <c r="Y41" s="48">
        <v>0</v>
      </c>
      <c r="Z41" s="49">
        <f>SUM(P41:Y41)</f>
        <v>25</v>
      </c>
      <c r="AA41" s="33">
        <v>50</v>
      </c>
      <c r="AB41" s="50">
        <f>Z41/AA41</f>
        <v>0.5</v>
      </c>
      <c r="AC41" s="51" t="s">
        <v>2391</v>
      </c>
    </row>
    <row r="42" spans="1:29" x14ac:dyDescent="0.3">
      <c r="A42" s="32">
        <v>28</v>
      </c>
      <c r="B42" s="2" t="s">
        <v>35</v>
      </c>
      <c r="C42" s="2" t="s">
        <v>1922</v>
      </c>
      <c r="D42" s="2" t="s">
        <v>1843</v>
      </c>
      <c r="E42" s="2" t="s">
        <v>306</v>
      </c>
      <c r="F42" s="45" t="str">
        <f>LEFT(C42,1)</f>
        <v>Ф</v>
      </c>
      <c r="G42" s="45" t="str">
        <f>LEFT(D42,1)</f>
        <v>Я</v>
      </c>
      <c r="H42" s="45" t="str">
        <f>LEFT(E42,1)</f>
        <v>С</v>
      </c>
      <c r="I42" s="6" t="s">
        <v>1923</v>
      </c>
      <c r="J42" s="46" t="s">
        <v>1791</v>
      </c>
      <c r="K42" s="2">
        <v>7</v>
      </c>
      <c r="L42" s="2" t="s">
        <v>1924</v>
      </c>
      <c r="M42" s="33" t="s">
        <v>46</v>
      </c>
      <c r="N42" s="47" t="str">
        <f>CONCATENATE(L42,M42)</f>
        <v>р0768А</v>
      </c>
      <c r="O42" s="47" t="str">
        <f>CONCATENATE(B42,"-",F42,G42,H42,"-",I42)</f>
        <v>М-ФЯС-22042006</v>
      </c>
      <c r="P42" s="48">
        <v>2</v>
      </c>
      <c r="Q42" s="48">
        <v>4</v>
      </c>
      <c r="R42" s="48">
        <v>2</v>
      </c>
      <c r="S42" s="48">
        <v>5</v>
      </c>
      <c r="T42" s="48">
        <v>2</v>
      </c>
      <c r="U42" s="48">
        <v>2</v>
      </c>
      <c r="V42" s="48">
        <v>3</v>
      </c>
      <c r="W42" s="48">
        <v>2</v>
      </c>
      <c r="X42" s="48">
        <v>2</v>
      </c>
      <c r="Y42" s="48">
        <v>0</v>
      </c>
      <c r="Z42" s="49">
        <f>SUM(P42:Y42)</f>
        <v>24</v>
      </c>
      <c r="AA42" s="33">
        <v>50</v>
      </c>
      <c r="AB42" s="50">
        <f>Z42/AA42</f>
        <v>0.48</v>
      </c>
      <c r="AC42" s="51" t="str">
        <f>IF(Z42&gt;75%*AA42,"Победитель",IF(Z42&gt;50%*AA42,"Призёр","Участник"))</f>
        <v>Участник</v>
      </c>
    </row>
    <row r="43" spans="1:29" x14ac:dyDescent="0.3">
      <c r="A43" s="32">
        <v>29</v>
      </c>
      <c r="B43" s="2" t="s">
        <v>35</v>
      </c>
      <c r="C43" s="2" t="s">
        <v>288</v>
      </c>
      <c r="D43" s="2" t="s">
        <v>126</v>
      </c>
      <c r="E43" s="2" t="s">
        <v>56</v>
      </c>
      <c r="F43" s="45" t="str">
        <f>LEFT(C43,1)</f>
        <v>С</v>
      </c>
      <c r="G43" s="45" t="str">
        <f>LEFT(D43,1)</f>
        <v>Б</v>
      </c>
      <c r="H43" s="45" t="str">
        <f>LEFT(E43,1)</f>
        <v>А</v>
      </c>
      <c r="I43" s="2" t="s">
        <v>289</v>
      </c>
      <c r="J43" s="2" t="s">
        <v>197</v>
      </c>
      <c r="K43" s="1">
        <v>7</v>
      </c>
      <c r="L43" s="2" t="s">
        <v>108</v>
      </c>
      <c r="M43" s="33" t="s">
        <v>57</v>
      </c>
      <c r="N43" s="47" t="str">
        <f>CONCATENATE(L43,M43)</f>
        <v>Р0704В</v>
      </c>
      <c r="O43" s="47" t="str">
        <f>CONCATENATE(B43,"-",F43,G43,H43,"-",I43)</f>
        <v>М-СБА-10082006</v>
      </c>
      <c r="P43" s="48">
        <v>3</v>
      </c>
      <c r="Q43" s="48">
        <v>5</v>
      </c>
      <c r="R43" s="48">
        <v>0</v>
      </c>
      <c r="S43" s="48">
        <v>3</v>
      </c>
      <c r="T43" s="48">
        <v>4</v>
      </c>
      <c r="U43" s="48">
        <v>2</v>
      </c>
      <c r="V43" s="48">
        <v>4</v>
      </c>
      <c r="W43" s="48">
        <v>3</v>
      </c>
      <c r="X43" s="48">
        <v>0</v>
      </c>
      <c r="Y43" s="48">
        <v>0</v>
      </c>
      <c r="Z43" s="49">
        <f>SUM(P43:Y43)</f>
        <v>24</v>
      </c>
      <c r="AA43" s="33">
        <v>50</v>
      </c>
      <c r="AB43" s="50">
        <f>Z43/AA43</f>
        <v>0.48</v>
      </c>
      <c r="AC43" s="51" t="str">
        <f>IF(Z43&gt;75%*AA43,"Победитель",IF(Z43&gt;50%*AA43,"Призёр","Участник"))</f>
        <v>Участник</v>
      </c>
    </row>
    <row r="44" spans="1:29" x14ac:dyDescent="0.3">
      <c r="A44" s="32">
        <v>30</v>
      </c>
      <c r="B44" s="2" t="s">
        <v>14</v>
      </c>
      <c r="C44" s="2" t="s">
        <v>1242</v>
      </c>
      <c r="D44" s="2" t="s">
        <v>396</v>
      </c>
      <c r="E44" s="2" t="s">
        <v>88</v>
      </c>
      <c r="F44" s="45" t="str">
        <f>LEFT(C44,1)</f>
        <v>Р</v>
      </c>
      <c r="G44" s="45" t="str">
        <f>LEFT(D44,1)</f>
        <v>Е</v>
      </c>
      <c r="H44" s="45" t="str">
        <f>LEFT(E44,1)</f>
        <v>А</v>
      </c>
      <c r="I44" s="6" t="s">
        <v>1243</v>
      </c>
      <c r="J44" s="2" t="s">
        <v>930</v>
      </c>
      <c r="K44" s="2">
        <v>7</v>
      </c>
      <c r="L44" s="2" t="s">
        <v>423</v>
      </c>
      <c r="M44" s="33" t="s">
        <v>45</v>
      </c>
      <c r="N44" s="47" t="str">
        <f>CONCATENATE(L44,M44)</f>
        <v>Р0708Г</v>
      </c>
      <c r="O44" s="47" t="str">
        <f>CONCATENATE(B44,"-",F44,G44,H44,"-",I44)</f>
        <v>Ж-РЕА-04062006</v>
      </c>
      <c r="P44" s="48">
        <v>3</v>
      </c>
      <c r="Q44" s="48">
        <v>4</v>
      </c>
      <c r="R44" s="48">
        <v>0</v>
      </c>
      <c r="S44" s="48">
        <v>5</v>
      </c>
      <c r="T44" s="48">
        <v>2</v>
      </c>
      <c r="U44" s="48">
        <v>3</v>
      </c>
      <c r="V44" s="48">
        <v>2</v>
      </c>
      <c r="W44" s="48">
        <v>3</v>
      </c>
      <c r="X44" s="48">
        <v>2</v>
      </c>
      <c r="Y44" s="48">
        <v>0</v>
      </c>
      <c r="Z44" s="49">
        <f>SUM(P44:Y44)</f>
        <v>24</v>
      </c>
      <c r="AA44" s="33">
        <v>50</v>
      </c>
      <c r="AB44" s="50">
        <f>Z44/AA44</f>
        <v>0.48</v>
      </c>
      <c r="AC44" s="51" t="str">
        <f>IF(Z44&gt;75%*AA44,"Победитель",IF(Z44&gt;50%*AA44,"Призёр","Участник"))</f>
        <v>Участник</v>
      </c>
    </row>
    <row r="45" spans="1:29" x14ac:dyDescent="0.3">
      <c r="A45" s="32">
        <v>31</v>
      </c>
      <c r="B45" s="2" t="s">
        <v>14</v>
      </c>
      <c r="C45" s="2" t="s">
        <v>411</v>
      </c>
      <c r="D45" s="2" t="s">
        <v>200</v>
      </c>
      <c r="E45" s="2" t="s">
        <v>78</v>
      </c>
      <c r="F45" s="45" t="str">
        <f>LEFT(C45,1)</f>
        <v>П</v>
      </c>
      <c r="G45" s="45" t="str">
        <f>LEFT(D45,1)</f>
        <v>В</v>
      </c>
      <c r="H45" s="45" t="str">
        <f>LEFT(E45,1)</f>
        <v>А</v>
      </c>
      <c r="I45" s="6" t="s">
        <v>544</v>
      </c>
      <c r="J45" s="46" t="s">
        <v>346</v>
      </c>
      <c r="K45" s="2">
        <v>7</v>
      </c>
      <c r="L45" s="2" t="s">
        <v>104</v>
      </c>
      <c r="M45" s="33" t="s">
        <v>26</v>
      </c>
      <c r="N45" s="47" t="str">
        <f>CONCATENATE(L45,M45)</f>
        <v>Р0703С</v>
      </c>
      <c r="O45" s="47" t="str">
        <f>CONCATENATE(B45,"-",F45,G45,H45,"-",I45)</f>
        <v>Ж-ПВА-14062006</v>
      </c>
      <c r="P45" s="48">
        <v>2</v>
      </c>
      <c r="Q45" s="48">
        <v>3</v>
      </c>
      <c r="R45" s="48">
        <v>1</v>
      </c>
      <c r="S45" s="48">
        <v>5</v>
      </c>
      <c r="T45" s="48">
        <v>1</v>
      </c>
      <c r="U45" s="48">
        <v>3</v>
      </c>
      <c r="V45" s="48">
        <v>5</v>
      </c>
      <c r="W45" s="48">
        <v>2</v>
      </c>
      <c r="X45" s="48">
        <v>2</v>
      </c>
      <c r="Y45" s="48">
        <v>0</v>
      </c>
      <c r="Z45" s="49">
        <f>SUM(P45:Y45)</f>
        <v>24</v>
      </c>
      <c r="AA45" s="33">
        <v>50</v>
      </c>
      <c r="AB45" s="50">
        <f>Z45/AA45</f>
        <v>0.48</v>
      </c>
      <c r="AC45" s="51" t="str">
        <f>IF(Z45&gt;75%*AA45,"Победитель",IF(Z45&gt;50%*AA45,"Призёр","Участник"))</f>
        <v>Участник</v>
      </c>
    </row>
    <row r="46" spans="1:29" x14ac:dyDescent="0.3">
      <c r="A46" s="32">
        <v>32</v>
      </c>
      <c r="B46" s="2" t="s">
        <v>14</v>
      </c>
      <c r="C46" s="2" t="s">
        <v>413</v>
      </c>
      <c r="D46" s="2" t="s">
        <v>414</v>
      </c>
      <c r="E46" s="2" t="s">
        <v>415</v>
      </c>
      <c r="F46" s="45" t="str">
        <f>LEFT(C46,1)</f>
        <v>Ф</v>
      </c>
      <c r="G46" s="45" t="str">
        <f>LEFT(D46,1)</f>
        <v>Ю</v>
      </c>
      <c r="H46" s="45" t="str">
        <f>LEFT(E46,1)</f>
        <v>Э</v>
      </c>
      <c r="I46" s="6" t="s">
        <v>546</v>
      </c>
      <c r="J46" s="46" t="s">
        <v>346</v>
      </c>
      <c r="K46" s="2">
        <v>7</v>
      </c>
      <c r="L46" s="2" t="s">
        <v>294</v>
      </c>
      <c r="M46" s="33" t="s">
        <v>26</v>
      </c>
      <c r="N46" s="47" t="str">
        <f>CONCATENATE(L46,M46)</f>
        <v>Р0705С</v>
      </c>
      <c r="O46" s="47" t="str">
        <f>CONCATENATE(B46,"-",F46,G46,H46,"-",I46)</f>
        <v>Ж-ФЮЭ-29042006</v>
      </c>
      <c r="P46" s="48">
        <v>3</v>
      </c>
      <c r="Q46" s="48">
        <v>4</v>
      </c>
      <c r="R46" s="48">
        <v>2</v>
      </c>
      <c r="S46" s="48">
        <v>5</v>
      </c>
      <c r="T46" s="48">
        <v>2</v>
      </c>
      <c r="U46" s="48">
        <v>3</v>
      </c>
      <c r="V46" s="48">
        <v>3</v>
      </c>
      <c r="W46" s="48">
        <v>2</v>
      </c>
      <c r="X46" s="48">
        <v>0</v>
      </c>
      <c r="Y46" s="48">
        <v>0</v>
      </c>
      <c r="Z46" s="49">
        <f>SUM(P46:Y46)</f>
        <v>24</v>
      </c>
      <c r="AA46" s="33">
        <v>50</v>
      </c>
      <c r="AB46" s="50">
        <f>Z46/AA46</f>
        <v>0.48</v>
      </c>
      <c r="AC46" s="51" t="str">
        <f>IF(Z46&gt;75%*AA46,"Победитель",IF(Z46&gt;50%*AA46,"Призёр","Участник"))</f>
        <v>Участник</v>
      </c>
    </row>
    <row r="47" spans="1:29" x14ac:dyDescent="0.3">
      <c r="A47" s="32">
        <v>33</v>
      </c>
      <c r="B47" s="2" t="s">
        <v>14</v>
      </c>
      <c r="C47" s="2" t="s">
        <v>1893</v>
      </c>
      <c r="D47" s="2" t="s">
        <v>73</v>
      </c>
      <c r="E47" s="2" t="s">
        <v>1830</v>
      </c>
      <c r="F47" s="45" t="str">
        <f>LEFT(C47,1)</f>
        <v>К</v>
      </c>
      <c r="G47" s="45" t="str">
        <f>LEFT(D47,1)</f>
        <v>А</v>
      </c>
      <c r="H47" s="45" t="str">
        <f>LEFT(E47,1)</f>
        <v>К</v>
      </c>
      <c r="I47" s="6" t="s">
        <v>798</v>
      </c>
      <c r="J47" s="46" t="s">
        <v>1791</v>
      </c>
      <c r="K47" s="2">
        <v>7</v>
      </c>
      <c r="L47" s="2" t="s">
        <v>1894</v>
      </c>
      <c r="M47" s="33" t="s">
        <v>46</v>
      </c>
      <c r="N47" s="47" t="str">
        <f>CONCATENATE(L47,M47)</f>
        <v>р0721А</v>
      </c>
      <c r="O47" s="47" t="str">
        <f>CONCATENATE(B47,"-",F47,G47,H47,"-",I47)</f>
        <v>Ж-КАК-15072006</v>
      </c>
      <c r="P47" s="48">
        <v>2</v>
      </c>
      <c r="Q47" s="48">
        <v>5</v>
      </c>
      <c r="R47" s="48">
        <v>1</v>
      </c>
      <c r="S47" s="48">
        <v>5</v>
      </c>
      <c r="T47" s="48">
        <v>0</v>
      </c>
      <c r="U47" s="48">
        <v>3</v>
      </c>
      <c r="V47" s="48">
        <v>5</v>
      </c>
      <c r="W47" s="48">
        <v>2.5</v>
      </c>
      <c r="X47" s="48">
        <v>0</v>
      </c>
      <c r="Y47" s="48">
        <v>0</v>
      </c>
      <c r="Z47" s="49">
        <f>SUM(P47:Y47)</f>
        <v>23.5</v>
      </c>
      <c r="AA47" s="33">
        <v>50</v>
      </c>
      <c r="AB47" s="50">
        <f>Z47/AA47</f>
        <v>0.47</v>
      </c>
      <c r="AC47" s="51" t="str">
        <f>IF(Z47&gt;75%*AA47,"Победитель",IF(Z47&gt;50%*AA47,"Призёр","Участник"))</f>
        <v>Участник</v>
      </c>
    </row>
    <row r="48" spans="1:29" x14ac:dyDescent="0.3">
      <c r="A48" s="32">
        <v>34</v>
      </c>
      <c r="B48" s="2" t="s">
        <v>14</v>
      </c>
      <c r="C48" s="2" t="s">
        <v>1231</v>
      </c>
      <c r="D48" s="2" t="s">
        <v>73</v>
      </c>
      <c r="E48" s="2" t="s">
        <v>88</v>
      </c>
      <c r="F48" s="45" t="str">
        <f>LEFT(C48,1)</f>
        <v>Д</v>
      </c>
      <c r="G48" s="45" t="str">
        <f>LEFT(D48,1)</f>
        <v>А</v>
      </c>
      <c r="H48" s="45" t="str">
        <f>LEFT(E48,1)</f>
        <v>А</v>
      </c>
      <c r="I48" s="6" t="s">
        <v>1232</v>
      </c>
      <c r="J48" s="2" t="s">
        <v>930</v>
      </c>
      <c r="K48" s="2">
        <v>7</v>
      </c>
      <c r="L48" s="2" t="s">
        <v>94</v>
      </c>
      <c r="M48" s="33" t="s">
        <v>45</v>
      </c>
      <c r="N48" s="47" t="str">
        <f>CONCATENATE(L48,M48)</f>
        <v>Р0701Г</v>
      </c>
      <c r="O48" s="47" t="str">
        <f>CONCATENATE(B48,"-",F48,G48,H48,"-",I48)</f>
        <v>Ж-ДАА-19062006</v>
      </c>
      <c r="P48" s="48">
        <v>5</v>
      </c>
      <c r="Q48" s="48">
        <v>5</v>
      </c>
      <c r="R48" s="48">
        <v>0</v>
      </c>
      <c r="S48" s="48">
        <v>5</v>
      </c>
      <c r="T48" s="48">
        <v>2</v>
      </c>
      <c r="U48" s="48">
        <v>3</v>
      </c>
      <c r="V48" s="48">
        <v>1</v>
      </c>
      <c r="W48" s="48">
        <v>2.5</v>
      </c>
      <c r="X48" s="48">
        <v>0</v>
      </c>
      <c r="Y48" s="48">
        <v>0</v>
      </c>
      <c r="Z48" s="49">
        <f>SUM(P48:Y48)</f>
        <v>23.5</v>
      </c>
      <c r="AA48" s="33">
        <v>50</v>
      </c>
      <c r="AB48" s="50">
        <f>Z48/AA48</f>
        <v>0.47</v>
      </c>
      <c r="AC48" s="51" t="str">
        <f>IF(Z48&gt;75%*AA48,"Победитель",IF(Z48&gt;50%*AA48,"Призёр","Участник"))</f>
        <v>Участник</v>
      </c>
    </row>
    <row r="49" spans="1:29" x14ac:dyDescent="0.3">
      <c r="A49" s="32">
        <v>35</v>
      </c>
      <c r="B49" s="2" t="s">
        <v>14</v>
      </c>
      <c r="C49" s="2" t="s">
        <v>1251</v>
      </c>
      <c r="D49" s="2" t="s">
        <v>73</v>
      </c>
      <c r="E49" s="2" t="s">
        <v>262</v>
      </c>
      <c r="F49" s="45" t="str">
        <f>LEFT(C49,1)</f>
        <v>В</v>
      </c>
      <c r="G49" s="45" t="str">
        <f>LEFT(D49,1)</f>
        <v>А</v>
      </c>
      <c r="H49" s="45" t="str">
        <f>LEFT(E49,1)</f>
        <v>Д</v>
      </c>
      <c r="I49" s="6" t="s">
        <v>789</v>
      </c>
      <c r="J49" s="2" t="s">
        <v>930</v>
      </c>
      <c r="K49" s="2">
        <v>7</v>
      </c>
      <c r="L49" s="2" t="s">
        <v>432</v>
      </c>
      <c r="M49" s="33" t="s">
        <v>45</v>
      </c>
      <c r="N49" s="47" t="str">
        <f>CONCATENATE(L49,M49)</f>
        <v>Р0712Г</v>
      </c>
      <c r="O49" s="47" t="str">
        <f>CONCATENATE(B49,"-",F49,G49,H49,"-",I49)</f>
        <v>Ж-ВАД-31032006</v>
      </c>
      <c r="P49" s="48">
        <v>1</v>
      </c>
      <c r="Q49" s="48">
        <v>3</v>
      </c>
      <c r="R49" s="48">
        <v>0</v>
      </c>
      <c r="S49" s="48">
        <v>5</v>
      </c>
      <c r="T49" s="48">
        <v>3</v>
      </c>
      <c r="U49" s="48">
        <v>1</v>
      </c>
      <c r="V49" s="48">
        <v>4</v>
      </c>
      <c r="W49" s="48">
        <v>3</v>
      </c>
      <c r="X49" s="48">
        <v>3</v>
      </c>
      <c r="Y49" s="48">
        <v>0</v>
      </c>
      <c r="Z49" s="49">
        <f>SUM(P49:Y49)</f>
        <v>23</v>
      </c>
      <c r="AA49" s="33">
        <v>50</v>
      </c>
      <c r="AB49" s="50">
        <f>Z49/AA49</f>
        <v>0.46</v>
      </c>
      <c r="AC49" s="51" t="str">
        <f>IF(Z49&gt;75%*AA49,"Победитель",IF(Z49&gt;50%*AA49,"Призёр","Участник"))</f>
        <v>Участник</v>
      </c>
    </row>
    <row r="50" spans="1:29" x14ac:dyDescent="0.3">
      <c r="A50" s="32">
        <v>36</v>
      </c>
      <c r="B50" s="2" t="s">
        <v>14</v>
      </c>
      <c r="C50" s="2" t="s">
        <v>1263</v>
      </c>
      <c r="D50" s="2" t="s">
        <v>429</v>
      </c>
      <c r="E50" s="2" t="s">
        <v>247</v>
      </c>
      <c r="F50" s="45" t="str">
        <f>LEFT(C50,1)</f>
        <v>А</v>
      </c>
      <c r="G50" s="45" t="str">
        <f>LEFT(D50,1)</f>
        <v>В</v>
      </c>
      <c r="H50" s="45" t="str">
        <f>LEFT(E50,1)</f>
        <v>В</v>
      </c>
      <c r="I50" s="6" t="s">
        <v>1195</v>
      </c>
      <c r="J50" s="46" t="s">
        <v>1791</v>
      </c>
      <c r="K50" s="2">
        <v>7</v>
      </c>
      <c r="L50" s="2" t="s">
        <v>1913</v>
      </c>
      <c r="M50" s="33" t="s">
        <v>46</v>
      </c>
      <c r="N50" s="47" t="str">
        <f>CONCATENATE(L50,M50)</f>
        <v>р0723А</v>
      </c>
      <c r="O50" s="47" t="str">
        <f>CONCATENATE(B50,"-",F50,G50,H50,"-",I50)</f>
        <v>Ж-АВВ-02022007</v>
      </c>
      <c r="P50" s="48">
        <v>1</v>
      </c>
      <c r="Q50" s="48">
        <v>5</v>
      </c>
      <c r="R50" s="48">
        <v>1</v>
      </c>
      <c r="S50" s="48">
        <v>5</v>
      </c>
      <c r="T50" s="48">
        <v>1</v>
      </c>
      <c r="U50" s="48">
        <v>3</v>
      </c>
      <c r="V50" s="48">
        <v>4</v>
      </c>
      <c r="W50" s="48">
        <v>2.5</v>
      </c>
      <c r="X50" s="48">
        <v>0</v>
      </c>
      <c r="Y50" s="48">
        <v>0</v>
      </c>
      <c r="Z50" s="49">
        <f>SUM(P50:Y50)</f>
        <v>22.5</v>
      </c>
      <c r="AA50" s="33">
        <v>50</v>
      </c>
      <c r="AB50" s="50">
        <f>Z50/AA50</f>
        <v>0.45</v>
      </c>
      <c r="AC50" s="51" t="str">
        <f>IF(Z50&gt;75%*AA50,"Победитель",IF(Z50&gt;50%*AA50,"Призёр","Участник"))</f>
        <v>Участник</v>
      </c>
    </row>
    <row r="51" spans="1:29" x14ac:dyDescent="0.3">
      <c r="A51" s="32">
        <v>37</v>
      </c>
      <c r="B51" s="2" t="s">
        <v>35</v>
      </c>
      <c r="C51" s="2" t="s">
        <v>2249</v>
      </c>
      <c r="D51" s="2" t="s">
        <v>1123</v>
      </c>
      <c r="E51" s="2" t="s">
        <v>62</v>
      </c>
      <c r="F51" s="45" t="str">
        <f>LEFT(C51,1)</f>
        <v>П</v>
      </c>
      <c r="G51" s="45" t="str">
        <f>LEFT(D51,1)</f>
        <v>Е</v>
      </c>
      <c r="H51" s="45" t="str">
        <f>LEFT(E51,1)</f>
        <v>Е</v>
      </c>
      <c r="I51" s="6" t="s">
        <v>2250</v>
      </c>
      <c r="J51" s="46" t="s">
        <v>2231</v>
      </c>
      <c r="K51" s="2">
        <v>7</v>
      </c>
      <c r="L51" s="2" t="s">
        <v>2251</v>
      </c>
      <c r="M51" s="9" t="s">
        <v>2113</v>
      </c>
      <c r="N51" s="47" t="str">
        <f>CONCATENATE(L51,M51)</f>
        <v>РЯ0703Н</v>
      </c>
      <c r="O51" s="47" t="str">
        <f>CONCATENATE(B51,"-",F51,G51,H51,"-",I51)</f>
        <v>М-ПЕЕ-14092006</v>
      </c>
      <c r="P51" s="48"/>
      <c r="Q51" s="48">
        <v>1</v>
      </c>
      <c r="R51" s="48">
        <v>2</v>
      </c>
      <c r="S51" s="48">
        <v>1</v>
      </c>
      <c r="T51" s="48">
        <v>5</v>
      </c>
      <c r="U51" s="48">
        <v>1</v>
      </c>
      <c r="V51" s="48">
        <v>2</v>
      </c>
      <c r="W51" s="48">
        <v>5</v>
      </c>
      <c r="X51" s="48">
        <v>1.5</v>
      </c>
      <c r="Y51" s="48">
        <v>4</v>
      </c>
      <c r="Z51" s="49">
        <f>SUM(P51:Y51)</f>
        <v>22.5</v>
      </c>
      <c r="AA51" s="33">
        <v>50</v>
      </c>
      <c r="AB51" s="50">
        <f>Z51/AA51</f>
        <v>0.45</v>
      </c>
      <c r="AC51" s="51" t="str">
        <f>IF(Z51&gt;75%*AA51,"Победитель",IF(Z51&gt;50%*AA51,"Призёр","Участник"))</f>
        <v>Участник</v>
      </c>
    </row>
    <row r="52" spans="1:29" x14ac:dyDescent="0.3">
      <c r="A52" s="32">
        <v>38</v>
      </c>
      <c r="B52" s="2" t="s">
        <v>14</v>
      </c>
      <c r="C52" s="2" t="s">
        <v>1385</v>
      </c>
      <c r="D52" s="2" t="s">
        <v>207</v>
      </c>
      <c r="E52" s="2" t="s">
        <v>351</v>
      </c>
      <c r="F52" s="45" t="str">
        <f>LEFT(C52,1)</f>
        <v>В</v>
      </c>
      <c r="G52" s="45" t="str">
        <f>LEFT(D52,1)</f>
        <v>Т</v>
      </c>
      <c r="H52" s="45" t="str">
        <f>LEFT(E52,1)</f>
        <v>Ю</v>
      </c>
      <c r="I52" s="6" t="s">
        <v>1386</v>
      </c>
      <c r="J52" s="2" t="s">
        <v>1257</v>
      </c>
      <c r="K52" s="2">
        <v>7</v>
      </c>
      <c r="L52" s="2" t="s">
        <v>294</v>
      </c>
      <c r="M52" s="33" t="s">
        <v>143</v>
      </c>
      <c r="N52" s="47" t="str">
        <f>CONCATENATE(L52,M52)</f>
        <v>Р0705У</v>
      </c>
      <c r="O52" s="47" t="str">
        <f>CONCATENATE(B52,"-",F52,G52,H52,"-",I52)</f>
        <v>Ж-ВТЮ-26012006</v>
      </c>
      <c r="P52" s="48">
        <v>4</v>
      </c>
      <c r="Q52" s="48">
        <v>2</v>
      </c>
      <c r="R52" s="48">
        <v>1</v>
      </c>
      <c r="S52" s="48">
        <v>5</v>
      </c>
      <c r="T52" s="48">
        <v>2</v>
      </c>
      <c r="U52" s="48">
        <v>3</v>
      </c>
      <c r="V52" s="48">
        <v>0</v>
      </c>
      <c r="W52" s="48">
        <v>3.5</v>
      </c>
      <c r="X52" s="48">
        <v>2</v>
      </c>
      <c r="Y52" s="48">
        <v>0</v>
      </c>
      <c r="Z52" s="49">
        <f>SUM(P52:Y52)</f>
        <v>22.5</v>
      </c>
      <c r="AA52" s="33">
        <v>50</v>
      </c>
      <c r="AB52" s="50">
        <f>Z52/AA52</f>
        <v>0.45</v>
      </c>
      <c r="AC52" s="51" t="str">
        <f>IF(Z52&gt;75%*AA52,"Победитель",IF(Z52&gt;50%*AA52,"Призёр","Участник"))</f>
        <v>Участник</v>
      </c>
    </row>
    <row r="53" spans="1:29" x14ac:dyDescent="0.3">
      <c r="A53" s="32">
        <v>39</v>
      </c>
      <c r="B53" s="2" t="s">
        <v>14</v>
      </c>
      <c r="C53" s="2" t="s">
        <v>1435</v>
      </c>
      <c r="D53" s="2" t="s">
        <v>132</v>
      </c>
      <c r="E53" s="2" t="s">
        <v>203</v>
      </c>
      <c r="F53" s="45" t="str">
        <f>LEFT(C53,1)</f>
        <v>С</v>
      </c>
      <c r="G53" s="45" t="str">
        <f>LEFT(D53,1)</f>
        <v>С</v>
      </c>
      <c r="H53" s="45" t="str">
        <f>LEFT(E53,1)</f>
        <v>С</v>
      </c>
      <c r="I53" s="6" t="s">
        <v>1904</v>
      </c>
      <c r="J53" s="46" t="s">
        <v>1791</v>
      </c>
      <c r="K53" s="2">
        <v>7</v>
      </c>
      <c r="L53" s="2" t="s">
        <v>1905</v>
      </c>
      <c r="M53" s="33" t="s">
        <v>46</v>
      </c>
      <c r="N53" s="47" t="str">
        <f>CONCATENATE(L53,M53)</f>
        <v>р0764А</v>
      </c>
      <c r="O53" s="47" t="str">
        <f>CONCATENATE(B53,"-",F53,G53,H53,"-",I53)</f>
        <v>Ж-ССС-05042006</v>
      </c>
      <c r="P53" s="48">
        <v>2</v>
      </c>
      <c r="Q53" s="48">
        <v>2</v>
      </c>
      <c r="R53" s="48">
        <v>0</v>
      </c>
      <c r="S53" s="48">
        <v>3</v>
      </c>
      <c r="T53" s="48">
        <v>3</v>
      </c>
      <c r="U53" s="48">
        <v>1</v>
      </c>
      <c r="V53" s="48">
        <v>3</v>
      </c>
      <c r="W53" s="48">
        <v>2</v>
      </c>
      <c r="X53" s="48">
        <v>6</v>
      </c>
      <c r="Y53" s="48">
        <v>0</v>
      </c>
      <c r="Z53" s="49">
        <f>SUM(P53:Y53)</f>
        <v>22</v>
      </c>
      <c r="AA53" s="33">
        <v>50</v>
      </c>
      <c r="AB53" s="50">
        <f>Z53/AA53</f>
        <v>0.44</v>
      </c>
      <c r="AC53" s="51" t="str">
        <f>IF(Z53&gt;75%*AA53,"Победитель",IF(Z53&gt;50%*AA53,"Призёр","Участник"))</f>
        <v>Участник</v>
      </c>
    </row>
    <row r="54" spans="1:29" x14ac:dyDescent="0.3">
      <c r="A54" s="32">
        <v>40</v>
      </c>
      <c r="B54" s="2" t="s">
        <v>14</v>
      </c>
      <c r="C54" s="2" t="s">
        <v>1914</v>
      </c>
      <c r="D54" s="2" t="s">
        <v>87</v>
      </c>
      <c r="E54" s="2" t="s">
        <v>138</v>
      </c>
      <c r="F54" s="45" t="str">
        <f>LEFT(C54,1)</f>
        <v>С</v>
      </c>
      <c r="G54" s="45" t="str">
        <f>LEFT(D54,1)</f>
        <v>К</v>
      </c>
      <c r="H54" s="45" t="str">
        <f>LEFT(E54,1)</f>
        <v>В</v>
      </c>
      <c r="I54" s="6" t="s">
        <v>1915</v>
      </c>
      <c r="J54" s="46" t="s">
        <v>1791</v>
      </c>
      <c r="K54" s="2">
        <v>7</v>
      </c>
      <c r="L54" s="2" t="s">
        <v>1916</v>
      </c>
      <c r="M54" s="33" t="s">
        <v>46</v>
      </c>
      <c r="N54" s="47" t="str">
        <f>CONCATENATE(L54,M54)</f>
        <v>р0776А</v>
      </c>
      <c r="O54" s="47" t="str">
        <f>CONCATENATE(B54,"-",F54,G54,H54,"-",I54)</f>
        <v>Ж-СКВ-19042006</v>
      </c>
      <c r="P54" s="48">
        <v>2</v>
      </c>
      <c r="Q54" s="48">
        <v>5</v>
      </c>
      <c r="R54" s="48">
        <v>1</v>
      </c>
      <c r="S54" s="48">
        <v>5</v>
      </c>
      <c r="T54" s="48">
        <v>0</v>
      </c>
      <c r="U54" s="48">
        <v>2</v>
      </c>
      <c r="V54" s="48">
        <v>5</v>
      </c>
      <c r="W54" s="48">
        <v>2</v>
      </c>
      <c r="X54" s="48">
        <v>0</v>
      </c>
      <c r="Y54" s="48">
        <v>0</v>
      </c>
      <c r="Z54" s="49">
        <f>SUM(P54:Y54)</f>
        <v>22</v>
      </c>
      <c r="AA54" s="33">
        <v>50</v>
      </c>
      <c r="AB54" s="50">
        <f>Z54/AA54</f>
        <v>0.44</v>
      </c>
      <c r="AC54" s="51" t="str">
        <f>IF(Z54&gt;75%*AA54,"Победитель",IF(Z54&gt;50%*AA54,"Призёр","Участник"))</f>
        <v>Участник</v>
      </c>
    </row>
    <row r="55" spans="1:29" x14ac:dyDescent="0.3">
      <c r="A55" s="32">
        <v>41</v>
      </c>
      <c r="B55" s="2" t="s">
        <v>14</v>
      </c>
      <c r="C55" s="2" t="s">
        <v>1247</v>
      </c>
      <c r="D55" s="2" t="s">
        <v>132</v>
      </c>
      <c r="E55" s="2" t="s">
        <v>247</v>
      </c>
      <c r="F55" s="45" t="str">
        <f>LEFT(C55,1)</f>
        <v>И</v>
      </c>
      <c r="G55" s="45" t="str">
        <f>LEFT(D55,1)</f>
        <v>С</v>
      </c>
      <c r="H55" s="45" t="str">
        <f>LEFT(E55,1)</f>
        <v>В</v>
      </c>
      <c r="I55" s="6" t="s">
        <v>1248</v>
      </c>
      <c r="J55" s="2" t="s">
        <v>930</v>
      </c>
      <c r="K55" s="2">
        <v>7</v>
      </c>
      <c r="L55" s="2" t="s">
        <v>427</v>
      </c>
      <c r="M55" s="33" t="s">
        <v>45</v>
      </c>
      <c r="N55" s="47" t="str">
        <f>CONCATENATE(L55,M55)</f>
        <v>Р0710Г</v>
      </c>
      <c r="O55" s="47" t="str">
        <f>CONCATENATE(B55,"-",F55,G55,H55,"-",I55)</f>
        <v>Ж-ИСВ-13092006</v>
      </c>
      <c r="P55" s="48">
        <v>0</v>
      </c>
      <c r="Q55" s="48">
        <v>2</v>
      </c>
      <c r="R55" s="48">
        <v>0</v>
      </c>
      <c r="S55" s="48">
        <v>3</v>
      </c>
      <c r="T55" s="48">
        <v>3</v>
      </c>
      <c r="U55" s="48">
        <v>2</v>
      </c>
      <c r="V55" s="48">
        <v>4</v>
      </c>
      <c r="W55" s="48">
        <v>4</v>
      </c>
      <c r="X55" s="48">
        <v>4</v>
      </c>
      <c r="Y55" s="48">
        <v>0</v>
      </c>
      <c r="Z55" s="49">
        <f>SUM(P55:Y55)</f>
        <v>22</v>
      </c>
      <c r="AA55" s="33">
        <v>50</v>
      </c>
      <c r="AB55" s="50">
        <f>Z55/AA55</f>
        <v>0.44</v>
      </c>
      <c r="AC55" s="51" t="str">
        <f>IF(Z55&gt;75%*AA55,"Победитель",IF(Z55&gt;50%*AA55,"Призёр","Участник"))</f>
        <v>Участник</v>
      </c>
    </row>
    <row r="56" spans="1:29" x14ac:dyDescent="0.3">
      <c r="A56" s="32">
        <v>42</v>
      </c>
      <c r="B56" s="66" t="s">
        <v>597</v>
      </c>
      <c r="C56" s="66" t="s">
        <v>2062</v>
      </c>
      <c r="D56" s="66" t="s">
        <v>40</v>
      </c>
      <c r="E56" s="66" t="s">
        <v>97</v>
      </c>
      <c r="F56" s="45" t="str">
        <f>LEFT(C56,1)</f>
        <v>К</v>
      </c>
      <c r="G56" s="45" t="str">
        <f>LEFT(D56,1)</f>
        <v>М</v>
      </c>
      <c r="H56" s="45" t="str">
        <f>LEFT(E56,1)</f>
        <v>А</v>
      </c>
      <c r="I56" s="17" t="s">
        <v>89</v>
      </c>
      <c r="J56" s="67" t="s">
        <v>2061</v>
      </c>
      <c r="K56" s="66">
        <v>7</v>
      </c>
      <c r="L56" s="67" t="s">
        <v>421</v>
      </c>
      <c r="M56" s="33" t="s">
        <v>92</v>
      </c>
      <c r="N56" s="47" t="str">
        <f>CONCATENATE(L56,M56)</f>
        <v>Р0707И</v>
      </c>
      <c r="O56" s="47" t="str">
        <f>CONCATENATE(B56,"-",F56,G56,H56,"-",I56)</f>
        <v>ж-КМА-30052006</v>
      </c>
      <c r="P56" s="48">
        <v>3</v>
      </c>
      <c r="Q56" s="48">
        <v>4</v>
      </c>
      <c r="R56" s="48">
        <v>0</v>
      </c>
      <c r="S56" s="48">
        <v>5</v>
      </c>
      <c r="T56" s="48">
        <v>3</v>
      </c>
      <c r="U56" s="48">
        <v>3</v>
      </c>
      <c r="V56" s="48">
        <v>3</v>
      </c>
      <c r="W56" s="48">
        <v>1</v>
      </c>
      <c r="X56" s="48">
        <v>0</v>
      </c>
      <c r="Y56" s="48">
        <v>0</v>
      </c>
      <c r="Z56" s="49">
        <f>SUM(P56:Y56)</f>
        <v>22</v>
      </c>
      <c r="AA56" s="33">
        <v>50</v>
      </c>
      <c r="AB56" s="50">
        <f>Z56/AA56</f>
        <v>0.44</v>
      </c>
      <c r="AC56" s="51" t="str">
        <f>IF(Z56&gt;75%*AA56,"Победитель",IF(Z56&gt;50%*AA56,"Призёр","Участник"))</f>
        <v>Участник</v>
      </c>
    </row>
    <row r="57" spans="1:29" x14ac:dyDescent="0.3">
      <c r="A57" s="32">
        <v>43</v>
      </c>
      <c r="B57" s="2" t="s">
        <v>14</v>
      </c>
      <c r="C57" s="2" t="s">
        <v>412</v>
      </c>
      <c r="D57" s="2" t="s">
        <v>221</v>
      </c>
      <c r="E57" s="2" t="s">
        <v>78</v>
      </c>
      <c r="F57" s="45" t="str">
        <f>LEFT(C57,1)</f>
        <v>Е</v>
      </c>
      <c r="G57" s="45" t="str">
        <f>LEFT(D57,1)</f>
        <v>В</v>
      </c>
      <c r="H57" s="45" t="str">
        <f>LEFT(E57,1)</f>
        <v>А</v>
      </c>
      <c r="I57" s="6" t="s">
        <v>545</v>
      </c>
      <c r="J57" s="46" t="s">
        <v>346</v>
      </c>
      <c r="K57" s="2">
        <v>7</v>
      </c>
      <c r="L57" s="2" t="s">
        <v>108</v>
      </c>
      <c r="M57" s="33" t="s">
        <v>26</v>
      </c>
      <c r="N57" s="47" t="str">
        <f>CONCATENATE(L57,M57)</f>
        <v>Р0704С</v>
      </c>
      <c r="O57" s="47" t="str">
        <f>CONCATENATE(B57,"-",F57,G57,H57,"-",I57)</f>
        <v>Ж-ЕВА-25042006</v>
      </c>
      <c r="P57" s="48">
        <v>2</v>
      </c>
      <c r="Q57" s="48">
        <v>3</v>
      </c>
      <c r="R57" s="48">
        <v>0</v>
      </c>
      <c r="S57" s="48">
        <v>5</v>
      </c>
      <c r="T57" s="48">
        <v>2</v>
      </c>
      <c r="U57" s="48">
        <v>4</v>
      </c>
      <c r="V57" s="48">
        <v>0</v>
      </c>
      <c r="W57" s="48">
        <v>2</v>
      </c>
      <c r="X57" s="48">
        <v>4</v>
      </c>
      <c r="Y57" s="48">
        <v>0</v>
      </c>
      <c r="Z57" s="49">
        <f>SUM(P57:Y57)</f>
        <v>22</v>
      </c>
      <c r="AA57" s="33">
        <v>50</v>
      </c>
      <c r="AB57" s="50">
        <f>Z57/AA57</f>
        <v>0.44</v>
      </c>
      <c r="AC57" s="51" t="str">
        <f>IF(Z57&gt;75%*AA57,"Победитель",IF(Z57&gt;50%*AA57,"Призёр","Участник"))</f>
        <v>Участник</v>
      </c>
    </row>
    <row r="58" spans="1:29" x14ac:dyDescent="0.3">
      <c r="A58" s="32">
        <v>44</v>
      </c>
      <c r="B58" s="2" t="s">
        <v>35</v>
      </c>
      <c r="C58" s="2" t="s">
        <v>424</v>
      </c>
      <c r="D58" s="2" t="s">
        <v>183</v>
      </c>
      <c r="E58" s="2" t="s">
        <v>172</v>
      </c>
      <c r="F58" s="45" t="str">
        <f>LEFT(C58,1)</f>
        <v>Ф</v>
      </c>
      <c r="G58" s="45" t="str">
        <f>LEFT(D58,1)</f>
        <v>М</v>
      </c>
      <c r="H58" s="45" t="str">
        <f>LEFT(E58,1)</f>
        <v>Д</v>
      </c>
      <c r="I58" s="6" t="s">
        <v>550</v>
      </c>
      <c r="J58" s="46" t="s">
        <v>346</v>
      </c>
      <c r="K58" s="2">
        <v>7</v>
      </c>
      <c r="L58" s="2" t="s">
        <v>425</v>
      </c>
      <c r="M58" s="33" t="s">
        <v>26</v>
      </c>
      <c r="N58" s="47" t="str">
        <f>CONCATENATE(L58,M58)</f>
        <v>Р0709С</v>
      </c>
      <c r="O58" s="47" t="str">
        <f>CONCATENATE(B58,"-",F58,G58,H58,"-",I58)</f>
        <v>М-ФМД-05092006</v>
      </c>
      <c r="P58" s="48">
        <v>2</v>
      </c>
      <c r="Q58" s="48">
        <v>5</v>
      </c>
      <c r="R58" s="48">
        <v>2</v>
      </c>
      <c r="S58" s="48">
        <v>3</v>
      </c>
      <c r="T58" s="48">
        <v>2</v>
      </c>
      <c r="U58" s="48">
        <v>5</v>
      </c>
      <c r="V58" s="48">
        <v>0</v>
      </c>
      <c r="W58" s="48">
        <v>3</v>
      </c>
      <c r="X58" s="48">
        <v>0</v>
      </c>
      <c r="Y58" s="48">
        <v>0</v>
      </c>
      <c r="Z58" s="49">
        <f>SUM(P58:Y58)</f>
        <v>22</v>
      </c>
      <c r="AA58" s="33">
        <v>50</v>
      </c>
      <c r="AB58" s="50">
        <f>Z58/AA58</f>
        <v>0.44</v>
      </c>
      <c r="AC58" s="51" t="str">
        <f>IF(Z58&gt;75%*AA58,"Победитель",IF(Z58&gt;50%*AA58,"Призёр","Участник"))</f>
        <v>Участник</v>
      </c>
    </row>
    <row r="59" spans="1:29" x14ac:dyDescent="0.3">
      <c r="A59" s="32">
        <v>45</v>
      </c>
      <c r="B59" s="2" t="s">
        <v>14</v>
      </c>
      <c r="C59" s="2" t="s">
        <v>1044</v>
      </c>
      <c r="D59" s="2" t="s">
        <v>221</v>
      </c>
      <c r="E59" s="2" t="s">
        <v>356</v>
      </c>
      <c r="F59" s="45" t="str">
        <f>LEFT(C59,1)</f>
        <v>Л</v>
      </c>
      <c r="G59" s="45" t="str">
        <f>LEFT(D59,1)</f>
        <v>В</v>
      </c>
      <c r="H59" s="45" t="str">
        <f>LEFT(E59,1)</f>
        <v>М</v>
      </c>
      <c r="I59" s="6">
        <v>12012006</v>
      </c>
      <c r="J59" s="2" t="s">
        <v>1257</v>
      </c>
      <c r="K59" s="2">
        <v>7</v>
      </c>
      <c r="L59" s="2" t="s">
        <v>421</v>
      </c>
      <c r="M59" s="33" t="s">
        <v>143</v>
      </c>
      <c r="N59" s="47" t="str">
        <f>CONCATENATE(L59,M59)</f>
        <v>Р0707У</v>
      </c>
      <c r="O59" s="47" t="str">
        <f>CONCATENATE(B59,"-",F59,G59,H59,"-",I59)</f>
        <v>Ж-ЛВМ-12012006</v>
      </c>
      <c r="P59" s="48">
        <v>2</v>
      </c>
      <c r="Q59" s="48">
        <v>4</v>
      </c>
      <c r="R59" s="48">
        <v>0</v>
      </c>
      <c r="S59" s="48">
        <v>5</v>
      </c>
      <c r="T59" s="48">
        <v>3</v>
      </c>
      <c r="U59" s="48">
        <v>3</v>
      </c>
      <c r="V59" s="48">
        <v>5</v>
      </c>
      <c r="W59" s="48">
        <v>0</v>
      </c>
      <c r="X59" s="48">
        <v>0</v>
      </c>
      <c r="Y59" s="48">
        <v>0</v>
      </c>
      <c r="Z59" s="49">
        <f>SUM(P59:Y59)</f>
        <v>22</v>
      </c>
      <c r="AA59" s="33">
        <v>50</v>
      </c>
      <c r="AB59" s="50">
        <f>Z59/AA59</f>
        <v>0.44</v>
      </c>
      <c r="AC59" s="51" t="str">
        <f>IF(Z59&gt;75%*AA59,"Победитель",IF(Z59&gt;50%*AA59,"Призёр","Участник"))</f>
        <v>Участник</v>
      </c>
    </row>
    <row r="60" spans="1:29" x14ac:dyDescent="0.3">
      <c r="A60" s="32">
        <v>46</v>
      </c>
      <c r="B60" s="2" t="s">
        <v>14</v>
      </c>
      <c r="C60" s="2" t="s">
        <v>1396</v>
      </c>
      <c r="D60" s="2" t="s">
        <v>1397</v>
      </c>
      <c r="E60" s="2" t="s">
        <v>97</v>
      </c>
      <c r="F60" s="45" t="str">
        <f>LEFT(C60,1)</f>
        <v>З</v>
      </c>
      <c r="G60" s="45" t="str">
        <f>LEFT(D60,1)</f>
        <v>Л</v>
      </c>
      <c r="H60" s="45" t="str">
        <f>LEFT(E60,1)</f>
        <v>А</v>
      </c>
      <c r="I60" s="6">
        <v>28082006</v>
      </c>
      <c r="J60" s="2" t="s">
        <v>1257</v>
      </c>
      <c r="K60" s="2">
        <v>7</v>
      </c>
      <c r="L60" s="2" t="s">
        <v>1253</v>
      </c>
      <c r="M60" s="33" t="s">
        <v>143</v>
      </c>
      <c r="N60" s="47" t="str">
        <f>CONCATENATE(L60,M60)</f>
        <v>Р0713У</v>
      </c>
      <c r="O60" s="47" t="str">
        <f>CONCATENATE(B60,"-",F60,G60,H60,"-",I60)</f>
        <v>Ж-ЗЛА-28082006</v>
      </c>
      <c r="P60" s="48">
        <v>3</v>
      </c>
      <c r="Q60" s="48">
        <v>4</v>
      </c>
      <c r="R60" s="48">
        <v>1</v>
      </c>
      <c r="S60" s="48">
        <v>5</v>
      </c>
      <c r="T60" s="48">
        <v>0</v>
      </c>
      <c r="U60" s="48">
        <v>4</v>
      </c>
      <c r="V60" s="48">
        <v>2</v>
      </c>
      <c r="W60" s="48">
        <v>2</v>
      </c>
      <c r="X60" s="48">
        <v>0</v>
      </c>
      <c r="Y60" s="48">
        <v>0</v>
      </c>
      <c r="Z60" s="49">
        <f>SUM(P60:Y60)</f>
        <v>21</v>
      </c>
      <c r="AA60" s="33">
        <v>50</v>
      </c>
      <c r="AB60" s="50">
        <f>Z60/AA60</f>
        <v>0.42</v>
      </c>
      <c r="AC60" s="51" t="str">
        <f>IF(Z60&gt;75%*AA60,"Победитель",IF(Z60&gt;50%*AA60,"Призёр","Участник"))</f>
        <v>Участник</v>
      </c>
    </row>
    <row r="61" spans="1:29" x14ac:dyDescent="0.3">
      <c r="A61" s="32">
        <v>47</v>
      </c>
      <c r="B61" s="2" t="s">
        <v>14</v>
      </c>
      <c r="C61" s="2" t="s">
        <v>1920</v>
      </c>
      <c r="D61" s="2" t="s">
        <v>457</v>
      </c>
      <c r="E61" s="2" t="s">
        <v>306</v>
      </c>
      <c r="F61" s="45" t="str">
        <f>LEFT(C61,1)</f>
        <v>К</v>
      </c>
      <c r="G61" s="45" t="str">
        <f>LEFT(D61,1)</f>
        <v>П</v>
      </c>
      <c r="H61" s="45" t="str">
        <f>LEFT(E61,1)</f>
        <v>С</v>
      </c>
      <c r="I61" s="6" t="s">
        <v>766</v>
      </c>
      <c r="J61" s="46" t="s">
        <v>1791</v>
      </c>
      <c r="K61" s="2">
        <v>7</v>
      </c>
      <c r="L61" s="2" t="s">
        <v>1921</v>
      </c>
      <c r="M61" s="33" t="s">
        <v>46</v>
      </c>
      <c r="N61" s="47" t="str">
        <f>CONCATENATE(L61,M61)</f>
        <v>р0773А</v>
      </c>
      <c r="O61" s="47" t="str">
        <f>CONCATENATE(B61,"-",F61,G61,H61,"-",I61)</f>
        <v>Ж-КПС-22022006</v>
      </c>
      <c r="P61" s="48">
        <v>3</v>
      </c>
      <c r="Q61" s="48">
        <v>2</v>
      </c>
      <c r="R61" s="48">
        <v>1</v>
      </c>
      <c r="S61" s="48">
        <v>3</v>
      </c>
      <c r="T61" s="48">
        <v>2</v>
      </c>
      <c r="U61" s="48">
        <v>5</v>
      </c>
      <c r="V61" s="48">
        <v>3</v>
      </c>
      <c r="W61" s="48">
        <v>1.5</v>
      </c>
      <c r="X61" s="48">
        <v>0</v>
      </c>
      <c r="Y61" s="48">
        <v>0</v>
      </c>
      <c r="Z61" s="49">
        <f>SUM(P61:Y61)</f>
        <v>20.5</v>
      </c>
      <c r="AA61" s="33">
        <v>50</v>
      </c>
      <c r="AB61" s="50">
        <f>Z61/AA61</f>
        <v>0.41</v>
      </c>
      <c r="AC61" s="51" t="str">
        <f>IF(Z61&gt;75%*AA61,"Победитель",IF(Z61&gt;50%*AA61,"Призёр","Участник"))</f>
        <v>Участник</v>
      </c>
    </row>
    <row r="62" spans="1:29" x14ac:dyDescent="0.3">
      <c r="A62" s="32">
        <v>48</v>
      </c>
      <c r="B62" s="2" t="s">
        <v>14</v>
      </c>
      <c r="C62" s="2" t="s">
        <v>283</v>
      </c>
      <c r="D62" s="2" t="s">
        <v>147</v>
      </c>
      <c r="E62" s="2" t="s">
        <v>262</v>
      </c>
      <c r="F62" s="45" t="str">
        <f>LEFT(C62,1)</f>
        <v>З</v>
      </c>
      <c r="G62" s="45" t="str">
        <f>LEFT(D62,1)</f>
        <v>К</v>
      </c>
      <c r="H62" s="45" t="str">
        <f>LEFT(E62,1)</f>
        <v>Д</v>
      </c>
      <c r="I62" s="2" t="s">
        <v>284</v>
      </c>
      <c r="J62" s="2" t="s">
        <v>197</v>
      </c>
      <c r="K62" s="1">
        <v>7</v>
      </c>
      <c r="L62" s="2" t="s">
        <v>99</v>
      </c>
      <c r="M62" s="33" t="s">
        <v>57</v>
      </c>
      <c r="N62" s="47" t="str">
        <f>CONCATENATE(L62,M62)</f>
        <v>Р0702В</v>
      </c>
      <c r="O62" s="47" t="str">
        <f>CONCATENATE(B62,"-",F62,G62,H62,"-",I62)</f>
        <v>Ж-ЗКД-20062006</v>
      </c>
      <c r="P62" s="48">
        <v>2</v>
      </c>
      <c r="Q62" s="48">
        <v>2</v>
      </c>
      <c r="R62" s="48">
        <v>2</v>
      </c>
      <c r="S62" s="48">
        <v>5</v>
      </c>
      <c r="T62" s="48">
        <v>4</v>
      </c>
      <c r="U62" s="48">
        <v>3</v>
      </c>
      <c r="V62" s="48">
        <v>2</v>
      </c>
      <c r="W62" s="48">
        <v>0.5</v>
      </c>
      <c r="X62" s="48">
        <v>0</v>
      </c>
      <c r="Y62" s="48">
        <v>0</v>
      </c>
      <c r="Z62" s="49">
        <f>SUM(P62:Y62)</f>
        <v>20.5</v>
      </c>
      <c r="AA62" s="33">
        <v>50</v>
      </c>
      <c r="AB62" s="50">
        <f>Z62/AA62</f>
        <v>0.41</v>
      </c>
      <c r="AC62" s="51" t="str">
        <f>IF(Z62&gt;75%*AA62,"Победитель",IF(Z62&gt;50%*AA62,"Призёр","Участник"))</f>
        <v>Участник</v>
      </c>
    </row>
    <row r="63" spans="1:29" x14ac:dyDescent="0.3">
      <c r="A63" s="32">
        <v>49</v>
      </c>
      <c r="B63" s="2" t="s">
        <v>14</v>
      </c>
      <c r="C63" s="2" t="s">
        <v>743</v>
      </c>
      <c r="D63" s="2" t="s">
        <v>211</v>
      </c>
      <c r="E63" s="2" t="s">
        <v>195</v>
      </c>
      <c r="F63" s="45" t="str">
        <f>LEFT(C63,1)</f>
        <v>С</v>
      </c>
      <c r="G63" s="45" t="str">
        <f>LEFT(D63,1)</f>
        <v>П</v>
      </c>
      <c r="H63" s="45" t="str">
        <f>LEFT(E63,1)</f>
        <v>С</v>
      </c>
      <c r="I63" s="6">
        <v>19042006</v>
      </c>
      <c r="J63" s="2" t="s">
        <v>1257</v>
      </c>
      <c r="K63" s="2">
        <v>7</v>
      </c>
      <c r="L63" s="2" t="s">
        <v>104</v>
      </c>
      <c r="M63" s="33" t="s">
        <v>143</v>
      </c>
      <c r="N63" s="47" t="str">
        <f>CONCATENATE(L63,M63)</f>
        <v>Р0703У</v>
      </c>
      <c r="O63" s="47" t="str">
        <f>CONCATENATE(B63,"-",F63,G63,H63,"-",I63)</f>
        <v>Ж-СПС-19042006</v>
      </c>
      <c r="P63" s="48">
        <v>2</v>
      </c>
      <c r="Q63" s="48">
        <v>4</v>
      </c>
      <c r="R63" s="48">
        <v>0</v>
      </c>
      <c r="S63" s="48">
        <v>5</v>
      </c>
      <c r="T63" s="48">
        <v>2</v>
      </c>
      <c r="U63" s="48">
        <v>2</v>
      </c>
      <c r="V63" s="48">
        <v>4</v>
      </c>
      <c r="W63" s="48">
        <v>1.5</v>
      </c>
      <c r="X63" s="48">
        <v>0</v>
      </c>
      <c r="Y63" s="48">
        <v>0</v>
      </c>
      <c r="Z63" s="49">
        <f>SUM(P63:Y63)</f>
        <v>20.5</v>
      </c>
      <c r="AA63" s="33">
        <v>50</v>
      </c>
      <c r="AB63" s="50">
        <f>Z63/AA63</f>
        <v>0.41</v>
      </c>
      <c r="AC63" s="51" t="str">
        <f>IF(Z63&gt;75%*AA63,"Победитель",IF(Z63&gt;50%*AA63,"Призёр","Участник"))</f>
        <v>Участник</v>
      </c>
    </row>
    <row r="64" spans="1:29" x14ac:dyDescent="0.3">
      <c r="A64" s="32">
        <v>50</v>
      </c>
      <c r="B64" s="2" t="s">
        <v>14</v>
      </c>
      <c r="C64" s="2" t="s">
        <v>2352</v>
      </c>
      <c r="D64" s="2" t="s">
        <v>414</v>
      </c>
      <c r="E64" s="2" t="s">
        <v>78</v>
      </c>
      <c r="F64" s="45" t="str">
        <f>LEFT(C64,1)</f>
        <v>Ш</v>
      </c>
      <c r="G64" s="45" t="str">
        <f>LEFT(D64,1)</f>
        <v>Ю</v>
      </c>
      <c r="H64" s="45" t="str">
        <f>LEFT(E64,1)</f>
        <v>А</v>
      </c>
      <c r="I64" s="2" t="s">
        <v>2353</v>
      </c>
      <c r="J64" s="2" t="s">
        <v>2323</v>
      </c>
      <c r="K64" s="1">
        <v>7</v>
      </c>
      <c r="L64" s="2" t="s">
        <v>108</v>
      </c>
      <c r="M64" s="33" t="s">
        <v>2212</v>
      </c>
      <c r="N64" s="47" t="str">
        <f>CONCATENATE(L64,M64)</f>
        <v>Р0704Ф</v>
      </c>
      <c r="O64" s="47" t="str">
        <f>CONCATENATE(B64,"-",F64,G64,H64,"-",I64)</f>
        <v>Ж-ШЮА-27072006</v>
      </c>
      <c r="P64" s="48">
        <v>5</v>
      </c>
      <c r="Q64" s="48">
        <v>1</v>
      </c>
      <c r="R64" s="48">
        <v>0</v>
      </c>
      <c r="S64" s="48">
        <v>4</v>
      </c>
      <c r="T64" s="48">
        <v>2</v>
      </c>
      <c r="U64" s="48">
        <v>0</v>
      </c>
      <c r="V64" s="48">
        <v>0</v>
      </c>
      <c r="W64" s="48">
        <v>1.5</v>
      </c>
      <c r="X64" s="48">
        <v>7</v>
      </c>
      <c r="Y64" s="48">
        <v>0</v>
      </c>
      <c r="Z64" s="49">
        <f>SUM(P64:Y64)</f>
        <v>20.5</v>
      </c>
      <c r="AA64" s="33">
        <v>50</v>
      </c>
      <c r="AB64" s="50">
        <f>Z64/AA64</f>
        <v>0.41</v>
      </c>
      <c r="AC64" s="51" t="str">
        <f>IF(Z64&gt;75%*AA64,"Победитель",IF(Z64&gt;50%*AA64,"Призёр","Участник"))</f>
        <v>Участник</v>
      </c>
    </row>
    <row r="65" spans="1:29" x14ac:dyDescent="0.3">
      <c r="A65" s="32">
        <v>51</v>
      </c>
      <c r="B65" s="2" t="s">
        <v>35</v>
      </c>
      <c r="C65" s="2" t="s">
        <v>1936</v>
      </c>
      <c r="D65" s="2" t="s">
        <v>276</v>
      </c>
      <c r="E65" s="2" t="s">
        <v>115</v>
      </c>
      <c r="F65" s="45" t="str">
        <f>LEFT(C65,1)</f>
        <v>Б</v>
      </c>
      <c r="G65" s="45" t="str">
        <f>LEFT(D65,1)</f>
        <v>И</v>
      </c>
      <c r="H65" s="45" t="str">
        <f>LEFT(E65,1)</f>
        <v>И</v>
      </c>
      <c r="I65" s="6" t="s">
        <v>1937</v>
      </c>
      <c r="J65" s="46" t="s">
        <v>1791</v>
      </c>
      <c r="K65" s="2">
        <v>7</v>
      </c>
      <c r="L65" s="2" t="s">
        <v>1938</v>
      </c>
      <c r="M65" s="33" t="s">
        <v>46</v>
      </c>
      <c r="N65" s="47" t="str">
        <f>CONCATENATE(L65,M65)</f>
        <v>р0766А</v>
      </c>
      <c r="O65" s="47" t="str">
        <f>CONCATENATE(B65,"-",F65,G65,H65,"-",I65)</f>
        <v>М-БИИ-06122005</v>
      </c>
      <c r="P65" s="48">
        <v>3</v>
      </c>
      <c r="Q65" s="48">
        <v>2</v>
      </c>
      <c r="R65" s="48">
        <v>0</v>
      </c>
      <c r="S65" s="48">
        <v>3</v>
      </c>
      <c r="T65" s="48">
        <v>3</v>
      </c>
      <c r="U65" s="48">
        <v>4</v>
      </c>
      <c r="V65" s="48">
        <v>3</v>
      </c>
      <c r="W65" s="48">
        <v>2</v>
      </c>
      <c r="X65" s="48">
        <v>0</v>
      </c>
      <c r="Y65" s="48">
        <v>0</v>
      </c>
      <c r="Z65" s="49">
        <f>SUM(P65:Y65)</f>
        <v>20</v>
      </c>
      <c r="AA65" s="33">
        <v>50</v>
      </c>
      <c r="AB65" s="50">
        <f>Z65/AA65</f>
        <v>0.4</v>
      </c>
      <c r="AC65" s="51" t="str">
        <f>IF(Z65&gt;75%*AA65,"Победитель",IF(Z65&gt;50%*AA65,"Призёр","Участник"))</f>
        <v>Участник</v>
      </c>
    </row>
    <row r="66" spans="1:29" x14ac:dyDescent="0.3">
      <c r="A66" s="32">
        <v>52</v>
      </c>
      <c r="B66" s="2" t="s">
        <v>35</v>
      </c>
      <c r="C66" s="2" t="s">
        <v>1925</v>
      </c>
      <c r="D66" s="2" t="s">
        <v>1123</v>
      </c>
      <c r="E66" s="2" t="s">
        <v>1926</v>
      </c>
      <c r="F66" s="45" t="str">
        <f>LEFT(C66,1)</f>
        <v>С</v>
      </c>
      <c r="G66" s="45" t="str">
        <f>LEFT(D66,1)</f>
        <v>Е</v>
      </c>
      <c r="H66" s="45" t="str">
        <f>LEFT(E66,1)</f>
        <v>а</v>
      </c>
      <c r="I66" s="6" t="s">
        <v>549</v>
      </c>
      <c r="J66" s="46" t="s">
        <v>1791</v>
      </c>
      <c r="K66" s="2">
        <v>7</v>
      </c>
      <c r="L66" s="2" t="s">
        <v>1927</v>
      </c>
      <c r="M66" s="33" t="s">
        <v>46</v>
      </c>
      <c r="N66" s="47" t="str">
        <f>CONCATENATE(L66,M66)</f>
        <v>р0767А</v>
      </c>
      <c r="O66" s="47" t="str">
        <f>CONCATENATE(B66,"-",F66,G66,H66,"-",I66)</f>
        <v>М-СЕа-18022006</v>
      </c>
      <c r="P66" s="48">
        <v>1</v>
      </c>
      <c r="Q66" s="48">
        <v>4</v>
      </c>
      <c r="R66" s="48">
        <v>1</v>
      </c>
      <c r="S66" s="48">
        <v>5</v>
      </c>
      <c r="T66" s="48">
        <v>2</v>
      </c>
      <c r="U66" s="48">
        <v>2</v>
      </c>
      <c r="V66" s="48">
        <v>3</v>
      </c>
      <c r="W66" s="48">
        <v>2</v>
      </c>
      <c r="X66" s="48">
        <v>0</v>
      </c>
      <c r="Y66" s="48">
        <v>0</v>
      </c>
      <c r="Z66" s="49">
        <f>SUM(P66:Y66)</f>
        <v>20</v>
      </c>
      <c r="AA66" s="33">
        <v>50</v>
      </c>
      <c r="AB66" s="50">
        <f>Z66/AA66</f>
        <v>0.4</v>
      </c>
      <c r="AC66" s="51" t="str">
        <f>IF(Z66&gt;75%*AA66,"Победитель",IF(Z66&gt;50%*AA66,"Призёр","Участник"))</f>
        <v>Участник</v>
      </c>
    </row>
    <row r="67" spans="1:29" x14ac:dyDescent="0.3">
      <c r="A67" s="32">
        <v>53</v>
      </c>
      <c r="B67" s="2" t="s">
        <v>35</v>
      </c>
      <c r="C67" s="12" t="s">
        <v>1671</v>
      </c>
      <c r="D67" s="12" t="s">
        <v>1123</v>
      </c>
      <c r="E67" s="12" t="s">
        <v>297</v>
      </c>
      <c r="F67" s="45" t="str">
        <f>LEFT(C67,1)</f>
        <v>К</v>
      </c>
      <c r="G67" s="45" t="str">
        <f>LEFT(D67,1)</f>
        <v>Е</v>
      </c>
      <c r="H67" s="45" t="str">
        <f>LEFT(E67,1)</f>
        <v>В</v>
      </c>
      <c r="I67" s="12">
        <v>19102006</v>
      </c>
      <c r="J67" s="46" t="s">
        <v>1587</v>
      </c>
      <c r="K67" s="2">
        <v>7</v>
      </c>
      <c r="L67" s="2" t="s">
        <v>1672</v>
      </c>
      <c r="M67" s="33" t="s">
        <v>35</v>
      </c>
      <c r="N67" s="47" t="str">
        <f>CONCATENATE(L67,M67)</f>
        <v>Р0771М</v>
      </c>
      <c r="O67" s="47" t="str">
        <f>CONCATENATE(B67,"-",F67,G67,H67,"-",I67)</f>
        <v>М-КЕВ-19102006</v>
      </c>
      <c r="P67" s="48">
        <v>2</v>
      </c>
      <c r="Q67" s="48">
        <v>2</v>
      </c>
      <c r="R67" s="48">
        <v>1</v>
      </c>
      <c r="S67" s="48">
        <v>5</v>
      </c>
      <c r="T67" s="48">
        <v>3</v>
      </c>
      <c r="U67" s="48">
        <v>3</v>
      </c>
      <c r="V67" s="48">
        <v>3</v>
      </c>
      <c r="W67" s="48">
        <v>1</v>
      </c>
      <c r="X67" s="48">
        <v>0</v>
      </c>
      <c r="Y67" s="48">
        <v>0</v>
      </c>
      <c r="Z67" s="49">
        <f>SUM(P67:Y67)</f>
        <v>20</v>
      </c>
      <c r="AA67" s="33">
        <v>50</v>
      </c>
      <c r="AB67" s="50">
        <f>Z67/AA67</f>
        <v>0.4</v>
      </c>
      <c r="AC67" s="51" t="str">
        <f>IF(Z67&gt;75%*AA67,"Победитель",IF(Z67&gt;50%*AA67,"Призёр","Участник"))</f>
        <v>Участник</v>
      </c>
    </row>
    <row r="68" spans="1:29" x14ac:dyDescent="0.3">
      <c r="A68" s="32">
        <v>54</v>
      </c>
      <c r="B68" s="2" t="s">
        <v>14</v>
      </c>
      <c r="C68" s="12" t="s">
        <v>1044</v>
      </c>
      <c r="D68" s="12" t="s">
        <v>312</v>
      </c>
      <c r="E68" s="12" t="s">
        <v>34</v>
      </c>
      <c r="F68" s="45" t="str">
        <f>LEFT(C68,1)</f>
        <v>Л</v>
      </c>
      <c r="G68" s="45" t="str">
        <f>LEFT(D68,1)</f>
        <v>С</v>
      </c>
      <c r="H68" s="45" t="str">
        <f>LEFT(E68,1)</f>
        <v>Е</v>
      </c>
      <c r="I68" s="12">
        <v>28112005</v>
      </c>
      <c r="J68" s="46" t="s">
        <v>1587</v>
      </c>
      <c r="K68" s="2">
        <v>7</v>
      </c>
      <c r="L68" s="2" t="s">
        <v>1673</v>
      </c>
      <c r="M68" s="33" t="s">
        <v>35</v>
      </c>
      <c r="N68" s="47" t="str">
        <f>CONCATENATE(L68,M68)</f>
        <v>Р0772М</v>
      </c>
      <c r="O68" s="47" t="str">
        <f>CONCATENATE(B68,"-",F68,G68,H68,"-",I68)</f>
        <v>Ж-ЛСЕ-28112005</v>
      </c>
      <c r="P68" s="48">
        <v>3</v>
      </c>
      <c r="Q68" s="48">
        <v>4</v>
      </c>
      <c r="R68" s="48">
        <v>1</v>
      </c>
      <c r="S68" s="48">
        <v>5</v>
      </c>
      <c r="T68" s="48">
        <v>2</v>
      </c>
      <c r="U68" s="48">
        <v>1</v>
      </c>
      <c r="V68" s="48">
        <v>0</v>
      </c>
      <c r="W68" s="48">
        <v>0</v>
      </c>
      <c r="X68" s="48">
        <v>4</v>
      </c>
      <c r="Y68" s="48">
        <v>0</v>
      </c>
      <c r="Z68" s="49">
        <f>SUM(P68:Y68)</f>
        <v>20</v>
      </c>
      <c r="AA68" s="33">
        <v>50</v>
      </c>
      <c r="AB68" s="50">
        <f>Z68/AA68</f>
        <v>0.4</v>
      </c>
      <c r="AC68" s="51" t="str">
        <f>IF(Z68&gt;75%*AA68,"Победитель",IF(Z68&gt;50%*AA68,"Призёр","Участник"))</f>
        <v>Участник</v>
      </c>
    </row>
    <row r="69" spans="1:29" x14ac:dyDescent="0.3">
      <c r="A69" s="32">
        <v>55</v>
      </c>
      <c r="B69" s="3" t="s">
        <v>35</v>
      </c>
      <c r="C69" s="3" t="s">
        <v>791</v>
      </c>
      <c r="D69" s="3" t="s">
        <v>239</v>
      </c>
      <c r="E69" s="3" t="s">
        <v>44</v>
      </c>
      <c r="F69" s="45" t="str">
        <f>LEFT(C69,1)</f>
        <v>П</v>
      </c>
      <c r="G69" s="45" t="str">
        <f>LEFT(D69,1)</f>
        <v>Ю</v>
      </c>
      <c r="H69" s="45" t="str">
        <f>LEFT(E69,1)</f>
        <v>А</v>
      </c>
      <c r="I69" s="13" t="s">
        <v>792</v>
      </c>
      <c r="J69" s="59" t="s">
        <v>925</v>
      </c>
      <c r="K69" s="3">
        <v>7</v>
      </c>
      <c r="L69" s="3" t="s">
        <v>793</v>
      </c>
      <c r="M69" s="33" t="s">
        <v>534</v>
      </c>
      <c r="N69" s="47" t="str">
        <f>CONCATENATE(L69,M69)</f>
        <v>Ру07-15О</v>
      </c>
      <c r="O69" s="47" t="str">
        <f>CONCATENATE(B69,"-",F69,G69,H69,"-",I69)</f>
        <v>М-ПЮА-25052006</v>
      </c>
      <c r="P69" s="48">
        <v>2</v>
      </c>
      <c r="Q69" s="48">
        <v>4</v>
      </c>
      <c r="R69" s="48">
        <v>0</v>
      </c>
      <c r="S69" s="48">
        <v>5</v>
      </c>
      <c r="T69" s="48">
        <v>2</v>
      </c>
      <c r="U69" s="48">
        <v>3</v>
      </c>
      <c r="V69" s="48">
        <v>2</v>
      </c>
      <c r="W69" s="48">
        <v>2</v>
      </c>
      <c r="X69" s="48">
        <v>0</v>
      </c>
      <c r="Y69" s="48">
        <v>0</v>
      </c>
      <c r="Z69" s="49">
        <f>SUM(P69:Y69)</f>
        <v>20</v>
      </c>
      <c r="AA69" s="33">
        <v>50</v>
      </c>
      <c r="AB69" s="50">
        <f>Z69/AA69</f>
        <v>0.4</v>
      </c>
      <c r="AC69" s="51" t="str">
        <f>IF(Z69&gt;75%*AA69,"Победитель",IF(Z69&gt;50%*AA69,"Призёр","Участник"))</f>
        <v>Участник</v>
      </c>
    </row>
    <row r="70" spans="1:29" x14ac:dyDescent="0.3">
      <c r="A70" s="32">
        <v>56</v>
      </c>
      <c r="B70" s="2" t="s">
        <v>14</v>
      </c>
      <c r="C70" s="2" t="s">
        <v>1402</v>
      </c>
      <c r="D70" s="2" t="s">
        <v>211</v>
      </c>
      <c r="E70" s="2" t="s">
        <v>138</v>
      </c>
      <c r="F70" s="45" t="str">
        <f>LEFT(C70,1)</f>
        <v>У</v>
      </c>
      <c r="G70" s="45" t="str">
        <f>LEFT(D70,1)</f>
        <v>П</v>
      </c>
      <c r="H70" s="45" t="str">
        <f>LEFT(E70,1)</f>
        <v>В</v>
      </c>
      <c r="I70" s="6" t="s">
        <v>24</v>
      </c>
      <c r="J70" s="2" t="s">
        <v>1257</v>
      </c>
      <c r="K70" s="2">
        <v>7</v>
      </c>
      <c r="L70" s="2" t="s">
        <v>430</v>
      </c>
      <c r="M70" s="33" t="s">
        <v>143</v>
      </c>
      <c r="N70" s="47" t="str">
        <f>CONCATENATE(L70,M70)</f>
        <v>Р0711У</v>
      </c>
      <c r="O70" s="47" t="str">
        <f>CONCATENATE(B70,"-",F70,G70,H70,"-",I70)</f>
        <v>Ж-УПВ-02042006</v>
      </c>
      <c r="P70" s="48">
        <v>2</v>
      </c>
      <c r="Q70" s="48">
        <v>2</v>
      </c>
      <c r="R70" s="48">
        <v>0</v>
      </c>
      <c r="S70" s="48">
        <v>5</v>
      </c>
      <c r="T70" s="48">
        <v>3</v>
      </c>
      <c r="U70" s="48">
        <v>4</v>
      </c>
      <c r="V70" s="48">
        <v>4</v>
      </c>
      <c r="W70" s="48">
        <v>0</v>
      </c>
      <c r="X70" s="48">
        <v>0</v>
      </c>
      <c r="Y70" s="48">
        <v>0</v>
      </c>
      <c r="Z70" s="49">
        <f>SUM(P70:Y70)</f>
        <v>20</v>
      </c>
      <c r="AA70" s="33">
        <v>50</v>
      </c>
      <c r="AB70" s="50">
        <f>Z70/AA70</f>
        <v>0.4</v>
      </c>
      <c r="AC70" s="51" t="str">
        <f>IF(Z70&gt;75%*AA70,"Победитель",IF(Z70&gt;50%*AA70,"Призёр","Участник"))</f>
        <v>Участник</v>
      </c>
    </row>
    <row r="71" spans="1:29" x14ac:dyDescent="0.3">
      <c r="A71" s="32">
        <v>57</v>
      </c>
      <c r="B71" s="2" t="s">
        <v>14</v>
      </c>
      <c r="C71" s="2" t="s">
        <v>2351</v>
      </c>
      <c r="D71" s="2" t="s">
        <v>2348</v>
      </c>
      <c r="E71" s="2" t="s">
        <v>512</v>
      </c>
      <c r="F71" s="45" t="str">
        <f>LEFT(C71,1)</f>
        <v>З</v>
      </c>
      <c r="G71" s="45" t="str">
        <f>LEFT(D71,1)</f>
        <v>Д</v>
      </c>
      <c r="H71" s="45" t="str">
        <f>LEFT(E71,1)</f>
        <v>В</v>
      </c>
      <c r="I71" s="2" t="s">
        <v>93</v>
      </c>
      <c r="J71" s="2" t="s">
        <v>2323</v>
      </c>
      <c r="K71" s="1">
        <v>7</v>
      </c>
      <c r="L71" s="2" t="s">
        <v>104</v>
      </c>
      <c r="M71" s="33" t="s">
        <v>2212</v>
      </c>
      <c r="N71" s="47" t="str">
        <f>CONCATENATE(L71,M71)</f>
        <v>Р0703Ф</v>
      </c>
      <c r="O71" s="47" t="str">
        <f>CONCATENATE(B71,"-",F71,G71,H71,"-",I71)</f>
        <v>Ж-ЗДВ-07072006</v>
      </c>
      <c r="P71" s="48">
        <v>3</v>
      </c>
      <c r="Q71" s="48">
        <v>4</v>
      </c>
      <c r="R71" s="48">
        <v>0</v>
      </c>
      <c r="S71" s="48">
        <v>5</v>
      </c>
      <c r="T71" s="48">
        <v>2</v>
      </c>
      <c r="U71" s="48">
        <v>0</v>
      </c>
      <c r="V71" s="48">
        <v>3</v>
      </c>
      <c r="W71" s="48">
        <v>3</v>
      </c>
      <c r="X71" s="48">
        <v>0</v>
      </c>
      <c r="Y71" s="48">
        <v>0</v>
      </c>
      <c r="Z71" s="49">
        <f>SUM(P71:Y71)</f>
        <v>20</v>
      </c>
      <c r="AA71" s="33">
        <v>50</v>
      </c>
      <c r="AB71" s="50">
        <f>Z71/AA71</f>
        <v>0.4</v>
      </c>
      <c r="AC71" s="51" t="str">
        <f>IF(Z71&gt;75%*AA71,"Победитель",IF(Z71&gt;50%*AA71,"Призёр","Участник"))</f>
        <v>Участник</v>
      </c>
    </row>
    <row r="72" spans="1:29" x14ac:dyDescent="0.3">
      <c r="A72" s="32">
        <v>58</v>
      </c>
      <c r="B72" s="2" t="s">
        <v>35</v>
      </c>
      <c r="C72" s="2" t="s">
        <v>1906</v>
      </c>
      <c r="D72" s="2" t="s">
        <v>1133</v>
      </c>
      <c r="E72" s="2" t="s">
        <v>1907</v>
      </c>
      <c r="F72" s="45" t="str">
        <f>LEFT(C72,1)</f>
        <v>Д</v>
      </c>
      <c r="G72" s="45" t="str">
        <f>LEFT(D72,1)</f>
        <v>А</v>
      </c>
      <c r="H72" s="45" t="str">
        <f>LEFT(E72,1)</f>
        <v>а</v>
      </c>
      <c r="I72" s="6" t="s">
        <v>1908</v>
      </c>
      <c r="J72" s="46" t="s">
        <v>1791</v>
      </c>
      <c r="K72" s="2">
        <v>7</v>
      </c>
      <c r="L72" s="2" t="s">
        <v>1909</v>
      </c>
      <c r="M72" s="33" t="s">
        <v>46</v>
      </c>
      <c r="N72" s="47" t="str">
        <f>CONCATENATE(L72,M72)</f>
        <v>р0763А</v>
      </c>
      <c r="O72" s="47" t="str">
        <f>CONCATENATE(B72,"-",F72,G72,H72,"-",I72)</f>
        <v>М-ДАа-03012006</v>
      </c>
      <c r="P72" s="48">
        <v>1</v>
      </c>
      <c r="Q72" s="48">
        <v>0</v>
      </c>
      <c r="R72" s="48">
        <v>0</v>
      </c>
      <c r="S72" s="48">
        <v>5</v>
      </c>
      <c r="T72" s="48">
        <v>3</v>
      </c>
      <c r="U72" s="48">
        <v>3</v>
      </c>
      <c r="V72" s="48">
        <v>2</v>
      </c>
      <c r="W72" s="48">
        <v>2.5</v>
      </c>
      <c r="X72" s="48">
        <v>3</v>
      </c>
      <c r="Y72" s="48">
        <v>0</v>
      </c>
      <c r="Z72" s="49">
        <f>SUM(P72:Y72)</f>
        <v>19.5</v>
      </c>
      <c r="AA72" s="33">
        <v>50</v>
      </c>
      <c r="AB72" s="50">
        <f>Z72/AA72</f>
        <v>0.39</v>
      </c>
      <c r="AC72" s="51" t="str">
        <f>IF(Z72&gt;75%*AA72,"Победитель",IF(Z72&gt;50%*AA72,"Призёр","Участник"))</f>
        <v>Участник</v>
      </c>
    </row>
    <row r="73" spans="1:29" x14ac:dyDescent="0.3">
      <c r="A73" s="32">
        <v>59</v>
      </c>
      <c r="B73" s="2" t="s">
        <v>35</v>
      </c>
      <c r="C73" s="2" t="s">
        <v>750</v>
      </c>
      <c r="D73" s="2" t="s">
        <v>256</v>
      </c>
      <c r="E73" s="2" t="s">
        <v>292</v>
      </c>
      <c r="F73" s="45" t="str">
        <f>LEFT(C73,1)</f>
        <v>А</v>
      </c>
      <c r="G73" s="45" t="str">
        <f>LEFT(D73,1)</f>
        <v>М</v>
      </c>
      <c r="H73" s="45" t="str">
        <f>LEFT(E73,1)</f>
        <v>А</v>
      </c>
      <c r="I73" s="6" t="s">
        <v>1235</v>
      </c>
      <c r="J73" s="2" t="s">
        <v>930</v>
      </c>
      <c r="K73" s="2">
        <v>7</v>
      </c>
      <c r="L73" s="2" t="s">
        <v>104</v>
      </c>
      <c r="M73" s="33" t="s">
        <v>45</v>
      </c>
      <c r="N73" s="47" t="str">
        <f>CONCATENATE(L73,M73)</f>
        <v>Р0703Г</v>
      </c>
      <c r="O73" s="47" t="str">
        <f>CONCATENATE(B73,"-",F73,G73,H73,"-",I73)</f>
        <v>М-АМА-27102006</v>
      </c>
      <c r="P73" s="48">
        <v>2</v>
      </c>
      <c r="Q73" s="48">
        <v>2</v>
      </c>
      <c r="R73" s="48">
        <v>0</v>
      </c>
      <c r="S73" s="48">
        <v>5</v>
      </c>
      <c r="T73" s="48">
        <v>3</v>
      </c>
      <c r="U73" s="48">
        <v>4</v>
      </c>
      <c r="V73" s="48">
        <v>3</v>
      </c>
      <c r="W73" s="48">
        <v>0</v>
      </c>
      <c r="X73" s="48">
        <v>0</v>
      </c>
      <c r="Y73" s="48">
        <v>0</v>
      </c>
      <c r="Z73" s="49">
        <f>SUM(P73:Y73)</f>
        <v>19</v>
      </c>
      <c r="AA73" s="33">
        <v>50</v>
      </c>
      <c r="AB73" s="50">
        <f>Z73/AA73</f>
        <v>0.38</v>
      </c>
      <c r="AC73" s="51" t="str">
        <f>IF(Z73&gt;75%*AA73,"Победитель",IF(Z73&gt;50%*AA73,"Призёр","Участник"))</f>
        <v>Участник</v>
      </c>
    </row>
    <row r="74" spans="1:29" x14ac:dyDescent="0.3">
      <c r="A74" s="32">
        <v>60</v>
      </c>
      <c r="B74" s="2" t="s">
        <v>14</v>
      </c>
      <c r="C74" s="2" t="s">
        <v>1249</v>
      </c>
      <c r="D74" s="2" t="s">
        <v>200</v>
      </c>
      <c r="E74" s="2" t="s">
        <v>624</v>
      </c>
      <c r="F74" s="45" t="str">
        <f>LEFT(C74,1)</f>
        <v>С</v>
      </c>
      <c r="G74" s="45" t="str">
        <f>LEFT(D74,1)</f>
        <v>В</v>
      </c>
      <c r="H74" s="45" t="str">
        <f>LEFT(E74,1)</f>
        <v>Р</v>
      </c>
      <c r="I74" s="6" t="s">
        <v>1250</v>
      </c>
      <c r="J74" s="2" t="s">
        <v>930</v>
      </c>
      <c r="K74" s="2">
        <v>7</v>
      </c>
      <c r="L74" s="2" t="s">
        <v>430</v>
      </c>
      <c r="M74" s="33" t="s">
        <v>45</v>
      </c>
      <c r="N74" s="47" t="str">
        <f>CONCATENATE(L74,M74)</f>
        <v>Р0711Г</v>
      </c>
      <c r="O74" s="47" t="str">
        <f>CONCATENATE(B74,"-",F74,G74,H74,"-",I74)</f>
        <v>Ж-СВР-17022006</v>
      </c>
      <c r="P74" s="48">
        <v>1</v>
      </c>
      <c r="Q74" s="48">
        <v>2</v>
      </c>
      <c r="R74" s="48">
        <v>0</v>
      </c>
      <c r="S74" s="48">
        <v>3</v>
      </c>
      <c r="T74" s="48">
        <v>2</v>
      </c>
      <c r="U74" s="48">
        <v>4</v>
      </c>
      <c r="V74" s="48">
        <v>1</v>
      </c>
      <c r="W74" s="48">
        <v>2</v>
      </c>
      <c r="X74" s="48">
        <v>4</v>
      </c>
      <c r="Y74" s="48">
        <v>0</v>
      </c>
      <c r="Z74" s="49">
        <f>SUM(P74:Y74)</f>
        <v>19</v>
      </c>
      <c r="AA74" s="33">
        <v>50</v>
      </c>
      <c r="AB74" s="50">
        <f>Z74/AA74</f>
        <v>0.38</v>
      </c>
      <c r="AC74" s="51" t="str">
        <f>IF(Z74&gt;75%*AA74,"Победитель",IF(Z74&gt;50%*AA74,"Призёр","Участник"))</f>
        <v>Участник</v>
      </c>
    </row>
    <row r="75" spans="1:29" x14ac:dyDescent="0.3">
      <c r="A75" s="32">
        <v>61</v>
      </c>
      <c r="B75" s="66" t="s">
        <v>605</v>
      </c>
      <c r="C75" s="66" t="s">
        <v>2067</v>
      </c>
      <c r="D75" s="66" t="s">
        <v>457</v>
      </c>
      <c r="E75" s="66" t="s">
        <v>306</v>
      </c>
      <c r="F75" s="45" t="str">
        <f>LEFT(C75,1)</f>
        <v>М</v>
      </c>
      <c r="G75" s="45" t="str">
        <f>LEFT(D75,1)</f>
        <v>П</v>
      </c>
      <c r="H75" s="45" t="str">
        <f>LEFT(E75,1)</f>
        <v>С</v>
      </c>
      <c r="I75" s="17" t="s">
        <v>780</v>
      </c>
      <c r="J75" s="67" t="s">
        <v>2061</v>
      </c>
      <c r="K75" s="66">
        <v>7</v>
      </c>
      <c r="L75" s="67" t="s">
        <v>1253</v>
      </c>
      <c r="M75" s="33" t="s">
        <v>92</v>
      </c>
      <c r="N75" s="47" t="str">
        <f>CONCATENATE(L75,M75)</f>
        <v>Р0713И</v>
      </c>
      <c r="O75" s="47" t="str">
        <f>CONCATENATE(B75,"-",F75,G75,H75,"-",I75)</f>
        <v>м-МПС-09072006</v>
      </c>
      <c r="P75" s="48">
        <v>4</v>
      </c>
      <c r="Q75" s="48">
        <v>2</v>
      </c>
      <c r="R75" s="48">
        <v>0</v>
      </c>
      <c r="S75" s="48">
        <v>5</v>
      </c>
      <c r="T75" s="48">
        <v>4</v>
      </c>
      <c r="U75" s="48">
        <v>4</v>
      </c>
      <c r="V75" s="48">
        <v>0</v>
      </c>
      <c r="W75" s="48">
        <v>0</v>
      </c>
      <c r="X75" s="48">
        <v>0</v>
      </c>
      <c r="Y75" s="48">
        <v>0</v>
      </c>
      <c r="Z75" s="49">
        <f>SUM(P75:Y75)</f>
        <v>19</v>
      </c>
      <c r="AA75" s="33">
        <v>50</v>
      </c>
      <c r="AB75" s="50">
        <f>Z75/AA75</f>
        <v>0.38</v>
      </c>
      <c r="AC75" s="51" t="str">
        <f>IF(Z75&gt;75%*AA75,"Победитель",IF(Z75&gt;50%*AA75,"Призёр","Участник"))</f>
        <v>Участник</v>
      </c>
    </row>
    <row r="76" spans="1:29" x14ac:dyDescent="0.3">
      <c r="A76" s="32">
        <v>62</v>
      </c>
      <c r="B76" s="2" t="s">
        <v>35</v>
      </c>
      <c r="C76" s="2" t="s">
        <v>42</v>
      </c>
      <c r="D76" s="2" t="s">
        <v>91</v>
      </c>
      <c r="E76" s="2" t="s">
        <v>44</v>
      </c>
      <c r="F76" s="45" t="str">
        <f>LEFT(C76,1)</f>
        <v>Г</v>
      </c>
      <c r="G76" s="45" t="str">
        <f>LEFT(D76,1)</f>
        <v>И</v>
      </c>
      <c r="H76" s="45" t="str">
        <f>LEFT(E76,1)</f>
        <v>А</v>
      </c>
      <c r="I76" s="14" t="s">
        <v>93</v>
      </c>
      <c r="J76" s="46" t="s">
        <v>38</v>
      </c>
      <c r="K76" s="1">
        <v>7</v>
      </c>
      <c r="L76" s="2" t="s">
        <v>94</v>
      </c>
      <c r="M76" s="9" t="s">
        <v>83</v>
      </c>
      <c r="N76" s="47" t="str">
        <f>CONCATENATE(L76,M76)</f>
        <v>Р0701К</v>
      </c>
      <c r="O76" s="47" t="str">
        <f>CONCATENATE(B76,"-",F76,G76,H76,"-",I76)</f>
        <v>М-ГИА-07072006</v>
      </c>
      <c r="P76" s="53">
        <v>5</v>
      </c>
      <c r="Q76" s="53">
        <v>3</v>
      </c>
      <c r="R76" s="53">
        <v>2</v>
      </c>
      <c r="S76" s="53">
        <v>3</v>
      </c>
      <c r="T76" s="53">
        <v>1</v>
      </c>
      <c r="U76" s="53">
        <v>3</v>
      </c>
      <c r="V76" s="53">
        <v>1</v>
      </c>
      <c r="W76" s="53">
        <v>0</v>
      </c>
      <c r="X76" s="53">
        <v>1</v>
      </c>
      <c r="Y76" s="53">
        <v>0</v>
      </c>
      <c r="Z76" s="49">
        <f>SUM(P76:Y76)</f>
        <v>19</v>
      </c>
      <c r="AA76" s="33">
        <v>50</v>
      </c>
      <c r="AB76" s="50">
        <f>Z76/AA76</f>
        <v>0.38</v>
      </c>
      <c r="AC76" s="51" t="str">
        <f>IF(Z76&gt;75%*AA76,"Победитель",IF(Z76&gt;50%*AA76,"Призёр","Участник"))</f>
        <v>Участник</v>
      </c>
    </row>
    <row r="77" spans="1:29" x14ac:dyDescent="0.3">
      <c r="A77" s="32">
        <v>63</v>
      </c>
      <c r="B77" s="2" t="s">
        <v>14</v>
      </c>
      <c r="C77" s="2" t="s">
        <v>95</v>
      </c>
      <c r="D77" s="2" t="s">
        <v>96</v>
      </c>
      <c r="E77" s="2" t="s">
        <v>97</v>
      </c>
      <c r="F77" s="45" t="str">
        <f>LEFT(C77,1)</f>
        <v>И</v>
      </c>
      <c r="G77" s="45" t="str">
        <f>LEFT(D77,1)</f>
        <v>А</v>
      </c>
      <c r="H77" s="45" t="str">
        <f>LEFT(E77,1)</f>
        <v>А</v>
      </c>
      <c r="I77" s="2" t="s">
        <v>98</v>
      </c>
      <c r="J77" s="2" t="s">
        <v>38</v>
      </c>
      <c r="K77" s="1">
        <v>7</v>
      </c>
      <c r="L77" s="2" t="s">
        <v>99</v>
      </c>
      <c r="M77" s="9" t="s">
        <v>83</v>
      </c>
      <c r="N77" s="47" t="str">
        <f>CONCATENATE(L77,M77)</f>
        <v>Р0702К</v>
      </c>
      <c r="O77" s="47" t="str">
        <f>CONCATENATE(B77,"-",F77,G77,H77,"-",I77)</f>
        <v>Ж-ИАА-03072006</v>
      </c>
      <c r="P77" s="48">
        <v>2</v>
      </c>
      <c r="Q77" s="48">
        <v>4</v>
      </c>
      <c r="R77" s="48">
        <v>0</v>
      </c>
      <c r="S77" s="48">
        <v>3</v>
      </c>
      <c r="T77" s="48">
        <v>3</v>
      </c>
      <c r="U77" s="48">
        <v>4</v>
      </c>
      <c r="V77" s="48">
        <v>0</v>
      </c>
      <c r="W77" s="48">
        <v>1</v>
      </c>
      <c r="X77" s="48">
        <v>2</v>
      </c>
      <c r="Y77" s="48">
        <v>0</v>
      </c>
      <c r="Z77" s="49">
        <f>SUM(P77:Y77)</f>
        <v>19</v>
      </c>
      <c r="AA77" s="33">
        <v>50</v>
      </c>
      <c r="AB77" s="50">
        <f>Z77/AA77</f>
        <v>0.38</v>
      </c>
      <c r="AC77" s="51" t="str">
        <f>IF(Z77&gt;75%*AA77,"Победитель",IF(Z77&gt;50%*AA77,"Призёр","Участник"))</f>
        <v>Участник</v>
      </c>
    </row>
    <row r="78" spans="1:29" x14ac:dyDescent="0.3">
      <c r="A78" s="32">
        <v>64</v>
      </c>
      <c r="B78" s="2" t="s">
        <v>14</v>
      </c>
      <c r="C78" s="2" t="s">
        <v>2246</v>
      </c>
      <c r="D78" s="2" t="s">
        <v>156</v>
      </c>
      <c r="E78" s="2" t="s">
        <v>78</v>
      </c>
      <c r="F78" s="45" t="str">
        <f>LEFT(C78,1)</f>
        <v>М</v>
      </c>
      <c r="G78" s="45" t="str">
        <f>LEFT(D78,1)</f>
        <v>С</v>
      </c>
      <c r="H78" s="45" t="str">
        <f>LEFT(E78,1)</f>
        <v>А</v>
      </c>
      <c r="I78" s="6" t="s">
        <v>2247</v>
      </c>
      <c r="J78" s="46" t="s">
        <v>2231</v>
      </c>
      <c r="K78" s="2">
        <v>7</v>
      </c>
      <c r="L78" s="2" t="s">
        <v>2248</v>
      </c>
      <c r="M78" s="9" t="s">
        <v>2113</v>
      </c>
      <c r="N78" s="47" t="str">
        <f>CONCATENATE(L78,M78)</f>
        <v>РЯ0702Н</v>
      </c>
      <c r="O78" s="47" t="str">
        <f>CONCATENATE(B78,"-",F78,G78,H78,"-",I78)</f>
        <v>Ж-МСА-17022007</v>
      </c>
      <c r="P78" s="48"/>
      <c r="Q78" s="48">
        <v>1</v>
      </c>
      <c r="R78" s="48">
        <v>2</v>
      </c>
      <c r="S78" s="48">
        <v>0</v>
      </c>
      <c r="T78" s="48">
        <v>3</v>
      </c>
      <c r="U78" s="48">
        <v>2</v>
      </c>
      <c r="V78" s="48">
        <v>3</v>
      </c>
      <c r="W78" s="48">
        <v>5</v>
      </c>
      <c r="X78" s="48">
        <v>0</v>
      </c>
      <c r="Y78" s="48">
        <v>3</v>
      </c>
      <c r="Z78" s="49">
        <f>SUM(P78:Y78)</f>
        <v>19</v>
      </c>
      <c r="AA78" s="33">
        <v>50</v>
      </c>
      <c r="AB78" s="50">
        <f>Z78/AA78</f>
        <v>0.38</v>
      </c>
      <c r="AC78" s="51" t="str">
        <f>IF(Z78&gt;75%*AA78,"Победитель",IF(Z78&gt;50%*AA78,"Призёр","Участник"))</f>
        <v>Участник</v>
      </c>
    </row>
    <row r="79" spans="1:29" x14ac:dyDescent="0.3">
      <c r="A79" s="32">
        <v>65</v>
      </c>
      <c r="B79" s="3" t="s">
        <v>35</v>
      </c>
      <c r="C79" s="3" t="s">
        <v>759</v>
      </c>
      <c r="D79" s="3" t="s">
        <v>291</v>
      </c>
      <c r="E79" s="3" t="s">
        <v>306</v>
      </c>
      <c r="F79" s="45" t="str">
        <f>LEFT(C79,1)</f>
        <v>З</v>
      </c>
      <c r="G79" s="45" t="str">
        <f>LEFT(D79,1)</f>
        <v>А</v>
      </c>
      <c r="H79" s="45" t="str">
        <f>LEFT(E79,1)</f>
        <v>С</v>
      </c>
      <c r="I79" s="13" t="s">
        <v>760</v>
      </c>
      <c r="J79" s="59" t="s">
        <v>925</v>
      </c>
      <c r="K79" s="3">
        <v>7</v>
      </c>
      <c r="L79" s="3" t="s">
        <v>761</v>
      </c>
      <c r="M79" s="33" t="s">
        <v>534</v>
      </c>
      <c r="N79" s="47" t="str">
        <f>CONCATENATE(L79,M79)</f>
        <v>Ру07-04О</v>
      </c>
      <c r="O79" s="47" t="str">
        <f>CONCATENATE(B79,"-",F79,G79,H79,"-",I79)</f>
        <v>М-ЗАС-26022006</v>
      </c>
      <c r="P79" s="48">
        <v>1</v>
      </c>
      <c r="Q79" s="48">
        <v>4</v>
      </c>
      <c r="R79" s="48">
        <v>1</v>
      </c>
      <c r="S79" s="48">
        <v>5</v>
      </c>
      <c r="T79" s="48">
        <v>2</v>
      </c>
      <c r="U79" s="48">
        <v>2</v>
      </c>
      <c r="V79" s="48">
        <v>4</v>
      </c>
      <c r="W79" s="48">
        <v>0</v>
      </c>
      <c r="X79" s="48">
        <v>0</v>
      </c>
      <c r="Y79" s="48">
        <v>0</v>
      </c>
      <c r="Z79" s="49">
        <f>SUM(P79:Y79)</f>
        <v>19</v>
      </c>
      <c r="AA79" s="33">
        <v>50</v>
      </c>
      <c r="AB79" s="50">
        <f>Z79/AA79</f>
        <v>0.38</v>
      </c>
      <c r="AC79" s="51" t="str">
        <f>IF(Z79&gt;75%*AA79,"Победитель",IF(Z79&gt;50%*AA79,"Призёр","Участник"))</f>
        <v>Участник</v>
      </c>
    </row>
    <row r="80" spans="1:29" x14ac:dyDescent="0.3">
      <c r="A80" s="32">
        <v>66</v>
      </c>
      <c r="B80" s="3" t="s">
        <v>14</v>
      </c>
      <c r="C80" s="3" t="s">
        <v>779</v>
      </c>
      <c r="D80" s="3" t="s">
        <v>40</v>
      </c>
      <c r="E80" s="3" t="s">
        <v>195</v>
      </c>
      <c r="F80" s="45" t="str">
        <f>LEFT(C80,1)</f>
        <v>М</v>
      </c>
      <c r="G80" s="45" t="str">
        <f>LEFT(D80,1)</f>
        <v>М</v>
      </c>
      <c r="H80" s="45" t="str">
        <f>LEFT(E80,1)</f>
        <v>С</v>
      </c>
      <c r="I80" s="13" t="s">
        <v>293</v>
      </c>
      <c r="J80" s="59" t="s">
        <v>925</v>
      </c>
      <c r="K80" s="3">
        <v>7</v>
      </c>
      <c r="L80" s="3" t="s">
        <v>782</v>
      </c>
      <c r="M80" s="33" t="s">
        <v>534</v>
      </c>
      <c r="N80" s="47" t="str">
        <f>CONCATENATE(L80,M80)</f>
        <v>Ру07-12О</v>
      </c>
      <c r="O80" s="47" t="str">
        <f>CONCATENATE(B80,"-",F80,G80,H80,"-",I80)</f>
        <v>Ж-ММС-01082006</v>
      </c>
      <c r="P80" s="48">
        <v>3</v>
      </c>
      <c r="Q80" s="48">
        <v>4</v>
      </c>
      <c r="R80" s="48">
        <v>1</v>
      </c>
      <c r="S80" s="48">
        <v>3</v>
      </c>
      <c r="T80" s="48">
        <v>3</v>
      </c>
      <c r="U80" s="48">
        <v>1</v>
      </c>
      <c r="V80" s="48">
        <v>2</v>
      </c>
      <c r="W80" s="48">
        <v>2</v>
      </c>
      <c r="X80" s="48">
        <v>0</v>
      </c>
      <c r="Y80" s="48">
        <v>0</v>
      </c>
      <c r="Z80" s="49">
        <f>SUM(P80:Y80)</f>
        <v>19</v>
      </c>
      <c r="AA80" s="33">
        <v>50</v>
      </c>
      <c r="AB80" s="50">
        <f>Z80/AA80</f>
        <v>0.38</v>
      </c>
      <c r="AC80" s="51" t="str">
        <f>IF(Z80&gt;75%*AA80,"Победитель",IF(Z80&gt;50%*AA80,"Призёр","Участник"))</f>
        <v>Участник</v>
      </c>
    </row>
    <row r="81" spans="1:29" x14ac:dyDescent="0.3">
      <c r="A81" s="32">
        <v>67</v>
      </c>
      <c r="B81" s="2" t="s">
        <v>14</v>
      </c>
      <c r="C81" s="2" t="s">
        <v>1393</v>
      </c>
      <c r="D81" s="2" t="s">
        <v>87</v>
      </c>
      <c r="E81" s="2" t="s">
        <v>97</v>
      </c>
      <c r="F81" s="45" t="str">
        <f>LEFT(C81,1)</f>
        <v>У</v>
      </c>
      <c r="G81" s="45" t="str">
        <f>LEFT(D81,1)</f>
        <v>К</v>
      </c>
      <c r="H81" s="45" t="str">
        <f>LEFT(E81,1)</f>
        <v>А</v>
      </c>
      <c r="I81" s="6" t="s">
        <v>1394</v>
      </c>
      <c r="J81" s="2" t="s">
        <v>1257</v>
      </c>
      <c r="K81" s="2">
        <v>7</v>
      </c>
      <c r="L81" s="2" t="s">
        <v>418</v>
      </c>
      <c r="M81" s="33" t="s">
        <v>143</v>
      </c>
      <c r="N81" s="47" t="str">
        <f>CONCATENATE(L81,M81)</f>
        <v>Р0706У</v>
      </c>
      <c r="O81" s="47" t="str">
        <f>CONCATENATE(B81,"-",F81,G81,H81,"-",I81)</f>
        <v>Ж-УКА-08022007</v>
      </c>
      <c r="P81" s="48">
        <v>4</v>
      </c>
      <c r="Q81" s="48">
        <v>4</v>
      </c>
      <c r="R81" s="48">
        <v>1</v>
      </c>
      <c r="S81" s="48">
        <v>5</v>
      </c>
      <c r="T81" s="48">
        <v>1</v>
      </c>
      <c r="U81" s="48">
        <v>1</v>
      </c>
      <c r="V81" s="48">
        <v>3</v>
      </c>
      <c r="W81" s="48">
        <v>0</v>
      </c>
      <c r="X81" s="48">
        <v>0</v>
      </c>
      <c r="Y81" s="48">
        <v>0</v>
      </c>
      <c r="Z81" s="49">
        <f>SUM(P81:Y81)</f>
        <v>19</v>
      </c>
      <c r="AA81" s="33">
        <v>50</v>
      </c>
      <c r="AB81" s="50">
        <f>Z81/AA81</f>
        <v>0.38</v>
      </c>
      <c r="AC81" s="51" t="str">
        <f>IF(Z81&gt;75%*AA81,"Победитель",IF(Z81&gt;50%*AA81,"Призёр","Участник"))</f>
        <v>Участник</v>
      </c>
    </row>
    <row r="82" spans="1:29" x14ac:dyDescent="0.3">
      <c r="A82" s="32">
        <v>68</v>
      </c>
      <c r="B82" s="2" t="s">
        <v>14</v>
      </c>
      <c r="C82" s="2" t="s">
        <v>2209</v>
      </c>
      <c r="D82" s="2" t="s">
        <v>87</v>
      </c>
      <c r="E82" s="2" t="s">
        <v>78</v>
      </c>
      <c r="F82" s="45" t="str">
        <f>LEFT(C82,1)</f>
        <v>К</v>
      </c>
      <c r="G82" s="45" t="str">
        <f>LEFT(D82,1)</f>
        <v>К</v>
      </c>
      <c r="H82" s="45" t="str">
        <f>LEFT(E82,1)</f>
        <v>А</v>
      </c>
      <c r="I82" s="6" t="s">
        <v>760</v>
      </c>
      <c r="J82" s="46" t="s">
        <v>2207</v>
      </c>
      <c r="K82" s="2">
        <v>7</v>
      </c>
      <c r="L82" s="2" t="s">
        <v>99</v>
      </c>
      <c r="M82" s="9" t="s">
        <v>2230</v>
      </c>
      <c r="N82" s="47" t="str">
        <f>CONCATENATE(L82,M82)</f>
        <v>Р0702Ч</v>
      </c>
      <c r="O82" s="47" t="str">
        <f>CONCATENATE(B82,"-",F82,G82,H82,"-",I82)</f>
        <v>Ж-ККА-26022006</v>
      </c>
      <c r="P82" s="48">
        <v>2</v>
      </c>
      <c r="Q82" s="48">
        <v>4</v>
      </c>
      <c r="R82" s="48">
        <v>1</v>
      </c>
      <c r="S82" s="48">
        <v>3</v>
      </c>
      <c r="T82" s="48">
        <v>0</v>
      </c>
      <c r="U82" s="48">
        <v>1</v>
      </c>
      <c r="V82" s="48">
        <v>3</v>
      </c>
      <c r="W82" s="48">
        <v>1.5</v>
      </c>
      <c r="X82" s="48">
        <v>2</v>
      </c>
      <c r="Y82" s="48">
        <v>1</v>
      </c>
      <c r="Z82" s="49">
        <f>SUM(P82:Y82)</f>
        <v>18.5</v>
      </c>
      <c r="AA82" s="33">
        <v>50</v>
      </c>
      <c r="AB82" s="50">
        <f>Z82/AA82</f>
        <v>0.37</v>
      </c>
      <c r="AC82" s="51" t="str">
        <f>IF(Z82&gt;75%*AA82,"Победитель",IF(Z82&gt;50%*AA82,"Призёр","Участник"))</f>
        <v>Участник</v>
      </c>
    </row>
    <row r="83" spans="1:29" x14ac:dyDescent="0.3">
      <c r="A83" s="32">
        <v>69</v>
      </c>
      <c r="B83" s="2" t="s">
        <v>35</v>
      </c>
      <c r="C83" s="2" t="s">
        <v>1237</v>
      </c>
      <c r="D83" s="2" t="s">
        <v>276</v>
      </c>
      <c r="E83" s="2" t="s">
        <v>44</v>
      </c>
      <c r="F83" s="45" t="str">
        <f>LEFT(C83,1)</f>
        <v>А</v>
      </c>
      <c r="G83" s="45" t="str">
        <f>LEFT(D83,1)</f>
        <v>И</v>
      </c>
      <c r="H83" s="45" t="str">
        <f>LEFT(E83,1)</f>
        <v>А</v>
      </c>
      <c r="I83" s="6" t="s">
        <v>1238</v>
      </c>
      <c r="J83" s="2" t="s">
        <v>930</v>
      </c>
      <c r="K83" s="2">
        <v>7</v>
      </c>
      <c r="L83" s="2" t="s">
        <v>294</v>
      </c>
      <c r="M83" s="33" t="s">
        <v>45</v>
      </c>
      <c r="N83" s="47" t="str">
        <f>CONCATENATE(L83,M83)</f>
        <v>Р0705Г</v>
      </c>
      <c r="O83" s="47" t="str">
        <f>CONCATENATE(B83,"-",F83,G83,H83,"-",I83)</f>
        <v>М-АИА-11052006</v>
      </c>
      <c r="P83" s="48">
        <v>3</v>
      </c>
      <c r="Q83" s="48">
        <v>2</v>
      </c>
      <c r="R83" s="48">
        <v>3</v>
      </c>
      <c r="S83" s="48">
        <v>3</v>
      </c>
      <c r="T83" s="48">
        <v>2</v>
      </c>
      <c r="U83" s="48">
        <v>4</v>
      </c>
      <c r="V83" s="48">
        <v>0</v>
      </c>
      <c r="W83" s="48">
        <v>1</v>
      </c>
      <c r="X83" s="48">
        <v>0</v>
      </c>
      <c r="Y83" s="48">
        <v>0</v>
      </c>
      <c r="Z83" s="49">
        <f>SUM(P83:Y83)</f>
        <v>18</v>
      </c>
      <c r="AA83" s="33">
        <v>50</v>
      </c>
      <c r="AB83" s="50">
        <f>Z83/AA83</f>
        <v>0.36</v>
      </c>
      <c r="AC83" s="51" t="str">
        <f>IF(Z83&gt;75%*AA83,"Победитель",IF(Z83&gt;50%*AA83,"Призёр","Участник"))</f>
        <v>Участник</v>
      </c>
    </row>
    <row r="84" spans="1:29" x14ac:dyDescent="0.3">
      <c r="A84" s="32">
        <v>70</v>
      </c>
      <c r="B84" s="2" t="s">
        <v>14</v>
      </c>
      <c r="C84" s="2" t="s">
        <v>1398</v>
      </c>
      <c r="D84" s="2" t="s">
        <v>429</v>
      </c>
      <c r="E84" s="2" t="s">
        <v>217</v>
      </c>
      <c r="F84" s="45" t="str">
        <f>LEFT(C84,1)</f>
        <v>К</v>
      </c>
      <c r="G84" s="45" t="str">
        <f>LEFT(D84,1)</f>
        <v>В</v>
      </c>
      <c r="H84" s="45" t="str">
        <f>LEFT(E84,1)</f>
        <v>Д</v>
      </c>
      <c r="I84" s="6">
        <v>17012006</v>
      </c>
      <c r="J84" s="2" t="s">
        <v>1257</v>
      </c>
      <c r="K84" s="2">
        <v>7</v>
      </c>
      <c r="L84" s="2" t="s">
        <v>425</v>
      </c>
      <c r="M84" s="33" t="s">
        <v>143</v>
      </c>
      <c r="N84" s="47" t="str">
        <f>CONCATENATE(L84,M84)</f>
        <v>Р0709У</v>
      </c>
      <c r="O84" s="47" t="str">
        <f>CONCATENATE(B84,"-",F84,G84,H84,"-",I84)</f>
        <v>Ж-КВД-17012006</v>
      </c>
      <c r="P84" s="48">
        <v>4</v>
      </c>
      <c r="Q84" s="48">
        <v>2</v>
      </c>
      <c r="R84" s="48">
        <v>0</v>
      </c>
      <c r="S84" s="48">
        <v>3</v>
      </c>
      <c r="T84" s="48">
        <v>2</v>
      </c>
      <c r="U84" s="48">
        <v>1</v>
      </c>
      <c r="V84" s="48">
        <v>0</v>
      </c>
      <c r="W84" s="48">
        <v>3</v>
      </c>
      <c r="X84" s="48">
        <v>3</v>
      </c>
      <c r="Y84" s="48">
        <v>0</v>
      </c>
      <c r="Z84" s="49">
        <f>SUM(P84:Y84)</f>
        <v>18</v>
      </c>
      <c r="AA84" s="33">
        <v>50</v>
      </c>
      <c r="AB84" s="50">
        <f>Z84/AA84</f>
        <v>0.36</v>
      </c>
      <c r="AC84" s="51" t="str">
        <f>IF(Z84&gt;75%*AA84,"Победитель",IF(Z84&gt;50%*AA84,"Призёр","Участник"))</f>
        <v>Участник</v>
      </c>
    </row>
    <row r="85" spans="1:29" x14ac:dyDescent="0.3">
      <c r="A85" s="32">
        <v>71</v>
      </c>
      <c r="B85" s="2" t="s">
        <v>14</v>
      </c>
      <c r="C85" s="2" t="s">
        <v>1895</v>
      </c>
      <c r="D85" s="2" t="s">
        <v>221</v>
      </c>
      <c r="E85" s="2" t="s">
        <v>262</v>
      </c>
      <c r="F85" s="45" t="str">
        <f>LEFT(C85,1)</f>
        <v>К</v>
      </c>
      <c r="G85" s="45" t="str">
        <f>LEFT(D85,1)</f>
        <v>В</v>
      </c>
      <c r="H85" s="45" t="str">
        <f>LEFT(E85,1)</f>
        <v>Д</v>
      </c>
      <c r="I85" s="6" t="s">
        <v>1896</v>
      </c>
      <c r="J85" s="46" t="s">
        <v>1791</v>
      </c>
      <c r="K85" s="2">
        <v>7</v>
      </c>
      <c r="L85" s="2" t="s">
        <v>1897</v>
      </c>
      <c r="M85" s="33" t="s">
        <v>46</v>
      </c>
      <c r="N85" s="47" t="str">
        <f>CONCATENATE(L85,M85)</f>
        <v>р0722А</v>
      </c>
      <c r="O85" s="47" t="str">
        <f>CONCATENATE(B85,"-",F85,G85,H85,"-",I85)</f>
        <v>Ж-КВД-05012006</v>
      </c>
      <c r="P85" s="48">
        <v>0</v>
      </c>
      <c r="Q85" s="48">
        <v>3</v>
      </c>
      <c r="R85" s="48">
        <v>0</v>
      </c>
      <c r="S85" s="48">
        <v>5</v>
      </c>
      <c r="T85" s="48">
        <v>4</v>
      </c>
      <c r="U85" s="48">
        <v>4</v>
      </c>
      <c r="V85" s="48">
        <v>0</v>
      </c>
      <c r="W85" s="48">
        <v>1.5</v>
      </c>
      <c r="X85" s="48">
        <v>0</v>
      </c>
      <c r="Y85" s="48">
        <v>0</v>
      </c>
      <c r="Z85" s="49">
        <f>SUM(P85:Y85)</f>
        <v>17.5</v>
      </c>
      <c r="AA85" s="33">
        <v>50</v>
      </c>
      <c r="AB85" s="50">
        <f>Z85/AA85</f>
        <v>0.35</v>
      </c>
      <c r="AC85" s="51" t="str">
        <f>IF(Z85&gt;75%*AA85,"Победитель",IF(Z85&gt;50%*AA85,"Призёр","Участник"))</f>
        <v>Участник</v>
      </c>
    </row>
    <row r="86" spans="1:29" x14ac:dyDescent="0.3">
      <c r="A86" s="32">
        <v>72</v>
      </c>
      <c r="B86" s="2" t="s">
        <v>14</v>
      </c>
      <c r="C86" s="2" t="s">
        <v>280</v>
      </c>
      <c r="D86" s="2" t="s">
        <v>77</v>
      </c>
      <c r="E86" s="2" t="s">
        <v>281</v>
      </c>
      <c r="F86" s="45" t="str">
        <f>LEFT(C86,1)</f>
        <v>Л</v>
      </c>
      <c r="G86" s="45" t="str">
        <f>LEFT(D86,1)</f>
        <v>Е</v>
      </c>
      <c r="H86" s="45" t="str">
        <f>LEFT(E86,1)</f>
        <v>Я</v>
      </c>
      <c r="I86" s="2" t="s">
        <v>282</v>
      </c>
      <c r="J86" s="2" t="s">
        <v>197</v>
      </c>
      <c r="K86" s="1">
        <v>7</v>
      </c>
      <c r="L86" s="2" t="s">
        <v>94</v>
      </c>
      <c r="M86" s="33" t="s">
        <v>57</v>
      </c>
      <c r="N86" s="47" t="str">
        <f>CONCATENATE(L86,M86)</f>
        <v>Р0701В</v>
      </c>
      <c r="O86" s="47" t="str">
        <f>CONCATENATE(B86,"-",F86,G86,H86,"-",I86)</f>
        <v>Ж-ЛЕЯ-24042006</v>
      </c>
      <c r="P86" s="48">
        <v>2</v>
      </c>
      <c r="Q86" s="48">
        <v>2</v>
      </c>
      <c r="R86" s="48">
        <v>1</v>
      </c>
      <c r="S86" s="48">
        <v>5</v>
      </c>
      <c r="T86" s="48">
        <v>3</v>
      </c>
      <c r="U86" s="48">
        <v>3</v>
      </c>
      <c r="V86" s="48">
        <v>1</v>
      </c>
      <c r="W86" s="48">
        <v>0.5</v>
      </c>
      <c r="X86" s="48">
        <v>0</v>
      </c>
      <c r="Y86" s="48">
        <v>0</v>
      </c>
      <c r="Z86" s="49">
        <f>SUM(P86:Y86)</f>
        <v>17.5</v>
      </c>
      <c r="AA86" s="33">
        <v>50</v>
      </c>
      <c r="AB86" s="50">
        <f>Z86/AA86</f>
        <v>0.35</v>
      </c>
      <c r="AC86" s="51" t="str">
        <f>IF(Z86&gt;75%*AA86,"Победитель",IF(Z86&gt;50%*AA86,"Призёр","Участник"))</f>
        <v>Участник</v>
      </c>
    </row>
    <row r="87" spans="1:29" x14ac:dyDescent="0.3">
      <c r="A87" s="32">
        <v>73</v>
      </c>
      <c r="B87" s="2" t="s">
        <v>605</v>
      </c>
      <c r="C87" s="2" t="s">
        <v>2178</v>
      </c>
      <c r="D87" s="2" t="s">
        <v>1123</v>
      </c>
      <c r="E87" s="2" t="s">
        <v>172</v>
      </c>
      <c r="F87" s="45" t="str">
        <f>LEFT(C87,1)</f>
        <v>А</v>
      </c>
      <c r="G87" s="45" t="str">
        <f>LEFT(D87,1)</f>
        <v>Е</v>
      </c>
      <c r="H87" s="45" t="str">
        <f>LEFT(E87,1)</f>
        <v>Д</v>
      </c>
      <c r="I87" s="2" t="s">
        <v>2179</v>
      </c>
      <c r="J87" s="2" t="s">
        <v>2161</v>
      </c>
      <c r="K87" s="1">
        <v>7</v>
      </c>
      <c r="L87" s="2" t="s">
        <v>94</v>
      </c>
      <c r="M87" s="33" t="s">
        <v>2110</v>
      </c>
      <c r="N87" s="47" t="str">
        <f>CONCATENATE(L87,M87)</f>
        <v>Р0701З</v>
      </c>
      <c r="O87" s="47" t="str">
        <f>CONCATENATE(B87,"-",F87,G87,H87,"-",I87)</f>
        <v>м-АЕД-13.06.2007</v>
      </c>
      <c r="P87" s="48">
        <v>0</v>
      </c>
      <c r="Q87" s="48">
        <v>0</v>
      </c>
      <c r="R87" s="48">
        <v>0</v>
      </c>
      <c r="S87" s="48">
        <v>5</v>
      </c>
      <c r="T87" s="48">
        <v>4</v>
      </c>
      <c r="U87" s="48">
        <v>4</v>
      </c>
      <c r="V87" s="48">
        <v>3</v>
      </c>
      <c r="W87" s="48">
        <v>1.5</v>
      </c>
      <c r="X87" s="48">
        <v>0</v>
      </c>
      <c r="Y87" s="48">
        <v>0</v>
      </c>
      <c r="Z87" s="49">
        <f>SUM(P87:Y87)</f>
        <v>17.5</v>
      </c>
      <c r="AA87" s="33">
        <v>50</v>
      </c>
      <c r="AB87" s="50">
        <f>Z87/AA87</f>
        <v>0.35</v>
      </c>
      <c r="AC87" s="51" t="str">
        <f>IF(Z87&gt;75%*AA87,"Победитель",IF(Z87&gt;50%*AA87,"Призёр","Участник"))</f>
        <v>Участник</v>
      </c>
    </row>
    <row r="88" spans="1:29" x14ac:dyDescent="0.3">
      <c r="A88" s="32">
        <v>74</v>
      </c>
      <c r="B88" s="2" t="s">
        <v>35</v>
      </c>
      <c r="C88" s="2" t="s">
        <v>290</v>
      </c>
      <c r="D88" s="2" t="s">
        <v>291</v>
      </c>
      <c r="E88" s="2" t="s">
        <v>292</v>
      </c>
      <c r="F88" s="45" t="str">
        <f>LEFT(C88,1)</f>
        <v>П</v>
      </c>
      <c r="G88" s="45" t="str">
        <f>LEFT(D88,1)</f>
        <v>А</v>
      </c>
      <c r="H88" s="45" t="str">
        <f>LEFT(E88,1)</f>
        <v>А</v>
      </c>
      <c r="I88" s="2" t="s">
        <v>293</v>
      </c>
      <c r="J88" s="2" t="s">
        <v>197</v>
      </c>
      <c r="K88" s="1">
        <v>7</v>
      </c>
      <c r="L88" s="2" t="s">
        <v>294</v>
      </c>
      <c r="M88" s="33" t="s">
        <v>57</v>
      </c>
      <c r="N88" s="47" t="str">
        <f>CONCATENATE(L88,M88)</f>
        <v>Р0705В</v>
      </c>
      <c r="O88" s="47" t="str">
        <f>CONCATENATE(B88,"-",F88,G88,H88,"-",I88)</f>
        <v>М-ПАА-01082006</v>
      </c>
      <c r="P88" s="48">
        <v>1</v>
      </c>
      <c r="Q88" s="48">
        <v>4</v>
      </c>
      <c r="R88" s="48">
        <v>0</v>
      </c>
      <c r="S88" s="48">
        <v>5</v>
      </c>
      <c r="T88" s="48">
        <v>2</v>
      </c>
      <c r="U88" s="48">
        <v>0</v>
      </c>
      <c r="V88" s="48">
        <v>0</v>
      </c>
      <c r="W88" s="48">
        <v>0</v>
      </c>
      <c r="X88" s="48">
        <v>5</v>
      </c>
      <c r="Y88" s="48">
        <v>0</v>
      </c>
      <c r="Z88" s="49">
        <f>SUM(P88:Y88)</f>
        <v>17</v>
      </c>
      <c r="AA88" s="33">
        <v>50</v>
      </c>
      <c r="AB88" s="50">
        <f>Z88/AA88</f>
        <v>0.34</v>
      </c>
      <c r="AC88" s="51" t="str">
        <f>IF(Z88&gt;75%*AA88,"Победитель",IF(Z88&gt;50%*AA88,"Призёр","Участник"))</f>
        <v>Участник</v>
      </c>
    </row>
    <row r="89" spans="1:29" x14ac:dyDescent="0.3">
      <c r="A89" s="32">
        <v>75</v>
      </c>
      <c r="B89" s="66" t="s">
        <v>597</v>
      </c>
      <c r="C89" s="66" t="s">
        <v>2065</v>
      </c>
      <c r="D89" s="66" t="s">
        <v>40</v>
      </c>
      <c r="E89" s="66" t="s">
        <v>34</v>
      </c>
      <c r="F89" s="45" t="str">
        <f>LEFT(C89,1)</f>
        <v>М</v>
      </c>
      <c r="G89" s="45" t="str">
        <f>LEFT(D89,1)</f>
        <v>М</v>
      </c>
      <c r="H89" s="45" t="str">
        <f>LEFT(E89,1)</f>
        <v>Е</v>
      </c>
      <c r="I89" s="17" t="s">
        <v>1904</v>
      </c>
      <c r="J89" s="67" t="s">
        <v>2061</v>
      </c>
      <c r="K89" s="66">
        <v>7</v>
      </c>
      <c r="L89" s="67" t="s">
        <v>430</v>
      </c>
      <c r="M89" s="33" t="s">
        <v>92</v>
      </c>
      <c r="N89" s="47" t="str">
        <f>CONCATENATE(L89,M89)</f>
        <v>Р0711И</v>
      </c>
      <c r="O89" s="47" t="str">
        <f>CONCATENATE(B89,"-",F89,G89,H89,"-",I89)</f>
        <v>ж-ММЕ-05042006</v>
      </c>
      <c r="P89" s="48">
        <v>3</v>
      </c>
      <c r="Q89" s="48">
        <v>2</v>
      </c>
      <c r="R89" s="48">
        <v>1</v>
      </c>
      <c r="S89" s="48">
        <v>3</v>
      </c>
      <c r="T89" s="48">
        <v>1</v>
      </c>
      <c r="U89" s="48">
        <v>1</v>
      </c>
      <c r="V89" s="48">
        <v>1</v>
      </c>
      <c r="W89" s="48">
        <v>0</v>
      </c>
      <c r="X89" s="48">
        <v>5</v>
      </c>
      <c r="Y89" s="48">
        <v>0</v>
      </c>
      <c r="Z89" s="49">
        <f>SUM(P89:Y89)</f>
        <v>17</v>
      </c>
      <c r="AA89" s="33">
        <v>50</v>
      </c>
      <c r="AB89" s="50">
        <f>Z89/AA89</f>
        <v>0.34</v>
      </c>
      <c r="AC89" s="51" t="str">
        <f>IF(Z89&gt;75%*AA89,"Победитель",IF(Z89&gt;50%*AA89,"Призёр","Участник"))</f>
        <v>Участник</v>
      </c>
    </row>
    <row r="90" spans="1:29" x14ac:dyDescent="0.3">
      <c r="A90" s="32">
        <v>76</v>
      </c>
      <c r="B90" s="3" t="s">
        <v>35</v>
      </c>
      <c r="C90" s="3" t="s">
        <v>750</v>
      </c>
      <c r="D90" s="3" t="s">
        <v>341</v>
      </c>
      <c r="E90" s="3" t="s">
        <v>127</v>
      </c>
      <c r="F90" s="45" t="str">
        <f>LEFT(C90,1)</f>
        <v>А</v>
      </c>
      <c r="G90" s="45" t="str">
        <f>LEFT(D90,1)</f>
        <v>А</v>
      </c>
      <c r="H90" s="45" t="str">
        <f>LEFT(E90,1)</f>
        <v>В</v>
      </c>
      <c r="I90" s="13" t="s">
        <v>751</v>
      </c>
      <c r="J90" s="59" t="s">
        <v>925</v>
      </c>
      <c r="K90" s="3">
        <v>7</v>
      </c>
      <c r="L90" s="3" t="s">
        <v>752</v>
      </c>
      <c r="M90" s="33" t="s">
        <v>534</v>
      </c>
      <c r="N90" s="47" t="str">
        <f>CONCATENATE(L90,M90)</f>
        <v>Ру07-01О</v>
      </c>
      <c r="O90" s="47" t="str">
        <f>CONCATENATE(B90,"-",F90,G90,H90,"-",I90)</f>
        <v>М-ААВ-10042006</v>
      </c>
      <c r="P90" s="48">
        <v>2</v>
      </c>
      <c r="Q90" s="48">
        <v>4</v>
      </c>
      <c r="R90" s="48">
        <v>0</v>
      </c>
      <c r="S90" s="48">
        <v>5</v>
      </c>
      <c r="T90" s="48">
        <v>1</v>
      </c>
      <c r="U90" s="48">
        <v>3</v>
      </c>
      <c r="V90" s="48">
        <v>0</v>
      </c>
      <c r="W90" s="48">
        <v>2</v>
      </c>
      <c r="X90" s="48">
        <v>0</v>
      </c>
      <c r="Y90" s="48">
        <v>0</v>
      </c>
      <c r="Z90" s="49">
        <f>SUM(P90:Y90)</f>
        <v>17</v>
      </c>
      <c r="AA90" s="33">
        <v>50</v>
      </c>
      <c r="AB90" s="50">
        <f>Z90/AA90</f>
        <v>0.34</v>
      </c>
      <c r="AC90" s="51" t="str">
        <f>IF(Z90&gt;75%*AA90,"Победитель",IF(Z90&gt;50%*AA90,"Призёр","Участник"))</f>
        <v>Участник</v>
      </c>
    </row>
    <row r="91" spans="1:29" x14ac:dyDescent="0.3">
      <c r="A91" s="32">
        <v>77</v>
      </c>
      <c r="B91" s="2" t="s">
        <v>14</v>
      </c>
      <c r="C91" s="2" t="s">
        <v>422</v>
      </c>
      <c r="D91" s="2" t="s">
        <v>221</v>
      </c>
      <c r="E91" s="2" t="s">
        <v>97</v>
      </c>
      <c r="F91" s="45" t="str">
        <f>LEFT(C91,1)</f>
        <v>Н</v>
      </c>
      <c r="G91" s="45" t="str">
        <f>LEFT(D91,1)</f>
        <v>В</v>
      </c>
      <c r="H91" s="45" t="str">
        <f>LEFT(E91,1)</f>
        <v>А</v>
      </c>
      <c r="I91" s="6" t="s">
        <v>549</v>
      </c>
      <c r="J91" s="46" t="s">
        <v>346</v>
      </c>
      <c r="K91" s="2">
        <v>7</v>
      </c>
      <c r="L91" s="2" t="s">
        <v>423</v>
      </c>
      <c r="M91" s="33" t="s">
        <v>26</v>
      </c>
      <c r="N91" s="47" t="str">
        <f>CONCATENATE(L91,M91)</f>
        <v>Р0708С</v>
      </c>
      <c r="O91" s="47" t="str">
        <f>CONCATENATE(B91,"-",F91,G91,H91,"-",I91)</f>
        <v>Ж-НВА-18022006</v>
      </c>
      <c r="P91" s="48">
        <v>2</v>
      </c>
      <c r="Q91" s="48">
        <v>4</v>
      </c>
      <c r="R91" s="48">
        <v>0</v>
      </c>
      <c r="S91" s="48">
        <v>5</v>
      </c>
      <c r="T91" s="48">
        <v>2</v>
      </c>
      <c r="U91" s="48">
        <v>4</v>
      </c>
      <c r="V91" s="48">
        <v>0</v>
      </c>
      <c r="W91" s="48">
        <v>0</v>
      </c>
      <c r="X91" s="48">
        <v>0</v>
      </c>
      <c r="Y91" s="48">
        <v>0</v>
      </c>
      <c r="Z91" s="49">
        <f>SUM(P91:Y91)</f>
        <v>17</v>
      </c>
      <c r="AA91" s="33">
        <v>50</v>
      </c>
      <c r="AB91" s="50">
        <f>Z91/AA91</f>
        <v>0.34</v>
      </c>
      <c r="AC91" s="51" t="str">
        <f>IF(Z91&gt;75%*AA91,"Победитель",IF(Z91&gt;50%*AA91,"Призёр","Участник"))</f>
        <v>Участник</v>
      </c>
    </row>
    <row r="92" spans="1:29" x14ac:dyDescent="0.3">
      <c r="A92" s="32">
        <v>78</v>
      </c>
      <c r="B92" s="2" t="s">
        <v>14</v>
      </c>
      <c r="C92" s="2" t="s">
        <v>2086</v>
      </c>
      <c r="D92" s="2" t="s">
        <v>777</v>
      </c>
      <c r="E92" s="2" t="s">
        <v>627</v>
      </c>
      <c r="F92" s="45" t="str">
        <f>LEFT(C92,1)</f>
        <v>Д</v>
      </c>
      <c r="G92" s="45" t="str">
        <f>LEFT(D92,1)</f>
        <v>У</v>
      </c>
      <c r="H92" s="45" t="str">
        <f>LEFT(E92,1)</f>
        <v>О</v>
      </c>
      <c r="I92" s="2" t="s">
        <v>2350</v>
      </c>
      <c r="J92" s="2" t="s">
        <v>2323</v>
      </c>
      <c r="K92" s="1">
        <v>7</v>
      </c>
      <c r="L92" s="2" t="s">
        <v>99</v>
      </c>
      <c r="M92" s="33" t="s">
        <v>2212</v>
      </c>
      <c r="N92" s="47" t="str">
        <f>CONCATENATE(L92,M92)</f>
        <v>Р0702Ф</v>
      </c>
      <c r="O92" s="47" t="str">
        <f>CONCATENATE(B92,"-",F92,G92,H92,"-",I92)</f>
        <v>Ж-ДУО-15042006</v>
      </c>
      <c r="P92" s="48">
        <v>0</v>
      </c>
      <c r="Q92" s="48">
        <v>4</v>
      </c>
      <c r="R92" s="48">
        <v>0</v>
      </c>
      <c r="S92" s="48">
        <v>5</v>
      </c>
      <c r="T92" s="48">
        <v>1</v>
      </c>
      <c r="U92" s="48">
        <v>1</v>
      </c>
      <c r="V92" s="48">
        <v>0</v>
      </c>
      <c r="W92" s="48">
        <v>3</v>
      </c>
      <c r="X92" s="48">
        <v>3</v>
      </c>
      <c r="Y92" s="48">
        <v>0</v>
      </c>
      <c r="Z92" s="49">
        <f>SUM(P92:Y92)</f>
        <v>17</v>
      </c>
      <c r="AA92" s="33">
        <v>50</v>
      </c>
      <c r="AB92" s="50">
        <f>Z92/AA92</f>
        <v>0.34</v>
      </c>
      <c r="AC92" s="51" t="str">
        <f>IF(Z92&gt;75%*AA92,"Победитель",IF(Z92&gt;50%*AA92,"Призёр","Участник"))</f>
        <v>Участник</v>
      </c>
    </row>
    <row r="93" spans="1:29" x14ac:dyDescent="0.3">
      <c r="A93" s="32">
        <v>79</v>
      </c>
      <c r="B93" s="2" t="s">
        <v>14</v>
      </c>
      <c r="C93" s="2" t="s">
        <v>2221</v>
      </c>
      <c r="D93" s="2" t="s">
        <v>77</v>
      </c>
      <c r="E93" s="2" t="s">
        <v>601</v>
      </c>
      <c r="F93" s="45" t="str">
        <f>LEFT(C93,1)</f>
        <v>Ж</v>
      </c>
      <c r="G93" s="45" t="str">
        <f>LEFT(D93,1)</f>
        <v>Е</v>
      </c>
      <c r="H93" s="45" t="str">
        <f>LEFT(E93,1)</f>
        <v>А</v>
      </c>
      <c r="I93" s="6" t="s">
        <v>2222</v>
      </c>
      <c r="J93" s="46" t="s">
        <v>2207</v>
      </c>
      <c r="K93" s="2">
        <v>7</v>
      </c>
      <c r="L93" s="2" t="s">
        <v>94</v>
      </c>
      <c r="M93" s="9" t="s">
        <v>2230</v>
      </c>
      <c r="N93" s="47" t="str">
        <f>CONCATENATE(L93,M93)</f>
        <v>Р0701Ч</v>
      </c>
      <c r="O93" s="47" t="str">
        <f>CONCATENATE(B93,"-",F93,G93,H93,"-",I93)</f>
        <v>Ж-ЖЕА-10122005</v>
      </c>
      <c r="P93" s="48">
        <v>0</v>
      </c>
      <c r="Q93" s="48">
        <v>0</v>
      </c>
      <c r="R93" s="48">
        <v>0</v>
      </c>
      <c r="S93" s="48">
        <v>5</v>
      </c>
      <c r="T93" s="48">
        <v>2</v>
      </c>
      <c r="U93" s="48">
        <v>3</v>
      </c>
      <c r="V93" s="48">
        <v>2</v>
      </c>
      <c r="W93" s="48">
        <v>2</v>
      </c>
      <c r="X93" s="48">
        <v>2</v>
      </c>
      <c r="Y93" s="48">
        <v>1</v>
      </c>
      <c r="Z93" s="49">
        <f>SUM(P93:Y93)</f>
        <v>17</v>
      </c>
      <c r="AA93" s="33">
        <v>50</v>
      </c>
      <c r="AB93" s="50">
        <f>Z93/AA93</f>
        <v>0.34</v>
      </c>
      <c r="AC93" s="51" t="str">
        <f>IF(Z93&gt;75%*AA93,"Победитель",IF(Z93&gt;50%*AA93,"Призёр","Участник"))</f>
        <v>Участник</v>
      </c>
    </row>
    <row r="94" spans="1:29" x14ac:dyDescent="0.3">
      <c r="A94" s="32">
        <v>80</v>
      </c>
      <c r="B94" s="66" t="s">
        <v>597</v>
      </c>
      <c r="C94" s="66" t="s">
        <v>2059</v>
      </c>
      <c r="D94" s="66" t="s">
        <v>429</v>
      </c>
      <c r="E94" s="66" t="s">
        <v>262</v>
      </c>
      <c r="F94" s="45" t="str">
        <f>LEFT(C94,1)</f>
        <v>Б</v>
      </c>
      <c r="G94" s="45" t="str">
        <f>LEFT(D94,1)</f>
        <v>В</v>
      </c>
      <c r="H94" s="45" t="str">
        <f>LEFT(E94,1)</f>
        <v>Д</v>
      </c>
      <c r="I94" s="17" t="s">
        <v>2060</v>
      </c>
      <c r="J94" s="67" t="s">
        <v>2061</v>
      </c>
      <c r="K94" s="66">
        <v>7</v>
      </c>
      <c r="L94" s="67" t="s">
        <v>99</v>
      </c>
      <c r="M94" s="33" t="s">
        <v>92</v>
      </c>
      <c r="N94" s="47" t="str">
        <f>CONCATENATE(L94,M94)</f>
        <v>Р0702И</v>
      </c>
      <c r="O94" s="47" t="str">
        <f>CONCATENATE(B94,"-",F94,G94,H94,"-",I94)</f>
        <v>ж-БВД-02072006</v>
      </c>
      <c r="P94" s="48">
        <v>2</v>
      </c>
      <c r="Q94" s="48">
        <v>4</v>
      </c>
      <c r="R94" s="48">
        <v>0</v>
      </c>
      <c r="S94" s="48">
        <v>0</v>
      </c>
      <c r="T94" s="48">
        <v>3</v>
      </c>
      <c r="U94" s="48">
        <v>4</v>
      </c>
      <c r="V94" s="48">
        <v>3</v>
      </c>
      <c r="W94" s="48">
        <v>0</v>
      </c>
      <c r="X94" s="48">
        <v>0</v>
      </c>
      <c r="Y94" s="48">
        <v>0</v>
      </c>
      <c r="Z94" s="49">
        <f>SUM(P94:Y94)</f>
        <v>16</v>
      </c>
      <c r="AA94" s="33">
        <v>50</v>
      </c>
      <c r="AB94" s="50">
        <f>Z94/AA94</f>
        <v>0.32</v>
      </c>
      <c r="AC94" s="51" t="str">
        <f>IF(Z94&gt;75%*AA94,"Победитель",IF(Z94&gt;50%*AA94,"Призёр","Участник"))</f>
        <v>Участник</v>
      </c>
    </row>
    <row r="95" spans="1:29" x14ac:dyDescent="0.3">
      <c r="A95" s="32">
        <v>81</v>
      </c>
      <c r="B95" s="2" t="s">
        <v>35</v>
      </c>
      <c r="C95" s="12" t="s">
        <v>1401</v>
      </c>
      <c r="D95" s="12" t="s">
        <v>417</v>
      </c>
      <c r="E95" s="12" t="s">
        <v>489</v>
      </c>
      <c r="F95" s="45" t="str">
        <f>LEFT(C95,1)</f>
        <v>С</v>
      </c>
      <c r="G95" s="45" t="str">
        <f>LEFT(D95,1)</f>
        <v>А</v>
      </c>
      <c r="H95" s="45" t="str">
        <f>LEFT(E95,1)</f>
        <v>О</v>
      </c>
      <c r="I95" s="12">
        <v>19032006</v>
      </c>
      <c r="J95" s="46" t="s">
        <v>1587</v>
      </c>
      <c r="K95" s="2">
        <v>7</v>
      </c>
      <c r="L95" s="2" t="s">
        <v>1675</v>
      </c>
      <c r="M95" s="33" t="s">
        <v>35</v>
      </c>
      <c r="N95" s="47" t="str">
        <f>CONCATENATE(L95,M95)</f>
        <v>Р0777М</v>
      </c>
      <c r="O95" s="47" t="str">
        <f>CONCATENATE(B95,"-",F95,G95,H95,"-",I95)</f>
        <v>М-САО-19032006</v>
      </c>
      <c r="P95" s="48">
        <v>2</v>
      </c>
      <c r="Q95" s="48">
        <v>4</v>
      </c>
      <c r="R95" s="48">
        <v>0</v>
      </c>
      <c r="S95" s="48">
        <v>3</v>
      </c>
      <c r="T95" s="48">
        <v>3</v>
      </c>
      <c r="U95" s="48">
        <v>2</v>
      </c>
      <c r="V95" s="48">
        <v>0</v>
      </c>
      <c r="W95" s="48">
        <v>2</v>
      </c>
      <c r="X95" s="48">
        <v>0</v>
      </c>
      <c r="Y95" s="48">
        <v>0</v>
      </c>
      <c r="Z95" s="49">
        <f>SUM(P95:Y95)</f>
        <v>16</v>
      </c>
      <c r="AA95" s="33">
        <v>50</v>
      </c>
      <c r="AB95" s="50">
        <f>Z95/AA95</f>
        <v>0.32</v>
      </c>
      <c r="AC95" s="51" t="str">
        <f>IF(Z95&gt;75%*AA95,"Победитель",IF(Z95&gt;50%*AA95,"Призёр","Участник"))</f>
        <v>Участник</v>
      </c>
    </row>
    <row r="96" spans="1:29" x14ac:dyDescent="0.3">
      <c r="A96" s="32">
        <v>82</v>
      </c>
      <c r="B96" s="3" t="s">
        <v>14</v>
      </c>
      <c r="C96" s="3" t="s">
        <v>768</v>
      </c>
      <c r="D96" s="3" t="s">
        <v>156</v>
      </c>
      <c r="E96" s="3" t="s">
        <v>771</v>
      </c>
      <c r="F96" s="45" t="str">
        <f>LEFT(C96,1)</f>
        <v>К</v>
      </c>
      <c r="G96" s="45" t="str">
        <f>LEFT(D96,1)</f>
        <v>С</v>
      </c>
      <c r="H96" s="45" t="str">
        <f>LEFT(E96,1)</f>
        <v>М</v>
      </c>
      <c r="I96" s="13" t="s">
        <v>772</v>
      </c>
      <c r="J96" s="59" t="s">
        <v>925</v>
      </c>
      <c r="K96" s="3">
        <v>7</v>
      </c>
      <c r="L96" s="3" t="s">
        <v>773</v>
      </c>
      <c r="M96" s="33" t="s">
        <v>534</v>
      </c>
      <c r="N96" s="47" t="str">
        <f>CONCATENATE(L96,M96)</f>
        <v>Ру07-08О</v>
      </c>
      <c r="O96" s="47" t="str">
        <f>CONCATENATE(B96,"-",F96,G96,H96,"-",I96)</f>
        <v>Ж-КСМ-23082006</v>
      </c>
      <c r="P96" s="48">
        <v>4</v>
      </c>
      <c r="Q96" s="48">
        <v>4</v>
      </c>
      <c r="R96" s="48">
        <v>0</v>
      </c>
      <c r="S96" s="48">
        <v>4</v>
      </c>
      <c r="T96" s="48">
        <v>1</v>
      </c>
      <c r="U96" s="48">
        <v>3</v>
      </c>
      <c r="V96" s="48">
        <v>0</v>
      </c>
      <c r="W96" s="48">
        <v>0</v>
      </c>
      <c r="X96" s="48">
        <v>0</v>
      </c>
      <c r="Y96" s="48">
        <v>0</v>
      </c>
      <c r="Z96" s="49">
        <f>SUM(P96:Y96)</f>
        <v>16</v>
      </c>
      <c r="AA96" s="33">
        <v>50</v>
      </c>
      <c r="AB96" s="50">
        <f>Z96/AA96</f>
        <v>0.32</v>
      </c>
      <c r="AC96" s="51" t="str">
        <f>IF(Z96&gt;75%*AA96,"Победитель",IF(Z96&gt;50%*AA96,"Призёр","Участник"))</f>
        <v>Участник</v>
      </c>
    </row>
    <row r="97" spans="1:29" x14ac:dyDescent="0.3">
      <c r="A97" s="32">
        <v>83</v>
      </c>
      <c r="B97" s="2" t="s">
        <v>2057</v>
      </c>
      <c r="C97" s="2" t="s">
        <v>1399</v>
      </c>
      <c r="D97" s="2" t="s">
        <v>1133</v>
      </c>
      <c r="E97" s="2" t="s">
        <v>402</v>
      </c>
      <c r="F97" s="45" t="str">
        <f>LEFT(C97,1)</f>
        <v>Н</v>
      </c>
      <c r="G97" s="45" t="str">
        <f>LEFT(D97,1)</f>
        <v>А</v>
      </c>
      <c r="H97" s="45" t="str">
        <f>LEFT(E97,1)</f>
        <v>М</v>
      </c>
      <c r="I97" s="6" t="s">
        <v>1400</v>
      </c>
      <c r="J97" s="2" t="s">
        <v>1257</v>
      </c>
      <c r="K97" s="2">
        <v>7</v>
      </c>
      <c r="L97" s="2" t="s">
        <v>423</v>
      </c>
      <c r="M97" s="33" t="s">
        <v>143</v>
      </c>
      <c r="N97" s="47" t="str">
        <f>CONCATENATE(L97,M97)</f>
        <v>Р0708У</v>
      </c>
      <c r="O97" s="47" t="str">
        <f>CONCATENATE(B97,"-",F97,G97,H97,"-",I97)</f>
        <v>М -НАМ-01022006</v>
      </c>
      <c r="P97" s="48">
        <v>4</v>
      </c>
      <c r="Q97" s="48">
        <v>2</v>
      </c>
      <c r="R97" s="48">
        <v>0</v>
      </c>
      <c r="S97" s="48">
        <v>5</v>
      </c>
      <c r="T97" s="48">
        <v>2</v>
      </c>
      <c r="U97" s="48">
        <v>2</v>
      </c>
      <c r="V97" s="48">
        <v>1</v>
      </c>
      <c r="W97" s="48">
        <v>0</v>
      </c>
      <c r="X97" s="48">
        <v>0</v>
      </c>
      <c r="Y97" s="48">
        <v>0</v>
      </c>
      <c r="Z97" s="49">
        <f>SUM(P97:Y97)</f>
        <v>16</v>
      </c>
      <c r="AA97" s="33">
        <v>50</v>
      </c>
      <c r="AB97" s="50">
        <f>Z97/AA97</f>
        <v>0.32</v>
      </c>
      <c r="AC97" s="51" t="str">
        <f>IF(Z97&gt;75%*AA97,"Победитель",IF(Z97&gt;50%*AA97,"Призёр","Участник"))</f>
        <v>Участник</v>
      </c>
    </row>
    <row r="98" spans="1:29" x14ac:dyDescent="0.3">
      <c r="A98" s="32">
        <v>84</v>
      </c>
      <c r="B98" s="2" t="s">
        <v>14</v>
      </c>
      <c r="C98" s="2" t="s">
        <v>1910</v>
      </c>
      <c r="D98" s="2" t="s">
        <v>211</v>
      </c>
      <c r="E98" s="2" t="s">
        <v>97</v>
      </c>
      <c r="F98" s="45" t="str">
        <f>LEFT(C98,1)</f>
        <v>В</v>
      </c>
      <c r="G98" s="45" t="str">
        <f>LEFT(D98,1)</f>
        <v>П</v>
      </c>
      <c r="H98" s="45" t="str">
        <f>LEFT(E98,1)</f>
        <v>А</v>
      </c>
      <c r="I98" s="6" t="s">
        <v>1911</v>
      </c>
      <c r="J98" s="46" t="s">
        <v>1791</v>
      </c>
      <c r="K98" s="2">
        <v>7</v>
      </c>
      <c r="L98" s="2" t="s">
        <v>1912</v>
      </c>
      <c r="M98" s="33" t="s">
        <v>46</v>
      </c>
      <c r="N98" s="47" t="str">
        <f>CONCATENATE(L98,M98)</f>
        <v>р0765А</v>
      </c>
      <c r="O98" s="47" t="str">
        <f>CONCATENATE(B98,"-",F98,G98,H98,"-",I98)</f>
        <v>Ж-ВПА-15092006</v>
      </c>
      <c r="P98" s="48">
        <v>2</v>
      </c>
      <c r="Q98" s="48">
        <v>2</v>
      </c>
      <c r="R98" s="48">
        <v>0</v>
      </c>
      <c r="S98" s="48">
        <v>3</v>
      </c>
      <c r="T98" s="48">
        <v>3</v>
      </c>
      <c r="U98" s="48">
        <v>2</v>
      </c>
      <c r="V98" s="48">
        <v>2</v>
      </c>
      <c r="W98" s="48">
        <v>1.5</v>
      </c>
      <c r="X98" s="48">
        <v>0</v>
      </c>
      <c r="Y98" s="48">
        <v>0</v>
      </c>
      <c r="Z98" s="49">
        <f>SUM(P98:Y98)</f>
        <v>15.5</v>
      </c>
      <c r="AA98" s="33">
        <v>50</v>
      </c>
      <c r="AB98" s="50">
        <f>Z98/AA98</f>
        <v>0.31</v>
      </c>
      <c r="AC98" s="51" t="str">
        <f>IF(Z98&gt;75%*AA98,"Победитель",IF(Z98&gt;50%*AA98,"Призёр","Участник"))</f>
        <v>Участник</v>
      </c>
    </row>
    <row r="99" spans="1:29" x14ac:dyDescent="0.3">
      <c r="A99" s="32">
        <v>85</v>
      </c>
      <c r="B99" s="2" t="s">
        <v>35</v>
      </c>
      <c r="C99" s="12" t="s">
        <v>1660</v>
      </c>
      <c r="D99" s="12" t="s">
        <v>309</v>
      </c>
      <c r="E99" s="12" t="s">
        <v>44</v>
      </c>
      <c r="F99" s="45" t="str">
        <f>LEFT(C99,1)</f>
        <v>Г</v>
      </c>
      <c r="G99" s="45" t="str">
        <f>LEFT(D99,1)</f>
        <v>Н</v>
      </c>
      <c r="H99" s="45" t="str">
        <f>LEFT(E99,1)</f>
        <v>А</v>
      </c>
      <c r="I99" s="12">
        <v>2032006</v>
      </c>
      <c r="J99" s="46" t="s">
        <v>1587</v>
      </c>
      <c r="K99" s="2">
        <v>7</v>
      </c>
      <c r="L99" s="2" t="s">
        <v>1661</v>
      </c>
      <c r="M99" s="33" t="s">
        <v>35</v>
      </c>
      <c r="N99" s="47" t="str">
        <f>CONCATENATE(L99,M99)</f>
        <v>Р0763М</v>
      </c>
      <c r="O99" s="47" t="str">
        <f>CONCATENATE(B99,"-",F99,G99,H99,"-",I99)</f>
        <v>М-ГНА-2032006</v>
      </c>
      <c r="P99" s="48">
        <v>3</v>
      </c>
      <c r="Q99" s="48">
        <v>4</v>
      </c>
      <c r="R99" s="48">
        <v>1</v>
      </c>
      <c r="S99" s="48">
        <v>3</v>
      </c>
      <c r="T99" s="48">
        <v>1</v>
      </c>
      <c r="U99" s="48">
        <v>0</v>
      </c>
      <c r="V99" s="48">
        <v>1</v>
      </c>
      <c r="W99" s="48">
        <v>2</v>
      </c>
      <c r="X99" s="48">
        <v>0</v>
      </c>
      <c r="Y99" s="48">
        <v>0</v>
      </c>
      <c r="Z99" s="49">
        <f>SUM(P99:Y99)</f>
        <v>15</v>
      </c>
      <c r="AA99" s="33">
        <v>50</v>
      </c>
      <c r="AB99" s="50">
        <f>Z99/AA99</f>
        <v>0.3</v>
      </c>
      <c r="AC99" s="51" t="str">
        <f>IF(Z99&gt;75%*AA99,"Победитель",IF(Z99&gt;50%*AA99,"Призёр","Участник"))</f>
        <v>Участник</v>
      </c>
    </row>
    <row r="100" spans="1:29" x14ac:dyDescent="0.3">
      <c r="A100" s="32">
        <v>86</v>
      </c>
      <c r="B100" s="3" t="s">
        <v>14</v>
      </c>
      <c r="C100" s="3" t="s">
        <v>768</v>
      </c>
      <c r="D100" s="3" t="s">
        <v>429</v>
      </c>
      <c r="E100" s="3" t="s">
        <v>78</v>
      </c>
      <c r="F100" s="45" t="str">
        <f>LEFT(C100,1)</f>
        <v>К</v>
      </c>
      <c r="G100" s="45" t="str">
        <f>LEFT(D100,1)</f>
        <v>В</v>
      </c>
      <c r="H100" s="45" t="str">
        <f>LEFT(E100,1)</f>
        <v>А</v>
      </c>
      <c r="I100" s="13" t="s">
        <v>769</v>
      </c>
      <c r="J100" s="59" t="s">
        <v>925</v>
      </c>
      <c r="K100" s="3">
        <v>7</v>
      </c>
      <c r="L100" s="3" t="s">
        <v>770</v>
      </c>
      <c r="M100" s="33" t="s">
        <v>534</v>
      </c>
      <c r="N100" s="47" t="str">
        <f>CONCATENATE(L100,M100)</f>
        <v>Ру07-07О</v>
      </c>
      <c r="O100" s="47" t="str">
        <f>CONCATENATE(B100,"-",F100,G100,H100,"-",I100)</f>
        <v>Ж-КВА-08122006</v>
      </c>
      <c r="P100" s="48">
        <v>4</v>
      </c>
      <c r="Q100" s="48">
        <v>2</v>
      </c>
      <c r="R100" s="48">
        <v>2</v>
      </c>
      <c r="S100" s="48">
        <v>3</v>
      </c>
      <c r="T100" s="48">
        <v>1</v>
      </c>
      <c r="U100" s="48">
        <v>3</v>
      </c>
      <c r="V100" s="48">
        <v>0</v>
      </c>
      <c r="W100" s="48">
        <v>0</v>
      </c>
      <c r="X100" s="48">
        <v>0</v>
      </c>
      <c r="Y100" s="48">
        <v>0</v>
      </c>
      <c r="Z100" s="49">
        <f>SUM(P100:Y100)</f>
        <v>15</v>
      </c>
      <c r="AA100" s="33">
        <v>50</v>
      </c>
      <c r="AB100" s="50">
        <f>Z100/AA100</f>
        <v>0.3</v>
      </c>
      <c r="AC100" s="51" t="str">
        <f>IF(Z100&gt;75%*AA100,"Победитель",IF(Z100&gt;50%*AA100,"Призёр","Участник"))</f>
        <v>Участник</v>
      </c>
    </row>
    <row r="101" spans="1:29" x14ac:dyDescent="0.3">
      <c r="A101" s="32">
        <v>87</v>
      </c>
      <c r="B101" s="3" t="s">
        <v>35</v>
      </c>
      <c r="C101" s="3" t="s">
        <v>774</v>
      </c>
      <c r="D101" s="3" t="s">
        <v>341</v>
      </c>
      <c r="E101" s="3" t="s">
        <v>434</v>
      </c>
      <c r="F101" s="45" t="str">
        <f>LEFT(C101,1)</f>
        <v>Л</v>
      </c>
      <c r="G101" s="45" t="str">
        <f>LEFT(D101,1)</f>
        <v>А</v>
      </c>
      <c r="H101" s="45" t="str">
        <f>LEFT(E101,1)</f>
        <v>Д</v>
      </c>
      <c r="I101" s="13" t="s">
        <v>551</v>
      </c>
      <c r="J101" s="59" t="s">
        <v>925</v>
      </c>
      <c r="K101" s="3">
        <v>7</v>
      </c>
      <c r="L101" s="3" t="s">
        <v>775</v>
      </c>
      <c r="M101" s="33" t="s">
        <v>534</v>
      </c>
      <c r="N101" s="47" t="str">
        <f>CONCATENATE(L101,M101)</f>
        <v>Ру07-09О</v>
      </c>
      <c r="O101" s="47" t="str">
        <f>CONCATENATE(B101,"-",F101,G101,H101,"-",I101)</f>
        <v>М-ЛАД-21062006</v>
      </c>
      <c r="P101" s="48">
        <v>1</v>
      </c>
      <c r="Q101" s="48">
        <v>2</v>
      </c>
      <c r="R101" s="48">
        <v>0</v>
      </c>
      <c r="S101" s="48">
        <v>3</v>
      </c>
      <c r="T101" s="48">
        <v>2</v>
      </c>
      <c r="U101" s="48">
        <v>3</v>
      </c>
      <c r="V101" s="48">
        <v>3</v>
      </c>
      <c r="W101" s="48">
        <v>1</v>
      </c>
      <c r="X101" s="48">
        <v>0</v>
      </c>
      <c r="Y101" s="48">
        <v>0</v>
      </c>
      <c r="Z101" s="49">
        <f>SUM(P101:Y101)</f>
        <v>15</v>
      </c>
      <c r="AA101" s="33">
        <v>50</v>
      </c>
      <c r="AB101" s="50">
        <f>Z101/AA101</f>
        <v>0.3</v>
      </c>
      <c r="AC101" s="51" t="str">
        <f>IF(Z101&gt;75%*AA101,"Победитель",IF(Z101&gt;50%*AA101,"Призёр","Участник"))</f>
        <v>Участник</v>
      </c>
    </row>
    <row r="102" spans="1:29" x14ac:dyDescent="0.3">
      <c r="A102" s="32">
        <v>88</v>
      </c>
      <c r="B102" s="2" t="s">
        <v>35</v>
      </c>
      <c r="C102" s="2" t="s">
        <v>416</v>
      </c>
      <c r="D102" s="2" t="s">
        <v>417</v>
      </c>
      <c r="E102" s="2" t="s">
        <v>56</v>
      </c>
      <c r="F102" s="45" t="str">
        <f>LEFT(C102,1)</f>
        <v>А</v>
      </c>
      <c r="G102" s="45" t="str">
        <f>LEFT(D102,1)</f>
        <v>А</v>
      </c>
      <c r="H102" s="45" t="str">
        <f>LEFT(E102,1)</f>
        <v>А</v>
      </c>
      <c r="I102" s="6" t="s">
        <v>547</v>
      </c>
      <c r="J102" s="46" t="s">
        <v>346</v>
      </c>
      <c r="K102" s="2">
        <v>7</v>
      </c>
      <c r="L102" s="2" t="s">
        <v>418</v>
      </c>
      <c r="M102" s="33" t="s">
        <v>26</v>
      </c>
      <c r="N102" s="47" t="str">
        <f>CONCATENATE(L102,M102)</f>
        <v>Р0706С</v>
      </c>
      <c r="O102" s="47" t="str">
        <f>CONCATENATE(B102,"-",F102,G102,H102,"-",I102)</f>
        <v>М-ААА-23072006</v>
      </c>
      <c r="P102" s="48">
        <v>3</v>
      </c>
      <c r="Q102" s="48">
        <v>0</v>
      </c>
      <c r="R102" s="48">
        <v>1</v>
      </c>
      <c r="S102" s="48">
        <v>5</v>
      </c>
      <c r="T102" s="48">
        <v>2</v>
      </c>
      <c r="U102" s="48">
        <v>4</v>
      </c>
      <c r="V102" s="48">
        <v>0</v>
      </c>
      <c r="W102" s="48">
        <v>0</v>
      </c>
      <c r="X102" s="48">
        <v>0</v>
      </c>
      <c r="Y102" s="48">
        <v>0</v>
      </c>
      <c r="Z102" s="49">
        <f>SUM(P102:Y102)</f>
        <v>15</v>
      </c>
      <c r="AA102" s="33">
        <v>50</v>
      </c>
      <c r="AB102" s="50">
        <f>Z102/AA102</f>
        <v>0.3</v>
      </c>
      <c r="AC102" s="51" t="str">
        <f>IF(Z102&gt;75%*AA102,"Победитель",IF(Z102&gt;50%*AA102,"Призёр","Участник"))</f>
        <v>Участник</v>
      </c>
    </row>
    <row r="103" spans="1:29" x14ac:dyDescent="0.3">
      <c r="A103" s="32">
        <v>89</v>
      </c>
      <c r="B103" s="2" t="s">
        <v>35</v>
      </c>
      <c r="C103" s="2" t="s">
        <v>2354</v>
      </c>
      <c r="D103" s="2" t="s">
        <v>1627</v>
      </c>
      <c r="E103" s="2" t="s">
        <v>437</v>
      </c>
      <c r="F103" s="45" t="str">
        <f>LEFT(C103,1)</f>
        <v>Ш</v>
      </c>
      <c r="G103" s="45" t="str">
        <f>LEFT(D103,1)</f>
        <v>Д</v>
      </c>
      <c r="H103" s="45" t="str">
        <f>LEFT(E103,1)</f>
        <v>Р</v>
      </c>
      <c r="I103" s="2" t="s">
        <v>2355</v>
      </c>
      <c r="J103" s="2" t="s">
        <v>2323</v>
      </c>
      <c r="K103" s="1">
        <v>7</v>
      </c>
      <c r="L103" s="2" t="s">
        <v>294</v>
      </c>
      <c r="M103" s="33" t="s">
        <v>2212</v>
      </c>
      <c r="N103" s="47" t="str">
        <f>CONCATENATE(L103,M103)</f>
        <v>Р0705Ф</v>
      </c>
      <c r="O103" s="47" t="str">
        <f>CONCATENATE(B103,"-",F103,G103,H103,"-",I103)</f>
        <v>М-ШДР-02112006</v>
      </c>
      <c r="P103" s="48">
        <v>5</v>
      </c>
      <c r="Q103" s="48">
        <v>2</v>
      </c>
      <c r="R103" s="48">
        <v>0</v>
      </c>
      <c r="S103" s="48">
        <v>4</v>
      </c>
      <c r="T103" s="48">
        <v>2</v>
      </c>
      <c r="U103" s="48">
        <v>0</v>
      </c>
      <c r="V103" s="48">
        <v>0</v>
      </c>
      <c r="W103" s="48">
        <v>1.5</v>
      </c>
      <c r="X103" s="48">
        <v>0</v>
      </c>
      <c r="Y103" s="48">
        <v>0</v>
      </c>
      <c r="Z103" s="49">
        <f>SUM(P103:Y103)</f>
        <v>14.5</v>
      </c>
      <c r="AA103" s="33">
        <v>50</v>
      </c>
      <c r="AB103" s="50">
        <f>Z103/AA103</f>
        <v>0.28999999999999998</v>
      </c>
      <c r="AC103" s="51" t="str">
        <f>IF(Z103&gt;75%*AA103,"Победитель",IF(Z103&gt;50%*AA103,"Призёр","Участник"))</f>
        <v>Участник</v>
      </c>
    </row>
    <row r="104" spans="1:29" x14ac:dyDescent="0.3">
      <c r="A104" s="32">
        <v>90</v>
      </c>
      <c r="B104" s="2" t="s">
        <v>35</v>
      </c>
      <c r="C104" s="2" t="s">
        <v>1233</v>
      </c>
      <c r="D104" s="2" t="s">
        <v>183</v>
      </c>
      <c r="E104" s="2" t="s">
        <v>306</v>
      </c>
      <c r="F104" s="45" t="str">
        <f>LEFT(C104,1)</f>
        <v>М</v>
      </c>
      <c r="G104" s="45" t="str">
        <f>LEFT(D104,1)</f>
        <v>М</v>
      </c>
      <c r="H104" s="45" t="str">
        <f>LEFT(E104,1)</f>
        <v>С</v>
      </c>
      <c r="I104" s="6" t="s">
        <v>1234</v>
      </c>
      <c r="J104" s="2" t="s">
        <v>930</v>
      </c>
      <c r="K104" s="2">
        <v>7</v>
      </c>
      <c r="L104" s="2" t="s">
        <v>99</v>
      </c>
      <c r="M104" s="33" t="s">
        <v>45</v>
      </c>
      <c r="N104" s="47" t="str">
        <f>CONCATENATE(L104,M104)</f>
        <v>Р0702Г</v>
      </c>
      <c r="O104" s="47" t="str">
        <f>CONCATENATE(B104,"-",F104,G104,H104,"-",I104)</f>
        <v>М-ММС-19032006</v>
      </c>
      <c r="P104" s="48">
        <v>2</v>
      </c>
      <c r="Q104" s="48">
        <v>2</v>
      </c>
      <c r="R104" s="48">
        <v>0</v>
      </c>
      <c r="S104" s="48">
        <v>4</v>
      </c>
      <c r="T104" s="48">
        <v>1</v>
      </c>
      <c r="U104" s="48">
        <v>3</v>
      </c>
      <c r="V104" s="48">
        <v>0</v>
      </c>
      <c r="W104" s="48">
        <v>2</v>
      </c>
      <c r="X104" s="48">
        <v>0</v>
      </c>
      <c r="Y104" s="48">
        <v>0</v>
      </c>
      <c r="Z104" s="49">
        <f>SUM(P104:Y104)</f>
        <v>14</v>
      </c>
      <c r="AA104" s="33">
        <v>50</v>
      </c>
      <c r="AB104" s="50">
        <f>Z104/AA104</f>
        <v>0.28000000000000003</v>
      </c>
      <c r="AC104" s="51" t="str">
        <f>IF(Z104&gt;75%*AA104,"Победитель",IF(Z104&gt;50%*AA104,"Призёр","Участник"))</f>
        <v>Участник</v>
      </c>
    </row>
    <row r="105" spans="1:29" x14ac:dyDescent="0.3">
      <c r="A105" s="32">
        <v>91</v>
      </c>
      <c r="B105" s="66" t="s">
        <v>597</v>
      </c>
      <c r="C105" s="66" t="s">
        <v>2063</v>
      </c>
      <c r="D105" s="66" t="s">
        <v>949</v>
      </c>
      <c r="E105" s="66" t="s">
        <v>848</v>
      </c>
      <c r="F105" s="45" t="str">
        <f>LEFT(C105,1)</f>
        <v>Л</v>
      </c>
      <c r="G105" s="45" t="str">
        <f>LEFT(D105,1)</f>
        <v>М</v>
      </c>
      <c r="H105" s="45" t="str">
        <f>LEFT(E105,1)</f>
        <v>В</v>
      </c>
      <c r="I105" s="17" t="s">
        <v>2064</v>
      </c>
      <c r="J105" s="67" t="s">
        <v>2061</v>
      </c>
      <c r="K105" s="66">
        <v>7</v>
      </c>
      <c r="L105" s="67" t="s">
        <v>427</v>
      </c>
      <c r="M105" s="33" t="s">
        <v>92</v>
      </c>
      <c r="N105" s="47" t="str">
        <f>CONCATENATE(L105,M105)</f>
        <v>Р0710И</v>
      </c>
      <c r="O105" s="47" t="str">
        <f>CONCATENATE(B105,"-",F105,G105,H105,"-",I105)</f>
        <v>ж-ЛМВ-11112005</v>
      </c>
      <c r="P105" s="48">
        <v>0</v>
      </c>
      <c r="Q105" s="48">
        <v>2</v>
      </c>
      <c r="R105" s="48">
        <v>1</v>
      </c>
      <c r="S105" s="48">
        <v>3</v>
      </c>
      <c r="T105" s="48">
        <v>3</v>
      </c>
      <c r="U105" s="48">
        <v>5</v>
      </c>
      <c r="V105" s="48">
        <v>0</v>
      </c>
      <c r="W105" s="48">
        <v>0</v>
      </c>
      <c r="X105" s="48">
        <v>0</v>
      </c>
      <c r="Y105" s="48"/>
      <c r="Z105" s="49">
        <f>SUM(P105:Y105)</f>
        <v>14</v>
      </c>
      <c r="AA105" s="33">
        <v>50</v>
      </c>
      <c r="AB105" s="50">
        <f>Z105/AA105</f>
        <v>0.28000000000000003</v>
      </c>
      <c r="AC105" s="51" t="str">
        <f>IF(Z105&gt;75%*AA105,"Победитель",IF(Z105&gt;50%*AA105,"Призёр","Участник"))</f>
        <v>Участник</v>
      </c>
    </row>
    <row r="106" spans="1:29" x14ac:dyDescent="0.3">
      <c r="A106" s="32">
        <v>92</v>
      </c>
      <c r="B106" s="66" t="s">
        <v>597</v>
      </c>
      <c r="C106" s="66" t="s">
        <v>2068</v>
      </c>
      <c r="D106" s="66" t="s">
        <v>73</v>
      </c>
      <c r="E106" s="66" t="s">
        <v>351</v>
      </c>
      <c r="F106" s="45" t="str">
        <f>LEFT(C106,1)</f>
        <v>Т</v>
      </c>
      <c r="G106" s="45" t="str">
        <f>LEFT(D106,1)</f>
        <v>А</v>
      </c>
      <c r="H106" s="45" t="str">
        <f>LEFT(E106,1)</f>
        <v>Ю</v>
      </c>
      <c r="I106" s="16" t="s">
        <v>89</v>
      </c>
      <c r="J106" s="67" t="s">
        <v>2061</v>
      </c>
      <c r="K106" s="66">
        <v>7</v>
      </c>
      <c r="L106" s="66" t="s">
        <v>1392</v>
      </c>
      <c r="M106" s="33" t="s">
        <v>92</v>
      </c>
      <c r="N106" s="47" t="str">
        <f>CONCATENATE(L106,M106)</f>
        <v>Р0714И</v>
      </c>
      <c r="O106" s="47" t="str">
        <f>CONCATENATE(B106,"-",F106,G106,H106,"-",I106)</f>
        <v>ж-ТАЮ-30052006</v>
      </c>
      <c r="P106" s="48">
        <v>2</v>
      </c>
      <c r="Q106" s="48">
        <v>2</v>
      </c>
      <c r="R106" s="48">
        <v>0</v>
      </c>
      <c r="S106" s="48">
        <v>3</v>
      </c>
      <c r="T106" s="48">
        <v>1</v>
      </c>
      <c r="U106" s="48">
        <v>3</v>
      </c>
      <c r="V106" s="48">
        <v>1</v>
      </c>
      <c r="W106" s="48">
        <v>2</v>
      </c>
      <c r="X106" s="48">
        <v>0</v>
      </c>
      <c r="Y106" s="48">
        <v>0</v>
      </c>
      <c r="Z106" s="49">
        <f>SUM(P106:Y106)</f>
        <v>14</v>
      </c>
      <c r="AA106" s="33">
        <v>50</v>
      </c>
      <c r="AB106" s="50">
        <f>Z106/AA106</f>
        <v>0.28000000000000003</v>
      </c>
      <c r="AC106" s="51" t="str">
        <f>IF(Z106&gt;75%*AA106,"Победитель",IF(Z106&gt;50%*AA106,"Призёр","Участник"))</f>
        <v>Участник</v>
      </c>
    </row>
    <row r="107" spans="1:29" x14ac:dyDescent="0.3">
      <c r="A107" s="32">
        <v>93</v>
      </c>
      <c r="B107" s="2" t="s">
        <v>35</v>
      </c>
      <c r="C107" s="2" t="s">
        <v>1032</v>
      </c>
      <c r="D107" s="2" t="s">
        <v>932</v>
      </c>
      <c r="E107" s="2" t="s">
        <v>1005</v>
      </c>
      <c r="F107" s="45" t="str">
        <f>LEFT(C107,1)</f>
        <v>Т</v>
      </c>
      <c r="G107" s="45" t="str">
        <f>LEFT(D107,1)</f>
        <v>А</v>
      </c>
      <c r="H107" s="45" t="str">
        <f>LEFT(E107,1)</f>
        <v>М</v>
      </c>
      <c r="I107" s="6" t="s">
        <v>1239</v>
      </c>
      <c r="J107" s="2" t="s">
        <v>930</v>
      </c>
      <c r="K107" s="2">
        <v>7</v>
      </c>
      <c r="L107" s="2" t="s">
        <v>418</v>
      </c>
      <c r="M107" s="33" t="s">
        <v>45</v>
      </c>
      <c r="N107" s="47" t="str">
        <f>CONCATENATE(L107,M107)</f>
        <v>Р0706Г</v>
      </c>
      <c r="O107" s="47" t="str">
        <f>CONCATENATE(B107,"-",F107,G107,H107,"-",I107)</f>
        <v>М-ТАМ-13012006</v>
      </c>
      <c r="P107" s="48">
        <v>3</v>
      </c>
      <c r="Q107" s="48">
        <v>1</v>
      </c>
      <c r="R107" s="48">
        <v>0</v>
      </c>
      <c r="S107" s="48">
        <v>3</v>
      </c>
      <c r="T107" s="48">
        <v>2</v>
      </c>
      <c r="U107" s="48">
        <v>1</v>
      </c>
      <c r="V107" s="48">
        <v>3</v>
      </c>
      <c r="W107" s="48">
        <v>0</v>
      </c>
      <c r="X107" s="48">
        <v>0</v>
      </c>
      <c r="Y107" s="48">
        <v>0</v>
      </c>
      <c r="Z107" s="49">
        <f>SUM(P107:Y107)</f>
        <v>13</v>
      </c>
      <c r="AA107" s="33">
        <v>50</v>
      </c>
      <c r="AB107" s="50">
        <f>Z107/AA107</f>
        <v>0.26</v>
      </c>
      <c r="AC107" s="51" t="str">
        <f>IF(Z107&gt;75%*AA107,"Победитель",IF(Z107&gt;50%*AA107,"Призёр","Участник"))</f>
        <v>Участник</v>
      </c>
    </row>
    <row r="108" spans="1:29" x14ac:dyDescent="0.3">
      <c r="A108" s="32">
        <v>94</v>
      </c>
      <c r="B108" s="3" t="s">
        <v>14</v>
      </c>
      <c r="C108" s="3" t="s">
        <v>762</v>
      </c>
      <c r="D108" s="3" t="s">
        <v>763</v>
      </c>
      <c r="E108" s="3" t="s">
        <v>195</v>
      </c>
      <c r="F108" s="45" t="str">
        <f>LEFT(C108,1)</f>
        <v>З</v>
      </c>
      <c r="G108" s="45" t="str">
        <f>LEFT(D108,1)</f>
        <v>Л</v>
      </c>
      <c r="H108" s="45" t="str">
        <f>LEFT(E108,1)</f>
        <v>С</v>
      </c>
      <c r="I108" s="13" t="s">
        <v>760</v>
      </c>
      <c r="J108" s="59" t="s">
        <v>925</v>
      </c>
      <c r="K108" s="3">
        <v>7</v>
      </c>
      <c r="L108" s="3" t="s">
        <v>764</v>
      </c>
      <c r="M108" s="33" t="s">
        <v>534</v>
      </c>
      <c r="N108" s="47" t="str">
        <f>CONCATENATE(L108,M108)</f>
        <v>Ру07-05О</v>
      </c>
      <c r="O108" s="47" t="str">
        <f>CONCATENATE(B108,"-",F108,G108,H108,"-",I108)</f>
        <v>Ж-ЗЛС-26022006</v>
      </c>
      <c r="P108" s="48">
        <v>0</v>
      </c>
      <c r="Q108" s="48">
        <v>0</v>
      </c>
      <c r="R108" s="48">
        <v>0</v>
      </c>
      <c r="S108" s="48">
        <v>5</v>
      </c>
      <c r="T108" s="48">
        <v>2</v>
      </c>
      <c r="U108" s="48">
        <v>3</v>
      </c>
      <c r="V108" s="48">
        <v>0</v>
      </c>
      <c r="W108" s="48">
        <v>2</v>
      </c>
      <c r="X108" s="48">
        <v>0</v>
      </c>
      <c r="Y108" s="48">
        <v>0</v>
      </c>
      <c r="Z108" s="49">
        <f>SUM(P108:Y108)</f>
        <v>12</v>
      </c>
      <c r="AA108" s="33">
        <v>50</v>
      </c>
      <c r="AB108" s="50">
        <f>Z108/AA108</f>
        <v>0.24</v>
      </c>
      <c r="AC108" s="51" t="str">
        <f>IF(Z108&gt;75%*AA108,"Победитель",IF(Z108&gt;50%*AA108,"Призёр","Участник"))</f>
        <v>Участник</v>
      </c>
    </row>
    <row r="109" spans="1:29" x14ac:dyDescent="0.3">
      <c r="A109" s="32">
        <v>95</v>
      </c>
      <c r="B109" s="3" t="s">
        <v>14</v>
      </c>
      <c r="C109" s="3" t="s">
        <v>765</v>
      </c>
      <c r="D109" s="3" t="s">
        <v>147</v>
      </c>
      <c r="E109" s="3" t="s">
        <v>369</v>
      </c>
      <c r="F109" s="45" t="str">
        <f>LEFT(C109,1)</f>
        <v>К</v>
      </c>
      <c r="G109" s="45" t="str">
        <f>LEFT(D109,1)</f>
        <v>К</v>
      </c>
      <c r="H109" s="45" t="str">
        <f>LEFT(E109,1)</f>
        <v>Н</v>
      </c>
      <c r="I109" s="13" t="s">
        <v>766</v>
      </c>
      <c r="J109" s="59" t="s">
        <v>925</v>
      </c>
      <c r="K109" s="3">
        <v>7</v>
      </c>
      <c r="L109" s="3" t="s">
        <v>767</v>
      </c>
      <c r="M109" s="33" t="s">
        <v>534</v>
      </c>
      <c r="N109" s="47" t="str">
        <f>CONCATENATE(L109,M109)</f>
        <v>Ру07-06О</v>
      </c>
      <c r="O109" s="47" t="str">
        <f>CONCATENATE(B109,"-",F109,G109,H109,"-",I109)</f>
        <v>Ж-ККН-22022006</v>
      </c>
      <c r="P109" s="48">
        <v>3</v>
      </c>
      <c r="Q109" s="48">
        <v>2</v>
      </c>
      <c r="R109" s="48">
        <v>2</v>
      </c>
      <c r="S109" s="48">
        <v>3</v>
      </c>
      <c r="T109" s="48">
        <v>1</v>
      </c>
      <c r="U109" s="48">
        <v>1</v>
      </c>
      <c r="V109" s="48">
        <v>0</v>
      </c>
      <c r="W109" s="48">
        <v>0</v>
      </c>
      <c r="X109" s="48">
        <v>0</v>
      </c>
      <c r="Y109" s="48">
        <v>0</v>
      </c>
      <c r="Z109" s="49">
        <f>SUM(P109:Y109)</f>
        <v>12</v>
      </c>
      <c r="AA109" s="33">
        <v>50</v>
      </c>
      <c r="AB109" s="50">
        <f>Z109/AA109</f>
        <v>0.24</v>
      </c>
      <c r="AC109" s="51" t="str">
        <f>IF(Z109&gt;75%*AA109,"Победитель",IF(Z109&gt;50%*AA109,"Призёр","Участник"))</f>
        <v>Участник</v>
      </c>
    </row>
    <row r="110" spans="1:29" x14ac:dyDescent="0.3">
      <c r="A110" s="32">
        <v>96</v>
      </c>
      <c r="B110" s="3" t="s">
        <v>14</v>
      </c>
      <c r="C110" s="3" t="s">
        <v>779</v>
      </c>
      <c r="D110" s="3" t="s">
        <v>246</v>
      </c>
      <c r="E110" s="3" t="s">
        <v>88</v>
      </c>
      <c r="F110" s="45" t="str">
        <f>LEFT(C110,1)</f>
        <v>М</v>
      </c>
      <c r="G110" s="45" t="str">
        <f>LEFT(D110,1)</f>
        <v>А</v>
      </c>
      <c r="H110" s="45" t="str">
        <f>LEFT(E110,1)</f>
        <v>А</v>
      </c>
      <c r="I110" s="13" t="s">
        <v>780</v>
      </c>
      <c r="J110" s="59" t="s">
        <v>925</v>
      </c>
      <c r="K110" s="3">
        <v>7</v>
      </c>
      <c r="L110" s="3" t="s">
        <v>781</v>
      </c>
      <c r="M110" s="33" t="s">
        <v>534</v>
      </c>
      <c r="N110" s="47" t="str">
        <f>CONCATENATE(L110,M110)</f>
        <v>Ру07-11О</v>
      </c>
      <c r="O110" s="47" t="str">
        <f>CONCATENATE(B110,"-",F110,G110,H110,"-",I110)</f>
        <v>Ж-МАА-09072006</v>
      </c>
      <c r="P110" s="48">
        <v>2</v>
      </c>
      <c r="Q110" s="48">
        <v>4</v>
      </c>
      <c r="R110" s="48">
        <v>0</v>
      </c>
      <c r="S110" s="48">
        <v>3</v>
      </c>
      <c r="T110" s="48">
        <v>0</v>
      </c>
      <c r="U110" s="48">
        <v>2</v>
      </c>
      <c r="V110" s="48">
        <v>0</v>
      </c>
      <c r="W110" s="48">
        <v>1</v>
      </c>
      <c r="X110" s="48">
        <v>0</v>
      </c>
      <c r="Y110" s="48">
        <v>0</v>
      </c>
      <c r="Z110" s="49">
        <f>SUM(P110:Y110)</f>
        <v>12</v>
      </c>
      <c r="AA110" s="33">
        <v>50</v>
      </c>
      <c r="AB110" s="50">
        <f>Z110/AA110</f>
        <v>0.24</v>
      </c>
      <c r="AC110" s="51" t="str">
        <f>IF(Z110&gt;75%*AA110,"Победитель",IF(Z110&gt;50%*AA110,"Призёр","Участник"))</f>
        <v>Участник</v>
      </c>
    </row>
    <row r="111" spans="1:29" x14ac:dyDescent="0.3">
      <c r="A111" s="32">
        <v>97</v>
      </c>
      <c r="B111" s="2" t="s">
        <v>2057</v>
      </c>
      <c r="C111" s="2" t="s">
        <v>634</v>
      </c>
      <c r="D111" s="2" t="s">
        <v>614</v>
      </c>
      <c r="E111" s="2" t="s">
        <v>696</v>
      </c>
      <c r="F111" s="45" t="str">
        <f>LEFT(C111,1)</f>
        <v>О</v>
      </c>
      <c r="G111" s="45" t="str">
        <f>LEFT(D111,1)</f>
        <v>Д</v>
      </c>
      <c r="H111" s="45" t="str">
        <f>LEFT(E111,1)</f>
        <v>Н</v>
      </c>
      <c r="I111" s="6" t="s">
        <v>1395</v>
      </c>
      <c r="J111" s="2" t="s">
        <v>1257</v>
      </c>
      <c r="K111" s="2">
        <v>7</v>
      </c>
      <c r="L111" s="2" t="s">
        <v>99</v>
      </c>
      <c r="M111" s="33" t="s">
        <v>143</v>
      </c>
      <c r="N111" s="47" t="str">
        <f>CONCATENATE(L111,M111)</f>
        <v>Р0702У</v>
      </c>
      <c r="O111" s="47" t="str">
        <f>CONCATENATE(B111,"-",F111,G111,H111,"-",I111)</f>
        <v>М -ОДН-25012007</v>
      </c>
      <c r="P111" s="48">
        <v>2</v>
      </c>
      <c r="Q111" s="48">
        <v>0</v>
      </c>
      <c r="R111" s="48">
        <v>0</v>
      </c>
      <c r="S111" s="48">
        <v>5</v>
      </c>
      <c r="T111" s="48">
        <v>1</v>
      </c>
      <c r="U111" s="48">
        <v>2</v>
      </c>
      <c r="V111" s="48">
        <v>0</v>
      </c>
      <c r="W111" s="48">
        <v>1</v>
      </c>
      <c r="X111" s="48">
        <v>1</v>
      </c>
      <c r="Y111" s="48">
        <v>0</v>
      </c>
      <c r="Z111" s="49">
        <f>SUM(P111:Y111)</f>
        <v>12</v>
      </c>
      <c r="AA111" s="33">
        <v>50</v>
      </c>
      <c r="AB111" s="50">
        <f>Z111/AA111</f>
        <v>0.24</v>
      </c>
      <c r="AC111" s="51" t="str">
        <f>IF(Z111&gt;75%*AA111,"Победитель",IF(Z111&gt;50%*AA111,"Призёр","Участник"))</f>
        <v>Участник</v>
      </c>
    </row>
    <row r="112" spans="1:29" x14ac:dyDescent="0.3">
      <c r="A112" s="32">
        <v>98</v>
      </c>
      <c r="B112" s="2" t="s">
        <v>14</v>
      </c>
      <c r="C112" s="2" t="s">
        <v>249</v>
      </c>
      <c r="D112" s="2" t="s">
        <v>40</v>
      </c>
      <c r="E112" s="2" t="s">
        <v>848</v>
      </c>
      <c r="F112" s="45" t="str">
        <f>LEFT(C112,1)</f>
        <v>Б</v>
      </c>
      <c r="G112" s="45" t="str">
        <f>LEFT(D112,1)</f>
        <v>М</v>
      </c>
      <c r="H112" s="45" t="str">
        <f>LEFT(E112,1)</f>
        <v>В</v>
      </c>
      <c r="I112" s="6" t="s">
        <v>545</v>
      </c>
      <c r="J112" s="2" t="s">
        <v>1257</v>
      </c>
      <c r="K112" s="2">
        <v>7</v>
      </c>
      <c r="L112" s="2" t="s">
        <v>108</v>
      </c>
      <c r="M112" s="33" t="s">
        <v>143</v>
      </c>
      <c r="N112" s="47" t="str">
        <f>CONCATENATE(L112,M112)</f>
        <v>Р0704У</v>
      </c>
      <c r="O112" s="47" t="str">
        <f>CONCATENATE(B112,"-",F112,G112,H112,"-",I112)</f>
        <v>Ж-БМВ-25042006</v>
      </c>
      <c r="P112" s="48">
        <v>3</v>
      </c>
      <c r="Q112" s="48">
        <v>2</v>
      </c>
      <c r="R112" s="48">
        <v>0</v>
      </c>
      <c r="S112" s="48">
        <v>5</v>
      </c>
      <c r="T112" s="48">
        <v>2</v>
      </c>
      <c r="U112" s="48">
        <v>0</v>
      </c>
      <c r="V112" s="48">
        <v>0</v>
      </c>
      <c r="W112" s="48">
        <v>0</v>
      </c>
      <c r="X112" s="48">
        <v>0</v>
      </c>
      <c r="Y112" s="48">
        <v>0</v>
      </c>
      <c r="Z112" s="49">
        <f>SUM(P112:Y112)</f>
        <v>12</v>
      </c>
      <c r="AA112" s="33">
        <v>50</v>
      </c>
      <c r="AB112" s="50">
        <f>Z112/AA112</f>
        <v>0.24</v>
      </c>
      <c r="AC112" s="51" t="str">
        <f>IF(Z112&gt;75%*AA112,"Победитель",IF(Z112&gt;50%*AA112,"Призёр","Участник"))</f>
        <v>Участник</v>
      </c>
    </row>
    <row r="113" spans="1:29" x14ac:dyDescent="0.3">
      <c r="A113" s="32">
        <v>99</v>
      </c>
      <c r="B113" s="2" t="s">
        <v>14</v>
      </c>
      <c r="C113" s="2" t="s">
        <v>1928</v>
      </c>
      <c r="D113" s="2" t="s">
        <v>1929</v>
      </c>
      <c r="E113" s="2" t="s">
        <v>969</v>
      </c>
      <c r="F113" s="45" t="str">
        <f>LEFT(C113,1)</f>
        <v>П</v>
      </c>
      <c r="G113" s="45" t="str">
        <f>LEFT(D113,1)</f>
        <v>Э</v>
      </c>
      <c r="H113" s="45" t="str">
        <f>LEFT(E113,1)</f>
        <v>А</v>
      </c>
      <c r="I113" s="6" t="s">
        <v>1930</v>
      </c>
      <c r="J113" s="46" t="s">
        <v>1791</v>
      </c>
      <c r="K113" s="2">
        <v>7</v>
      </c>
      <c r="L113" s="2" t="s">
        <v>1931</v>
      </c>
      <c r="M113" s="33" t="s">
        <v>46</v>
      </c>
      <c r="N113" s="47" t="str">
        <f>CONCATENATE(L113,M113)</f>
        <v>р0769А</v>
      </c>
      <c r="O113" s="47" t="str">
        <f>CONCATENATE(B113,"-",F113,G113,H113,"-",I113)</f>
        <v>Ж-ПЭА-13062006</v>
      </c>
      <c r="P113" s="48">
        <v>0</v>
      </c>
      <c r="Q113" s="48">
        <v>2</v>
      </c>
      <c r="R113" s="48">
        <v>0</v>
      </c>
      <c r="S113" s="48">
        <v>3</v>
      </c>
      <c r="T113" s="48">
        <v>3</v>
      </c>
      <c r="U113" s="48">
        <v>0</v>
      </c>
      <c r="V113" s="48">
        <v>0</v>
      </c>
      <c r="W113" s="48">
        <v>1</v>
      </c>
      <c r="X113" s="48">
        <v>2</v>
      </c>
      <c r="Y113" s="48">
        <v>0</v>
      </c>
      <c r="Z113" s="49">
        <f>SUM(P113:Y113)</f>
        <v>11</v>
      </c>
      <c r="AA113" s="33">
        <v>50</v>
      </c>
      <c r="AB113" s="50">
        <f>Z113/AA113</f>
        <v>0.22</v>
      </c>
      <c r="AC113" s="51" t="str">
        <f>IF(Z113&gt;75%*AA113,"Победитель",IF(Z113&gt;50%*AA113,"Призёр","Участник"))</f>
        <v>Участник</v>
      </c>
    </row>
    <row r="114" spans="1:29" x14ac:dyDescent="0.3">
      <c r="A114" s="32">
        <v>100</v>
      </c>
      <c r="B114" s="2" t="s">
        <v>35</v>
      </c>
      <c r="C114" s="12" t="s">
        <v>1668</v>
      </c>
      <c r="D114" s="12" t="s">
        <v>1669</v>
      </c>
      <c r="E114" s="12" t="s">
        <v>172</v>
      </c>
      <c r="F114" s="45" t="str">
        <f>LEFT(C114,1)</f>
        <v>С</v>
      </c>
      <c r="G114" s="45" t="str">
        <f>LEFT(D114,1)</f>
        <v>А</v>
      </c>
      <c r="H114" s="45" t="str">
        <f>LEFT(E114,1)</f>
        <v>Д</v>
      </c>
      <c r="I114" s="12">
        <v>7072006</v>
      </c>
      <c r="J114" s="46" t="s">
        <v>1587</v>
      </c>
      <c r="K114" s="2">
        <v>7</v>
      </c>
      <c r="L114" s="2" t="s">
        <v>1670</v>
      </c>
      <c r="M114" s="33" t="s">
        <v>35</v>
      </c>
      <c r="N114" s="47" t="str">
        <f>CONCATENATE(L114,M114)</f>
        <v>Р0770М</v>
      </c>
      <c r="O114" s="47" t="str">
        <f>CONCATENATE(B114,"-",F114,G114,H114,"-",I114)</f>
        <v>М-САД-7072006</v>
      </c>
      <c r="P114" s="48">
        <v>1</v>
      </c>
      <c r="Q114" s="48">
        <v>2</v>
      </c>
      <c r="R114" s="48">
        <v>2</v>
      </c>
      <c r="S114" s="48">
        <v>5</v>
      </c>
      <c r="T114" s="48">
        <v>1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  <c r="Z114" s="49">
        <f>SUM(P114:Y114)</f>
        <v>11</v>
      </c>
      <c r="AA114" s="33">
        <v>50</v>
      </c>
      <c r="AB114" s="50">
        <f>Z114/AA114</f>
        <v>0.22</v>
      </c>
      <c r="AC114" s="51" t="str">
        <f>IF(Z114&gt;75%*AA114,"Победитель",IF(Z114&gt;50%*AA114,"Призёр","Участник"))</f>
        <v>Участник</v>
      </c>
    </row>
    <row r="115" spans="1:29" x14ac:dyDescent="0.3">
      <c r="A115" s="32">
        <v>101</v>
      </c>
      <c r="B115" s="66" t="s">
        <v>597</v>
      </c>
      <c r="C115" s="66" t="s">
        <v>2066</v>
      </c>
      <c r="D115" s="66" t="s">
        <v>50</v>
      </c>
      <c r="E115" s="66" t="s">
        <v>88</v>
      </c>
      <c r="F115" s="45" t="str">
        <f>LEFT(C115,1)</f>
        <v>М</v>
      </c>
      <c r="G115" s="45" t="str">
        <f>LEFT(D115,1)</f>
        <v>А</v>
      </c>
      <c r="H115" s="45" t="str">
        <f>LEFT(E115,1)</f>
        <v>А</v>
      </c>
      <c r="I115" s="17" t="s">
        <v>93</v>
      </c>
      <c r="J115" s="67" t="s">
        <v>2061</v>
      </c>
      <c r="K115" s="66">
        <v>7</v>
      </c>
      <c r="L115" s="67" t="s">
        <v>432</v>
      </c>
      <c r="M115" s="33" t="s">
        <v>92</v>
      </c>
      <c r="N115" s="47" t="str">
        <f>CONCATENATE(L115,M115)</f>
        <v>Р0712И</v>
      </c>
      <c r="O115" s="47" t="str">
        <f>CONCATENATE(B115,"-",F115,G115,H115,"-",I115)</f>
        <v>ж-МАА-07072006</v>
      </c>
      <c r="P115" s="48">
        <v>2</v>
      </c>
      <c r="Q115" s="48">
        <v>2</v>
      </c>
      <c r="R115" s="48">
        <v>0</v>
      </c>
      <c r="S115" s="48">
        <v>2</v>
      </c>
      <c r="T115" s="48">
        <v>0</v>
      </c>
      <c r="U115" s="48">
        <v>3</v>
      </c>
      <c r="V115" s="48">
        <v>1</v>
      </c>
      <c r="W115" s="48">
        <v>0</v>
      </c>
      <c r="X115" s="48">
        <v>0</v>
      </c>
      <c r="Y115" s="48">
        <v>0</v>
      </c>
      <c r="Z115" s="49">
        <f>SUM(P115:Y115)</f>
        <v>10</v>
      </c>
      <c r="AA115" s="33">
        <v>50</v>
      </c>
      <c r="AB115" s="50">
        <f>Z115/AA115</f>
        <v>0.2</v>
      </c>
      <c r="AC115" s="51" t="str">
        <f>IF(Z115&gt;75%*AA115,"Победитель",IF(Z115&gt;50%*AA115,"Призёр","Участник"))</f>
        <v>Участник</v>
      </c>
    </row>
    <row r="116" spans="1:29" x14ac:dyDescent="0.3">
      <c r="A116" s="32">
        <v>102</v>
      </c>
      <c r="B116" s="3" t="s">
        <v>14</v>
      </c>
      <c r="C116" s="3" t="s">
        <v>776</v>
      </c>
      <c r="D116" s="3" t="s">
        <v>777</v>
      </c>
      <c r="E116" s="3" t="s">
        <v>443</v>
      </c>
      <c r="F116" s="45" t="str">
        <f>LEFT(C116,1)</f>
        <v>Л</v>
      </c>
      <c r="G116" s="45" t="str">
        <f>LEFT(D116,1)</f>
        <v>У</v>
      </c>
      <c r="H116" s="45" t="str">
        <f>LEFT(E116,1)</f>
        <v>В</v>
      </c>
      <c r="I116" s="13" t="s">
        <v>760</v>
      </c>
      <c r="J116" s="59" t="s">
        <v>925</v>
      </c>
      <c r="K116" s="3">
        <v>7</v>
      </c>
      <c r="L116" s="3" t="s">
        <v>778</v>
      </c>
      <c r="M116" s="33" t="s">
        <v>534</v>
      </c>
      <c r="N116" s="47" t="str">
        <f>CONCATENATE(L116,M116)</f>
        <v>Ру07-10О</v>
      </c>
      <c r="O116" s="47" t="str">
        <f>CONCATENATE(B116,"-",F116,G116,H116,"-",I116)</f>
        <v>Ж-ЛУВ-26022006</v>
      </c>
      <c r="P116" s="48">
        <v>2</v>
      </c>
      <c r="Q116" s="48">
        <v>2</v>
      </c>
      <c r="R116" s="48">
        <v>0</v>
      </c>
      <c r="S116" s="48">
        <v>5</v>
      </c>
      <c r="T116" s="48">
        <v>0</v>
      </c>
      <c r="U116" s="48">
        <v>0</v>
      </c>
      <c r="V116" s="48">
        <v>0</v>
      </c>
      <c r="W116" s="48">
        <v>1</v>
      </c>
      <c r="X116" s="48">
        <v>0</v>
      </c>
      <c r="Y116" s="48">
        <v>0</v>
      </c>
      <c r="Z116" s="49">
        <f>SUM(P116:Y116)</f>
        <v>10</v>
      </c>
      <c r="AA116" s="33">
        <v>50</v>
      </c>
      <c r="AB116" s="50">
        <f>Z116/AA116</f>
        <v>0.2</v>
      </c>
      <c r="AC116" s="51" t="str">
        <f>IF(Z116&gt;75%*AA116,"Победитель",IF(Z116&gt;50%*AA116,"Призёр","Участник"))</f>
        <v>Участник</v>
      </c>
    </row>
    <row r="117" spans="1:29" x14ac:dyDescent="0.3">
      <c r="A117" s="32">
        <v>103</v>
      </c>
      <c r="B117" s="2" t="s">
        <v>2057</v>
      </c>
      <c r="C117" s="2" t="s">
        <v>1388</v>
      </c>
      <c r="D117" s="2" t="s">
        <v>291</v>
      </c>
      <c r="E117" s="2" t="s">
        <v>56</v>
      </c>
      <c r="F117" s="45" t="str">
        <f>LEFT(C117,1)</f>
        <v>Ф</v>
      </c>
      <c r="G117" s="45" t="str">
        <f>LEFT(D117,1)</f>
        <v>А</v>
      </c>
      <c r="H117" s="45" t="str">
        <f>LEFT(E117,1)</f>
        <v>А</v>
      </c>
      <c r="I117" s="6">
        <v>28042006</v>
      </c>
      <c r="J117" s="2" t="s">
        <v>1257</v>
      </c>
      <c r="K117" s="2">
        <v>7</v>
      </c>
      <c r="L117" s="2" t="s">
        <v>432</v>
      </c>
      <c r="M117" s="33" t="s">
        <v>143</v>
      </c>
      <c r="N117" s="47" t="str">
        <f>CONCATENATE(L117,M117)</f>
        <v>Р0712У</v>
      </c>
      <c r="O117" s="47" t="str">
        <f>CONCATENATE(B117,"-",F117,G117,H117,"-",I117)</f>
        <v>М -ФАА-28042006</v>
      </c>
      <c r="P117" s="48">
        <v>2</v>
      </c>
      <c r="Q117" s="48">
        <v>2</v>
      </c>
      <c r="R117" s="48">
        <v>0</v>
      </c>
      <c r="S117" s="48">
        <v>3</v>
      </c>
      <c r="T117" s="48">
        <v>3</v>
      </c>
      <c r="U117" s="48">
        <v>0</v>
      </c>
      <c r="V117" s="48">
        <v>0</v>
      </c>
      <c r="W117" s="48">
        <v>0</v>
      </c>
      <c r="X117" s="48">
        <v>0</v>
      </c>
      <c r="Y117" s="48">
        <v>0</v>
      </c>
      <c r="Z117" s="49">
        <f>SUM(P117:Y117)</f>
        <v>10</v>
      </c>
      <c r="AA117" s="33">
        <v>50</v>
      </c>
      <c r="AB117" s="50">
        <f>Z117/AA117</f>
        <v>0.2</v>
      </c>
      <c r="AC117" s="51" t="str">
        <f>IF(Z117&gt;75%*AA117,"Победитель",IF(Z117&gt;50%*AA117,"Призёр","Участник"))</f>
        <v>Участник</v>
      </c>
    </row>
    <row r="118" spans="1:29" x14ac:dyDescent="0.3">
      <c r="A118" s="32">
        <v>104</v>
      </c>
      <c r="B118" s="3" t="s">
        <v>14</v>
      </c>
      <c r="C118" s="3" t="s">
        <v>783</v>
      </c>
      <c r="D118" s="3" t="s">
        <v>132</v>
      </c>
      <c r="E118" s="3" t="s">
        <v>624</v>
      </c>
      <c r="F118" s="45" t="str">
        <f>LEFT(C118,1)</f>
        <v>О</v>
      </c>
      <c r="G118" s="45" t="str">
        <f>LEFT(D118,1)</f>
        <v>С</v>
      </c>
      <c r="H118" s="45" t="str">
        <f>LEFT(E118,1)</f>
        <v>Р</v>
      </c>
      <c r="I118" s="13" t="s">
        <v>784</v>
      </c>
      <c r="J118" s="59" t="s">
        <v>925</v>
      </c>
      <c r="K118" s="3">
        <v>7</v>
      </c>
      <c r="L118" s="3" t="s">
        <v>785</v>
      </c>
      <c r="M118" s="33" t="s">
        <v>534</v>
      </c>
      <c r="N118" s="47" t="str">
        <f>CONCATENATE(L118,M118)</f>
        <v>Ру07-13О</v>
      </c>
      <c r="O118" s="47" t="str">
        <f>CONCATENATE(B118,"-",F118,G118,H118,"-",I118)</f>
        <v>Ж-ОСР-30012006</v>
      </c>
      <c r="P118" s="48">
        <v>1</v>
      </c>
      <c r="Q118" s="48">
        <v>4</v>
      </c>
      <c r="R118" s="48">
        <v>0</v>
      </c>
      <c r="S118" s="48">
        <v>3</v>
      </c>
      <c r="T118" s="48">
        <v>0</v>
      </c>
      <c r="U118" s="48">
        <v>0</v>
      </c>
      <c r="V118" s="48">
        <v>0</v>
      </c>
      <c r="W118" s="48">
        <v>1</v>
      </c>
      <c r="X118" s="48">
        <v>0</v>
      </c>
      <c r="Y118" s="48">
        <v>0</v>
      </c>
      <c r="Z118" s="49">
        <f>SUM(P118:Y118)</f>
        <v>9</v>
      </c>
      <c r="AA118" s="33">
        <v>50</v>
      </c>
      <c r="AB118" s="50">
        <f>Z118/AA118</f>
        <v>0.18</v>
      </c>
      <c r="AC118" s="51" t="str">
        <f>IF(Z118&gt;75%*AA118,"Победитель",IF(Z118&gt;50%*AA118,"Призёр","Участник"))</f>
        <v>Участник</v>
      </c>
    </row>
    <row r="119" spans="1:29" x14ac:dyDescent="0.3">
      <c r="A119" s="32">
        <v>105</v>
      </c>
      <c r="B119" s="3" t="s">
        <v>35</v>
      </c>
      <c r="C119" s="3" t="s">
        <v>786</v>
      </c>
      <c r="D119" s="3" t="s">
        <v>787</v>
      </c>
      <c r="E119" s="3" t="s">
        <v>788</v>
      </c>
      <c r="F119" s="45" t="str">
        <f>LEFT(C119,1)</f>
        <v>П</v>
      </c>
      <c r="G119" s="45" t="str">
        <f>LEFT(D119,1)</f>
        <v>А</v>
      </c>
      <c r="H119" s="45" t="str">
        <f>LEFT(E119,1)</f>
        <v>С</v>
      </c>
      <c r="I119" s="13" t="s">
        <v>789</v>
      </c>
      <c r="J119" s="59" t="s">
        <v>925</v>
      </c>
      <c r="K119" s="3">
        <v>7</v>
      </c>
      <c r="L119" s="3" t="s">
        <v>790</v>
      </c>
      <c r="M119" s="33" t="s">
        <v>534</v>
      </c>
      <c r="N119" s="47" t="str">
        <f>CONCATENATE(L119,M119)</f>
        <v>Ру07-14О</v>
      </c>
      <c r="O119" s="47" t="str">
        <f>CONCATENATE(B119,"-",F119,G119,H119,"-",I119)</f>
        <v>М-ПАС-31032006</v>
      </c>
      <c r="P119" s="48">
        <v>2</v>
      </c>
      <c r="Q119" s="48">
        <v>2</v>
      </c>
      <c r="R119" s="48">
        <v>0</v>
      </c>
      <c r="S119" s="48">
        <v>2</v>
      </c>
      <c r="T119" s="48">
        <v>1</v>
      </c>
      <c r="U119" s="48">
        <v>0</v>
      </c>
      <c r="V119" s="48">
        <v>0</v>
      </c>
      <c r="W119" s="48">
        <v>2</v>
      </c>
      <c r="X119" s="48">
        <v>0</v>
      </c>
      <c r="Y119" s="48">
        <v>0</v>
      </c>
      <c r="Z119" s="49">
        <f>SUM(P119:Y119)</f>
        <v>9</v>
      </c>
      <c r="AA119" s="33">
        <v>50</v>
      </c>
      <c r="AB119" s="50">
        <f>Z119/AA119</f>
        <v>0.18</v>
      </c>
      <c r="AC119" s="51" t="str">
        <f>IF(Z119&gt;75%*AA119,"Победитель",IF(Z119&gt;50%*AA119,"Призёр","Участник"))</f>
        <v>Участник</v>
      </c>
    </row>
    <row r="120" spans="1:29" x14ac:dyDescent="0.3">
      <c r="A120" s="32">
        <v>106</v>
      </c>
      <c r="B120" s="3" t="s">
        <v>14</v>
      </c>
      <c r="C120" s="3" t="s">
        <v>797</v>
      </c>
      <c r="D120" s="3" t="s">
        <v>96</v>
      </c>
      <c r="E120" s="3" t="s">
        <v>195</v>
      </c>
      <c r="F120" s="45" t="str">
        <f>LEFT(C120,1)</f>
        <v>Т</v>
      </c>
      <c r="G120" s="45" t="str">
        <f>LEFT(D120,1)</f>
        <v>А</v>
      </c>
      <c r="H120" s="45" t="str">
        <f>LEFT(E120,1)</f>
        <v>С</v>
      </c>
      <c r="I120" s="13" t="s">
        <v>798</v>
      </c>
      <c r="J120" s="59" t="s">
        <v>925</v>
      </c>
      <c r="K120" s="3">
        <v>7</v>
      </c>
      <c r="L120" s="3" t="s">
        <v>799</v>
      </c>
      <c r="M120" s="33" t="s">
        <v>534</v>
      </c>
      <c r="N120" s="47" t="str">
        <f>CONCATENATE(L120,M120)</f>
        <v>Ру07-17О</v>
      </c>
      <c r="O120" s="47" t="str">
        <f>CONCATENATE(B120,"-",F120,G120,H120,"-",I120)</f>
        <v>Ж-ТАС-15072006</v>
      </c>
      <c r="P120" s="48">
        <v>2</v>
      </c>
      <c r="Q120" s="48">
        <v>0</v>
      </c>
      <c r="R120" s="48">
        <v>0</v>
      </c>
      <c r="S120" s="48">
        <v>3</v>
      </c>
      <c r="T120" s="48">
        <v>1</v>
      </c>
      <c r="U120" s="48">
        <v>3</v>
      </c>
      <c r="V120" s="48">
        <v>0</v>
      </c>
      <c r="W120" s="48">
        <v>0</v>
      </c>
      <c r="X120" s="48">
        <v>0</v>
      </c>
      <c r="Y120" s="48">
        <v>0</v>
      </c>
      <c r="Z120" s="49">
        <f>SUM(P120:Y120)</f>
        <v>9</v>
      </c>
      <c r="AA120" s="33">
        <v>50</v>
      </c>
      <c r="AB120" s="50">
        <f>Z120/AA120</f>
        <v>0.18</v>
      </c>
      <c r="AC120" s="51" t="str">
        <f>IF(Z120&gt;75%*AA120,"Победитель",IF(Z120&gt;50%*AA120,"Призёр","Участник"))</f>
        <v>Участник</v>
      </c>
    </row>
    <row r="121" spans="1:29" x14ac:dyDescent="0.3">
      <c r="A121" s="32">
        <v>107</v>
      </c>
      <c r="B121" s="2" t="s">
        <v>14</v>
      </c>
      <c r="C121" s="2" t="s">
        <v>1387</v>
      </c>
      <c r="D121" s="2" t="s">
        <v>132</v>
      </c>
      <c r="E121" s="2" t="s">
        <v>97</v>
      </c>
      <c r="F121" s="45" t="str">
        <f>LEFT(C121,1)</f>
        <v>У</v>
      </c>
      <c r="G121" s="45" t="str">
        <f>LEFT(D121,1)</f>
        <v>С</v>
      </c>
      <c r="H121" s="45" t="str">
        <f>LEFT(E121,1)</f>
        <v>А</v>
      </c>
      <c r="I121" s="6">
        <v>14042006</v>
      </c>
      <c r="J121" s="2" t="s">
        <v>1257</v>
      </c>
      <c r="K121" s="2">
        <v>7</v>
      </c>
      <c r="L121" s="2" t="s">
        <v>427</v>
      </c>
      <c r="M121" s="33" t="s">
        <v>143</v>
      </c>
      <c r="N121" s="47" t="str">
        <f>CONCATENATE(L121,M121)</f>
        <v>Р0710У</v>
      </c>
      <c r="O121" s="47" t="str">
        <f>CONCATENATE(B121,"-",F121,G121,H121,"-",I121)</f>
        <v>Ж-УСА-14042006</v>
      </c>
      <c r="P121" s="48">
        <v>2</v>
      </c>
      <c r="Q121" s="48">
        <v>2</v>
      </c>
      <c r="R121" s="48">
        <v>0</v>
      </c>
      <c r="S121" s="48">
        <v>2</v>
      </c>
      <c r="T121" s="48">
        <v>2</v>
      </c>
      <c r="U121" s="48">
        <v>0</v>
      </c>
      <c r="V121" s="48">
        <v>0</v>
      </c>
      <c r="W121" s="48">
        <v>1</v>
      </c>
      <c r="X121" s="48">
        <v>0</v>
      </c>
      <c r="Y121" s="48">
        <v>0</v>
      </c>
      <c r="Z121" s="49">
        <f>SUM(P121:Y121)</f>
        <v>9</v>
      </c>
      <c r="AA121" s="33">
        <v>50</v>
      </c>
      <c r="AB121" s="50">
        <f>Z121/AA121</f>
        <v>0.18</v>
      </c>
      <c r="AC121" s="51" t="str">
        <f>IF(Z121&gt;75%*AA121,"Победитель",IF(Z121&gt;50%*AA121,"Призёр","Участник"))</f>
        <v>Участник</v>
      </c>
    </row>
    <row r="122" spans="1:29" x14ac:dyDescent="0.3">
      <c r="A122" s="32">
        <v>108</v>
      </c>
      <c r="B122" s="2" t="s">
        <v>35</v>
      </c>
      <c r="C122" s="12" t="s">
        <v>1662</v>
      </c>
      <c r="D122" s="12" t="s">
        <v>417</v>
      </c>
      <c r="E122" s="12" t="s">
        <v>306</v>
      </c>
      <c r="F122" s="45" t="str">
        <f>LEFT(C122,1)</f>
        <v>П</v>
      </c>
      <c r="G122" s="45" t="str">
        <f>LEFT(D122,1)</f>
        <v>А</v>
      </c>
      <c r="H122" s="45" t="str">
        <f>LEFT(E122,1)</f>
        <v>С</v>
      </c>
      <c r="I122" s="12">
        <v>5082006</v>
      </c>
      <c r="J122" s="46" t="s">
        <v>1587</v>
      </c>
      <c r="K122" s="2">
        <v>7</v>
      </c>
      <c r="L122" s="2" t="s">
        <v>1663</v>
      </c>
      <c r="M122" s="33" t="s">
        <v>35</v>
      </c>
      <c r="N122" s="47" t="str">
        <f>CONCATENATE(L122,M122)</f>
        <v>Р0764М</v>
      </c>
      <c r="O122" s="47" t="str">
        <f>CONCATENATE(B122,"-",F122,G122,H122,"-",I122)</f>
        <v>М-ПАС-5082006</v>
      </c>
      <c r="P122" s="48">
        <v>2</v>
      </c>
      <c r="Q122" s="48">
        <v>0</v>
      </c>
      <c r="R122" s="48">
        <v>0</v>
      </c>
      <c r="S122" s="48">
        <v>3</v>
      </c>
      <c r="T122" s="48">
        <v>1</v>
      </c>
      <c r="U122" s="48">
        <v>1</v>
      </c>
      <c r="V122" s="48">
        <v>1</v>
      </c>
      <c r="W122" s="48">
        <v>0</v>
      </c>
      <c r="X122" s="48">
        <v>0</v>
      </c>
      <c r="Y122" s="48">
        <v>0</v>
      </c>
      <c r="Z122" s="49">
        <f>SUM(P122:Y122)</f>
        <v>8</v>
      </c>
      <c r="AA122" s="33">
        <v>50</v>
      </c>
      <c r="AB122" s="50">
        <f>Z122/AA122</f>
        <v>0.16</v>
      </c>
      <c r="AC122" s="51" t="str">
        <f>IF(Z122&gt;75%*AA122,"Победитель",IF(Z122&gt;50%*AA122,"Призёр","Участник"))</f>
        <v>Участник</v>
      </c>
    </row>
    <row r="123" spans="1:29" x14ac:dyDescent="0.3">
      <c r="A123" s="32">
        <v>109</v>
      </c>
      <c r="B123" s="2" t="s">
        <v>14</v>
      </c>
      <c r="C123" s="2" t="s">
        <v>1265</v>
      </c>
      <c r="D123" s="2" t="s">
        <v>266</v>
      </c>
      <c r="E123" s="2" t="s">
        <v>88</v>
      </c>
      <c r="F123" s="45" t="str">
        <f>LEFT(C123,1)</f>
        <v>Н</v>
      </c>
      <c r="G123" s="45" t="str">
        <f>LEFT(D123,1)</f>
        <v>Д</v>
      </c>
      <c r="H123" s="45" t="str">
        <f>LEFT(E123,1)</f>
        <v>А</v>
      </c>
      <c r="I123" s="6" t="s">
        <v>1934</v>
      </c>
      <c r="J123" s="46" t="s">
        <v>1791</v>
      </c>
      <c r="K123" s="2">
        <v>7</v>
      </c>
      <c r="L123" s="2" t="s">
        <v>1935</v>
      </c>
      <c r="M123" s="33" t="s">
        <v>46</v>
      </c>
      <c r="N123" s="47" t="str">
        <f>CONCATENATE(L123,M123)</f>
        <v>р0774А</v>
      </c>
      <c r="O123" s="47" t="str">
        <f>CONCATENATE(B123,"-",F123,G123,H123,"-",I123)</f>
        <v>Ж-НДА-28052006</v>
      </c>
      <c r="P123" s="48">
        <v>1</v>
      </c>
      <c r="Q123" s="48">
        <v>2</v>
      </c>
      <c r="R123" s="48">
        <v>0</v>
      </c>
      <c r="S123" s="48">
        <v>2</v>
      </c>
      <c r="T123" s="48">
        <v>1</v>
      </c>
      <c r="U123" s="48">
        <v>0</v>
      </c>
      <c r="V123" s="48">
        <v>0</v>
      </c>
      <c r="W123" s="48">
        <v>1</v>
      </c>
      <c r="X123" s="48">
        <v>0</v>
      </c>
      <c r="Y123" s="48">
        <v>0</v>
      </c>
      <c r="Z123" s="49">
        <f>SUM(P123:Y123)</f>
        <v>7</v>
      </c>
      <c r="AA123" s="33">
        <v>50</v>
      </c>
      <c r="AB123" s="50">
        <f>Z123/AA123</f>
        <v>0.14000000000000001</v>
      </c>
      <c r="AC123" s="51" t="str">
        <f>IF(Z123&gt;75%*AA123,"Победитель",IF(Z123&gt;50%*AA123,"Призёр","Участник"))</f>
        <v>Участник</v>
      </c>
    </row>
    <row r="124" spans="1:29" x14ac:dyDescent="0.3">
      <c r="A124" s="32">
        <v>110</v>
      </c>
      <c r="B124" s="2" t="s">
        <v>14</v>
      </c>
      <c r="C124" s="2" t="s">
        <v>408</v>
      </c>
      <c r="D124" s="2" t="s">
        <v>409</v>
      </c>
      <c r="E124" s="2" t="s">
        <v>247</v>
      </c>
      <c r="F124" s="45" t="str">
        <f>LEFT(C124,1)</f>
        <v>Ш</v>
      </c>
      <c r="G124" s="45" t="str">
        <f>LEFT(D124,1)</f>
        <v>С</v>
      </c>
      <c r="H124" s="45" t="str">
        <f>LEFT(E124,1)</f>
        <v>В</v>
      </c>
      <c r="I124" s="6" t="s">
        <v>542</v>
      </c>
      <c r="J124" s="46" t="s">
        <v>346</v>
      </c>
      <c r="K124" s="2">
        <v>7</v>
      </c>
      <c r="L124" s="2" t="s">
        <v>94</v>
      </c>
      <c r="M124" s="33" t="s">
        <v>26</v>
      </c>
      <c r="N124" s="47" t="str">
        <f>CONCATENATE(L124,M124)</f>
        <v>Р0701С</v>
      </c>
      <c r="O124" s="47" t="str">
        <f>CONCATENATE(B124,"-",F124,G124,H124,"-",I124)</f>
        <v>Ж-ШСВ-23042006</v>
      </c>
      <c r="P124" s="48">
        <v>0</v>
      </c>
      <c r="Q124" s="48">
        <v>2</v>
      </c>
      <c r="R124" s="48">
        <v>0</v>
      </c>
      <c r="S124" s="48">
        <v>1</v>
      </c>
      <c r="T124" s="48">
        <v>2</v>
      </c>
      <c r="U124" s="48">
        <v>2</v>
      </c>
      <c r="V124" s="48">
        <v>0</v>
      </c>
      <c r="W124" s="48">
        <v>0</v>
      </c>
      <c r="X124" s="48">
        <v>0</v>
      </c>
      <c r="Y124" s="48">
        <v>0</v>
      </c>
      <c r="Z124" s="49">
        <f>SUM(P124:Y124)</f>
        <v>7</v>
      </c>
      <c r="AA124" s="33">
        <v>50</v>
      </c>
      <c r="AB124" s="50">
        <f>Z124/AA124</f>
        <v>0.14000000000000001</v>
      </c>
      <c r="AC124" s="51" t="str">
        <f>IF(Z124&gt;75%*AA124,"Победитель",IF(Z124&gt;50%*AA124,"Призёр","Участник"))</f>
        <v>Участник</v>
      </c>
    </row>
    <row r="125" spans="1:29" x14ac:dyDescent="0.3">
      <c r="A125" s="32">
        <v>111</v>
      </c>
      <c r="B125" s="2" t="s">
        <v>35</v>
      </c>
      <c r="C125" s="2" t="s">
        <v>2375</v>
      </c>
      <c r="D125" s="2" t="s">
        <v>1123</v>
      </c>
      <c r="E125" s="2" t="s">
        <v>240</v>
      </c>
      <c r="F125" s="45" t="str">
        <f>LEFT(C125,1)</f>
        <v>П</v>
      </c>
      <c r="G125" s="45" t="str">
        <f>LEFT(D125,1)</f>
        <v>Е</v>
      </c>
      <c r="H125" s="45" t="str">
        <f>LEFT(E125,1)</f>
        <v>И</v>
      </c>
      <c r="I125" s="2">
        <v>21062006</v>
      </c>
      <c r="J125" s="2" t="s">
        <v>2370</v>
      </c>
      <c r="K125" s="1">
        <v>7</v>
      </c>
      <c r="L125" s="2" t="s">
        <v>108</v>
      </c>
      <c r="M125" s="33" t="s">
        <v>2138</v>
      </c>
      <c r="N125" s="47" t="str">
        <f>CONCATENATE(L125,M125)</f>
        <v>Р0704Х</v>
      </c>
      <c r="O125" s="47" t="str">
        <f>CONCATENATE(B125,"-",F125,G125,H125,"-",I125)</f>
        <v>М-ПЕИ-21062006</v>
      </c>
      <c r="P125" s="48">
        <v>0</v>
      </c>
      <c r="Q125" s="48">
        <v>0</v>
      </c>
      <c r="R125" s="48">
        <v>0</v>
      </c>
      <c r="S125" s="48">
        <v>0</v>
      </c>
      <c r="T125" s="48">
        <v>0</v>
      </c>
      <c r="U125" s="48">
        <v>1</v>
      </c>
      <c r="V125" s="48">
        <v>4</v>
      </c>
      <c r="W125" s="48">
        <v>0</v>
      </c>
      <c r="X125" s="48">
        <v>1.5</v>
      </c>
      <c r="Y125" s="48">
        <v>0</v>
      </c>
      <c r="Z125" s="49">
        <f>SUM(P125:Y125)</f>
        <v>6.5</v>
      </c>
      <c r="AA125" s="33">
        <v>50</v>
      </c>
      <c r="AB125" s="50">
        <f>Z125/AA125</f>
        <v>0.13</v>
      </c>
      <c r="AC125" s="51" t="str">
        <f>IF(Z125&gt;75%*AA125,"Победитель",IF(Z125&gt;50%*AA125,"Призёр","Участник"))</f>
        <v>Участник</v>
      </c>
    </row>
    <row r="126" spans="1:29" x14ac:dyDescent="0.3">
      <c r="A126" s="32">
        <v>112</v>
      </c>
      <c r="B126" s="3" t="s">
        <v>14</v>
      </c>
      <c r="C126" s="3" t="s">
        <v>753</v>
      </c>
      <c r="D126" s="3" t="s">
        <v>211</v>
      </c>
      <c r="E126" s="3" t="s">
        <v>97</v>
      </c>
      <c r="F126" s="45" t="str">
        <f>LEFT(C126,1)</f>
        <v>Г</v>
      </c>
      <c r="G126" s="45" t="str">
        <f>LEFT(D126,1)</f>
        <v>П</v>
      </c>
      <c r="H126" s="45" t="str">
        <f>LEFT(E126,1)</f>
        <v>А</v>
      </c>
      <c r="I126" s="13" t="s">
        <v>754</v>
      </c>
      <c r="J126" s="59" t="s">
        <v>925</v>
      </c>
      <c r="K126" s="3">
        <v>7</v>
      </c>
      <c r="L126" s="3" t="s">
        <v>755</v>
      </c>
      <c r="M126" s="33" t="s">
        <v>534</v>
      </c>
      <c r="N126" s="47" t="str">
        <f>CONCATENATE(L126,M126)</f>
        <v>Ру07-02О</v>
      </c>
      <c r="O126" s="47" t="str">
        <f>CONCATENATE(B126,"-",F126,G126,H126,"-",I126)</f>
        <v>Ж-ГПА-18052006</v>
      </c>
      <c r="P126" s="48">
        <v>3</v>
      </c>
      <c r="Q126" s="48">
        <v>0</v>
      </c>
      <c r="R126" s="48">
        <v>0</v>
      </c>
      <c r="S126" s="48">
        <v>3</v>
      </c>
      <c r="T126" s="48">
        <v>0</v>
      </c>
      <c r="U126" s="48">
        <v>0</v>
      </c>
      <c r="V126" s="48">
        <v>0</v>
      </c>
      <c r="W126" s="48">
        <v>0</v>
      </c>
      <c r="X126" s="48">
        <v>0</v>
      </c>
      <c r="Y126" s="48">
        <v>0</v>
      </c>
      <c r="Z126" s="49">
        <f>SUM(P126:Y126)</f>
        <v>6</v>
      </c>
      <c r="AA126" s="33">
        <v>50</v>
      </c>
      <c r="AB126" s="50">
        <f>Z126/AA126</f>
        <v>0.12</v>
      </c>
      <c r="AC126" s="51" t="str">
        <f>IF(Z126&gt;75%*AA126,"Победитель",IF(Z126&gt;50%*AA126,"Призёр","Участник"))</f>
        <v>Участник</v>
      </c>
    </row>
    <row r="127" spans="1:29" x14ac:dyDescent="0.3">
      <c r="A127" s="32">
        <v>113</v>
      </c>
      <c r="B127" s="3" t="s">
        <v>14</v>
      </c>
      <c r="C127" s="3" t="s">
        <v>676</v>
      </c>
      <c r="D127" s="3" t="s">
        <v>147</v>
      </c>
      <c r="E127" s="3" t="s">
        <v>247</v>
      </c>
      <c r="F127" s="45" t="str">
        <f>LEFT(C127,1)</f>
        <v>Ю</v>
      </c>
      <c r="G127" s="45" t="str">
        <f>LEFT(D127,1)</f>
        <v>К</v>
      </c>
      <c r="H127" s="45" t="str">
        <f>LEFT(E127,1)</f>
        <v>В</v>
      </c>
      <c r="I127" s="13" t="s">
        <v>800</v>
      </c>
      <c r="J127" s="59" t="s">
        <v>925</v>
      </c>
      <c r="K127" s="3">
        <v>7</v>
      </c>
      <c r="L127" s="3" t="s">
        <v>801</v>
      </c>
      <c r="M127" s="33" t="s">
        <v>534</v>
      </c>
      <c r="N127" s="47" t="str">
        <f>CONCATENATE(L127,M127)</f>
        <v>Ру07-18О</v>
      </c>
      <c r="O127" s="47" t="str">
        <f>CONCATENATE(B127,"-",F127,G127,H127,"-",I127)</f>
        <v>Ж-ЮКВ-03042006</v>
      </c>
      <c r="P127" s="48">
        <v>3</v>
      </c>
      <c r="Q127" s="48">
        <v>2</v>
      </c>
      <c r="R127" s="48">
        <v>0</v>
      </c>
      <c r="S127" s="48">
        <v>0</v>
      </c>
      <c r="T127" s="48">
        <v>1</v>
      </c>
      <c r="U127" s="48">
        <v>0</v>
      </c>
      <c r="V127" s="48">
        <v>0</v>
      </c>
      <c r="W127" s="48">
        <v>0</v>
      </c>
      <c r="X127" s="48">
        <v>0</v>
      </c>
      <c r="Y127" s="48">
        <v>0</v>
      </c>
      <c r="Z127" s="49">
        <f>SUM(P127:Y127)</f>
        <v>6</v>
      </c>
      <c r="AA127" s="33">
        <v>50</v>
      </c>
      <c r="AB127" s="50">
        <f>Z127/AA127</f>
        <v>0.12</v>
      </c>
      <c r="AC127" s="51" t="str">
        <f>IF(Z127&gt;75%*AA127,"Победитель",IF(Z127&gt;50%*AA127,"Призёр","Участник"))</f>
        <v>Участник</v>
      </c>
    </row>
    <row r="128" spans="1:29" x14ac:dyDescent="0.3">
      <c r="A128" s="32">
        <v>114</v>
      </c>
      <c r="B128" s="2" t="s">
        <v>14</v>
      </c>
      <c r="C128" s="2" t="s">
        <v>1890</v>
      </c>
      <c r="D128" s="2" t="s">
        <v>414</v>
      </c>
      <c r="E128" s="2" t="s">
        <v>97</v>
      </c>
      <c r="F128" s="45" t="str">
        <f>LEFT(C128,1)</f>
        <v>М</v>
      </c>
      <c r="G128" s="45" t="str">
        <f>LEFT(D128,1)</f>
        <v>Ю</v>
      </c>
      <c r="H128" s="45" t="str">
        <f>LEFT(E128,1)</f>
        <v>А</v>
      </c>
      <c r="I128" s="6" t="s">
        <v>1891</v>
      </c>
      <c r="J128" s="46" t="s">
        <v>1791</v>
      </c>
      <c r="K128" s="2">
        <v>7</v>
      </c>
      <c r="L128" s="2" t="s">
        <v>1892</v>
      </c>
      <c r="M128" s="33" t="s">
        <v>46</v>
      </c>
      <c r="N128" s="47" t="str">
        <f>CONCATENATE(L128,M128)</f>
        <v>р0775А</v>
      </c>
      <c r="O128" s="47" t="str">
        <f>CONCATENATE(B128,"-",F128,G128,H128,"-",I128)</f>
        <v>Ж-МЮА-03062006</v>
      </c>
      <c r="P128" s="48">
        <v>2</v>
      </c>
      <c r="Q128" s="48">
        <v>2</v>
      </c>
      <c r="R128" s="48">
        <v>0</v>
      </c>
      <c r="S128" s="48">
        <v>0</v>
      </c>
      <c r="T128" s="48">
        <v>1</v>
      </c>
      <c r="U128" s="48">
        <v>0</v>
      </c>
      <c r="V128" s="48">
        <v>0</v>
      </c>
      <c r="W128" s="48">
        <v>0</v>
      </c>
      <c r="X128" s="48">
        <v>0</v>
      </c>
      <c r="Y128" s="48">
        <v>0</v>
      </c>
      <c r="Z128" s="49">
        <f>SUM(P128:Y128)</f>
        <v>5</v>
      </c>
      <c r="AA128" s="33">
        <v>50</v>
      </c>
      <c r="AB128" s="50">
        <f>Z128/AA128</f>
        <v>0.1</v>
      </c>
      <c r="AC128" s="51" t="str">
        <f>IF(Z128&gt;75%*AA128,"Победитель",IF(Z128&gt;50%*AA128,"Призёр","Участник"))</f>
        <v>Участник</v>
      </c>
    </row>
    <row r="129" spans="1:29" x14ac:dyDescent="0.3">
      <c r="A129" s="32">
        <v>115</v>
      </c>
      <c r="B129" s="3" t="s">
        <v>14</v>
      </c>
      <c r="C129" s="3" t="s">
        <v>756</v>
      </c>
      <c r="D129" s="3" t="s">
        <v>494</v>
      </c>
      <c r="E129" s="3" t="s">
        <v>34</v>
      </c>
      <c r="F129" s="45" t="str">
        <f>LEFT(C129,1)</f>
        <v>Г</v>
      </c>
      <c r="G129" s="45" t="str">
        <f>LEFT(D129,1)</f>
        <v>Е</v>
      </c>
      <c r="H129" s="45" t="str">
        <f>LEFT(E129,1)</f>
        <v>Е</v>
      </c>
      <c r="I129" s="13" t="s">
        <v>757</v>
      </c>
      <c r="J129" s="59" t="s">
        <v>925</v>
      </c>
      <c r="K129" s="3">
        <v>7</v>
      </c>
      <c r="L129" s="3" t="s">
        <v>758</v>
      </c>
      <c r="M129" s="33" t="s">
        <v>534</v>
      </c>
      <c r="N129" s="47" t="str">
        <f>CONCATENATE(L129,M129)</f>
        <v>Ру07-03О</v>
      </c>
      <c r="O129" s="47" t="str">
        <f>CONCATENATE(B129,"-",F129,G129,H129,"-",I129)</f>
        <v>Ж-ГЕЕ-06102006</v>
      </c>
      <c r="P129" s="48">
        <v>0</v>
      </c>
      <c r="Q129" s="48">
        <v>0</v>
      </c>
      <c r="R129" s="48">
        <v>0</v>
      </c>
      <c r="S129" s="48">
        <v>0</v>
      </c>
      <c r="T129" s="48">
        <v>1</v>
      </c>
      <c r="U129" s="48">
        <v>2</v>
      </c>
      <c r="V129" s="48">
        <v>0</v>
      </c>
      <c r="W129" s="48">
        <v>1</v>
      </c>
      <c r="X129" s="48">
        <v>0</v>
      </c>
      <c r="Y129" s="48">
        <v>0</v>
      </c>
      <c r="Z129" s="49">
        <f>SUM(P129:Y129)</f>
        <v>4</v>
      </c>
      <c r="AA129" s="33">
        <v>50</v>
      </c>
      <c r="AB129" s="50">
        <f>Z129/AA129</f>
        <v>0.08</v>
      </c>
      <c r="AC129" s="51" t="str">
        <f>IF(Z129&gt;75%*AA129,"Победитель",IF(Z129&gt;50%*AA129,"Призёр","Участник"))</f>
        <v>Участник</v>
      </c>
    </row>
    <row r="130" spans="1:29" x14ac:dyDescent="0.3">
      <c r="A130" s="32">
        <v>116</v>
      </c>
      <c r="B130" s="2" t="s">
        <v>14</v>
      </c>
      <c r="C130" s="2" t="s">
        <v>2311</v>
      </c>
      <c r="D130" s="2" t="s">
        <v>2119</v>
      </c>
      <c r="E130" s="2" t="s">
        <v>195</v>
      </c>
      <c r="F130" s="45" t="str">
        <f>LEFT(C130,1)</f>
        <v>К</v>
      </c>
      <c r="G130" s="45" t="str">
        <f>LEFT(D130,1)</f>
        <v>В</v>
      </c>
      <c r="H130" s="45" t="str">
        <f>LEFT(E130,1)</f>
        <v>С</v>
      </c>
      <c r="I130" s="6" t="s">
        <v>2312</v>
      </c>
      <c r="J130" s="2" t="s">
        <v>2286</v>
      </c>
      <c r="K130" s="2">
        <v>7</v>
      </c>
      <c r="L130" s="2" t="s">
        <v>2314</v>
      </c>
      <c r="M130" s="9" t="s">
        <v>2139</v>
      </c>
      <c r="N130" s="47" t="str">
        <f>CONCATENATE(L130,M130)</f>
        <v xml:space="preserve"> РО714П</v>
      </c>
      <c r="O130" s="47" t="str">
        <f>CONCATENATE(B130,"-",F130,G130,H130,"-",I130)</f>
        <v>Ж-КВС-18.05.2006</v>
      </c>
      <c r="P130" s="48">
        <v>23.5</v>
      </c>
      <c r="Q130" s="48"/>
      <c r="R130" s="48"/>
      <c r="S130" s="48"/>
      <c r="T130" s="48"/>
      <c r="U130" s="48"/>
      <c r="V130" s="48"/>
      <c r="W130" s="48"/>
      <c r="X130" s="48"/>
      <c r="Y130" s="48"/>
      <c r="Z130" s="49">
        <f>SUM(P130:Y130)</f>
        <v>23.5</v>
      </c>
      <c r="AA130" s="33">
        <v>70</v>
      </c>
      <c r="AB130" s="50">
        <f>Z130/AA130</f>
        <v>0.33571428571428569</v>
      </c>
      <c r="AC130" s="51" t="str">
        <f>IF(Z130&gt;75%*AA130,"Победитель",IF(Z130&gt;50%*AA130,"Призёр","Участник"))</f>
        <v>Участник</v>
      </c>
    </row>
  </sheetData>
  <sheetProtection password="CF7A" sheet="1" objects="1" scenarios="1"/>
  <mergeCells count="25">
    <mergeCell ref="AB12:AB14"/>
    <mergeCell ref="AC12:AC14"/>
    <mergeCell ref="P13:P14"/>
    <mergeCell ref="U13:U14"/>
    <mergeCell ref="V13:V14"/>
    <mergeCell ref="X13:X14"/>
    <mergeCell ref="Y13:Y14"/>
    <mergeCell ref="M12:M14"/>
    <mergeCell ref="N12:N14"/>
    <mergeCell ref="O12:O14"/>
    <mergeCell ref="P12:Y12"/>
    <mergeCell ref="Z12:Z14"/>
    <mergeCell ref="AA12:AA14"/>
    <mergeCell ref="G12:G14"/>
    <mergeCell ref="H12:H14"/>
    <mergeCell ref="I12:I14"/>
    <mergeCell ref="J12:J14"/>
    <mergeCell ref="K12:K14"/>
    <mergeCell ref="L12:L14"/>
    <mergeCell ref="A12:A14"/>
    <mergeCell ref="B12:B14"/>
    <mergeCell ref="C12:C14"/>
    <mergeCell ref="D12:D14"/>
    <mergeCell ref="E12:E14"/>
    <mergeCell ref="F12:F14"/>
  </mergeCells>
  <pageMargins left="0.7" right="0.7" top="0.75" bottom="0.75" header="0.3" footer="0.3"/>
  <pageSetup paperSize="9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42"/>
  <sheetViews>
    <sheetView topLeftCell="A126" zoomScale="70" zoomScaleNormal="115" workbookViewId="0">
      <selection activeCell="U155" sqref="U155"/>
    </sheetView>
  </sheetViews>
  <sheetFormatPr defaultRowHeight="18.75" x14ac:dyDescent="0.3"/>
  <cols>
    <col min="1" max="1" width="7.42578125" style="38" customWidth="1"/>
    <col min="2" max="2" width="6.85546875" style="8" customWidth="1"/>
    <col min="3" max="3" width="20.28515625" style="8" hidden="1" customWidth="1"/>
    <col min="4" max="4" width="18" style="8" hidden="1" customWidth="1"/>
    <col min="5" max="5" width="22.140625" style="8" hidden="1" customWidth="1"/>
    <col min="6" max="8" width="4.140625" style="8" hidden="1" customWidth="1"/>
    <col min="9" max="9" width="14.140625" style="39" hidden="1" customWidth="1"/>
    <col min="10" max="10" width="24.5703125" style="8" customWidth="1"/>
    <col min="11" max="11" width="8.140625" style="40" customWidth="1"/>
    <col min="12" max="12" width="9.42578125" style="8" hidden="1" customWidth="1"/>
    <col min="13" max="13" width="9.42578125" style="41" hidden="1" customWidth="1"/>
    <col min="14" max="14" width="11.5703125" style="38" hidden="1" customWidth="1"/>
    <col min="15" max="15" width="22.28515625" style="38" customWidth="1"/>
    <col min="16" max="20" width="6.140625" style="42" customWidth="1"/>
    <col min="21" max="25" width="6" style="42" customWidth="1"/>
    <col min="26" max="26" width="10.140625" style="43" customWidth="1"/>
    <col min="27" max="27" width="10" style="44" customWidth="1"/>
    <col min="28" max="28" width="10" style="38" customWidth="1"/>
    <col min="29" max="29" width="12.5703125" style="43" customWidth="1"/>
    <col min="30" max="16384" width="9.140625" style="34"/>
  </cols>
  <sheetData>
    <row r="1" spans="1:29" s="7" customFormat="1" ht="19.5" thickBot="1" x14ac:dyDescent="0.35">
      <c r="C1" s="7" t="e">
        <f>TRIM(C15:I142)</f>
        <v>#VALUE!</v>
      </c>
      <c r="I1" s="20"/>
      <c r="K1" s="21"/>
      <c r="M1" s="20"/>
      <c r="Z1" s="22"/>
      <c r="AC1" s="22"/>
    </row>
    <row r="2" spans="1:29" s="7" customFormat="1" ht="19.5" thickBot="1" x14ac:dyDescent="0.35">
      <c r="C2" s="23"/>
      <c r="D2" s="24" t="s">
        <v>21</v>
      </c>
      <c r="I2" s="20"/>
      <c r="K2" s="21"/>
      <c r="M2" s="20"/>
      <c r="Z2" s="22"/>
      <c r="AC2" s="22"/>
    </row>
    <row r="3" spans="1:29" s="7" customFormat="1" ht="19.5" thickBot="1" x14ac:dyDescent="0.35">
      <c r="C3" s="25"/>
      <c r="D3" s="25"/>
      <c r="I3" s="20"/>
      <c r="K3" s="21"/>
      <c r="M3" s="20"/>
      <c r="Z3" s="22"/>
      <c r="AC3" s="22"/>
    </row>
    <row r="4" spans="1:29" s="7" customFormat="1" ht="19.5" thickBot="1" x14ac:dyDescent="0.35">
      <c r="C4" s="26"/>
      <c r="D4" s="25" t="s">
        <v>22</v>
      </c>
      <c r="I4" s="20"/>
      <c r="K4" s="21"/>
      <c r="M4" s="20"/>
      <c r="Z4" s="22"/>
      <c r="AC4" s="22"/>
    </row>
    <row r="5" spans="1:29" s="7" customFormat="1" x14ac:dyDescent="0.3">
      <c r="C5" s="25"/>
      <c r="D5" s="25"/>
      <c r="I5" s="20"/>
      <c r="K5" s="21"/>
      <c r="M5" s="20"/>
      <c r="Z5" s="22"/>
      <c r="AC5" s="22"/>
    </row>
    <row r="6" spans="1:29" s="7" customFormat="1" ht="19.5" hidden="1" thickBot="1" x14ac:dyDescent="0.35">
      <c r="C6" s="27"/>
      <c r="D6" s="25" t="s">
        <v>23</v>
      </c>
      <c r="I6" s="20"/>
      <c r="K6" s="21"/>
      <c r="M6" s="20"/>
      <c r="Z6" s="22"/>
      <c r="AC6" s="22"/>
    </row>
    <row r="7" spans="1:29" s="7" customFormat="1" hidden="1" x14ac:dyDescent="0.3">
      <c r="C7" s="25"/>
      <c r="D7" s="25"/>
      <c r="I7" s="20"/>
      <c r="K7" s="21"/>
      <c r="M7" s="20"/>
      <c r="Z7" s="22"/>
      <c r="AC7" s="22"/>
    </row>
    <row r="8" spans="1:29" s="7" customFormat="1" ht="19.5" hidden="1" thickBot="1" x14ac:dyDescent="0.35">
      <c r="C8" s="28"/>
      <c r="D8" s="25" t="s">
        <v>28</v>
      </c>
      <c r="I8" s="20"/>
      <c r="K8" s="21"/>
      <c r="M8" s="20"/>
      <c r="Z8" s="22"/>
      <c r="AC8" s="22"/>
    </row>
    <row r="9" spans="1:29" s="7" customFormat="1" hidden="1" x14ac:dyDescent="0.3">
      <c r="I9" s="20"/>
      <c r="K9" s="21"/>
      <c r="M9" s="20"/>
      <c r="Z9" s="22"/>
      <c r="AC9" s="22"/>
    </row>
    <row r="10" spans="1:29" s="7" customFormat="1" x14ac:dyDescent="0.3">
      <c r="A10" s="7" t="s">
        <v>191</v>
      </c>
      <c r="I10" s="20"/>
      <c r="K10" s="21"/>
      <c r="M10" s="20"/>
      <c r="Z10" s="22"/>
      <c r="AC10" s="22"/>
    </row>
    <row r="11" spans="1:29" s="7" customFormat="1" x14ac:dyDescent="0.3">
      <c r="A11" s="69" t="s">
        <v>192</v>
      </c>
      <c r="B11" s="69"/>
      <c r="C11" s="69"/>
      <c r="D11" s="69"/>
      <c r="I11" s="20"/>
      <c r="K11" s="21"/>
      <c r="M11" s="20"/>
      <c r="Z11" s="22"/>
      <c r="AC11" s="22"/>
    </row>
    <row r="12" spans="1:29" s="31" customFormat="1" ht="22.5" customHeight="1" x14ac:dyDescent="0.25">
      <c r="A12" s="19" t="s">
        <v>0</v>
      </c>
      <c r="B12" s="19" t="s">
        <v>12</v>
      </c>
      <c r="C12" s="19" t="s">
        <v>1</v>
      </c>
      <c r="D12" s="19" t="s">
        <v>2</v>
      </c>
      <c r="E12" s="19" t="s">
        <v>3</v>
      </c>
      <c r="F12" s="19"/>
      <c r="G12" s="19"/>
      <c r="H12" s="19"/>
      <c r="I12" s="19" t="s">
        <v>11</v>
      </c>
      <c r="J12" s="19" t="s">
        <v>4</v>
      </c>
      <c r="K12" s="29" t="s">
        <v>5</v>
      </c>
      <c r="L12" s="19" t="s">
        <v>6</v>
      </c>
      <c r="M12" s="19" t="s">
        <v>7</v>
      </c>
      <c r="N12" s="19" t="s">
        <v>8</v>
      </c>
      <c r="O12" s="19" t="s">
        <v>13</v>
      </c>
      <c r="P12" s="19" t="s">
        <v>25</v>
      </c>
      <c r="Q12" s="19"/>
      <c r="R12" s="19"/>
      <c r="S12" s="19"/>
      <c r="T12" s="19"/>
      <c r="U12" s="19"/>
      <c r="V12" s="19"/>
      <c r="W12" s="19"/>
      <c r="X12" s="19"/>
      <c r="Y12" s="19"/>
      <c r="Z12" s="30" t="s">
        <v>10</v>
      </c>
      <c r="AA12" s="19" t="s">
        <v>9</v>
      </c>
      <c r="AB12" s="19" t="s">
        <v>27</v>
      </c>
      <c r="AC12" s="30" t="s">
        <v>15</v>
      </c>
    </row>
    <row r="13" spans="1:29" s="31" customFormat="1" ht="16.5" customHeigh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29"/>
      <c r="L13" s="19"/>
      <c r="M13" s="19"/>
      <c r="N13" s="19"/>
      <c r="O13" s="19"/>
      <c r="P13" s="19" t="s">
        <v>16</v>
      </c>
      <c r="Q13" s="18"/>
      <c r="R13" s="18"/>
      <c r="S13" s="18"/>
      <c r="T13" s="18"/>
      <c r="U13" s="19" t="s">
        <v>17</v>
      </c>
      <c r="V13" s="19" t="s">
        <v>18</v>
      </c>
      <c r="W13" s="18"/>
      <c r="X13" s="19" t="s">
        <v>19</v>
      </c>
      <c r="Y13" s="19" t="s">
        <v>20</v>
      </c>
      <c r="Z13" s="30"/>
      <c r="AA13" s="19"/>
      <c r="AB13" s="19"/>
      <c r="AC13" s="30"/>
    </row>
    <row r="14" spans="1:29" s="31" customFormat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29"/>
      <c r="L14" s="19"/>
      <c r="M14" s="19"/>
      <c r="N14" s="19"/>
      <c r="O14" s="19"/>
      <c r="P14" s="19"/>
      <c r="Q14" s="18"/>
      <c r="R14" s="18"/>
      <c r="S14" s="18"/>
      <c r="T14" s="18"/>
      <c r="U14" s="19"/>
      <c r="V14" s="19"/>
      <c r="W14" s="18"/>
      <c r="X14" s="19"/>
      <c r="Y14" s="19"/>
      <c r="Z14" s="30"/>
      <c r="AA14" s="19"/>
      <c r="AB14" s="19"/>
      <c r="AC14" s="30"/>
    </row>
    <row r="15" spans="1:29" x14ac:dyDescent="0.3">
      <c r="A15" s="32">
        <v>1</v>
      </c>
      <c r="B15" s="2" t="s">
        <v>14</v>
      </c>
      <c r="C15" s="2" t="s">
        <v>2358</v>
      </c>
      <c r="D15" s="2" t="s">
        <v>2359</v>
      </c>
      <c r="E15" s="2" t="s">
        <v>247</v>
      </c>
      <c r="F15" s="45" t="str">
        <f>LEFT(C15,1)</f>
        <v>П</v>
      </c>
      <c r="G15" s="45" t="str">
        <f>LEFT(D15,1)</f>
        <v>А</v>
      </c>
      <c r="H15" s="45" t="str">
        <f>LEFT(E15,1)</f>
        <v>В</v>
      </c>
      <c r="I15" s="2" t="s">
        <v>2360</v>
      </c>
      <c r="J15" s="2" t="s">
        <v>2323</v>
      </c>
      <c r="K15" s="1">
        <v>8</v>
      </c>
      <c r="L15" s="2" t="s">
        <v>117</v>
      </c>
      <c r="M15" s="33" t="s">
        <v>2212</v>
      </c>
      <c r="N15" s="47" t="str">
        <f>CONCATENATE(L15,M15)</f>
        <v>Р0802Ф</v>
      </c>
      <c r="O15" s="47" t="str">
        <f>CONCATENATE(B15,"-",F15,G15,H15,"-",I15)</f>
        <v>Ж-ПАВ-21122005</v>
      </c>
      <c r="P15" s="48">
        <v>4</v>
      </c>
      <c r="Q15" s="48">
        <v>3</v>
      </c>
      <c r="R15" s="48">
        <v>5</v>
      </c>
      <c r="S15" s="48">
        <v>2.5</v>
      </c>
      <c r="T15" s="48">
        <v>5</v>
      </c>
      <c r="U15" s="48">
        <v>1</v>
      </c>
      <c r="V15" s="48">
        <v>0</v>
      </c>
      <c r="W15" s="48">
        <v>5</v>
      </c>
      <c r="X15" s="48">
        <v>5</v>
      </c>
      <c r="Y15" s="48">
        <v>5</v>
      </c>
      <c r="Z15" s="49">
        <f>SUM(P15:Y15)</f>
        <v>35.5</v>
      </c>
      <c r="AA15" s="33">
        <v>50</v>
      </c>
      <c r="AB15" s="50">
        <f>Z15/AA15</f>
        <v>0.71</v>
      </c>
      <c r="AC15" s="68" t="str">
        <f>IF(Z15&gt;75%*AA15,"Победитель",IF(Z15&gt;50%*AA15,"Призёр","Участник"))</f>
        <v>Призёр</v>
      </c>
    </row>
    <row r="16" spans="1:29" x14ac:dyDescent="0.3">
      <c r="A16" s="32">
        <v>2</v>
      </c>
      <c r="B16" s="2" t="s">
        <v>35</v>
      </c>
      <c r="C16" s="2" t="s">
        <v>2277</v>
      </c>
      <c r="D16" s="2" t="s">
        <v>301</v>
      </c>
      <c r="E16" s="2" t="s">
        <v>437</v>
      </c>
      <c r="F16" s="45" t="str">
        <f>LEFT(C16,1)</f>
        <v>Х</v>
      </c>
      <c r="G16" s="45" t="str">
        <f>LEFT(D16,1)</f>
        <v>И</v>
      </c>
      <c r="H16" s="45" t="str">
        <f>LEFT(E16,1)</f>
        <v>Р</v>
      </c>
      <c r="I16" s="2" t="s">
        <v>2278</v>
      </c>
      <c r="J16" s="2" t="s">
        <v>2276</v>
      </c>
      <c r="K16" s="1">
        <v>8</v>
      </c>
      <c r="L16" s="2" t="s">
        <v>112</v>
      </c>
      <c r="M16" s="33" t="s">
        <v>2142</v>
      </c>
      <c r="N16" s="47" t="str">
        <f>CONCATENATE(L16,M16)</f>
        <v>Р0801Р</v>
      </c>
      <c r="O16" s="47" t="str">
        <f>CONCATENATE(B16,"-",F16,G16,H16,"-",I16)</f>
        <v>М-ХИР-02082005</v>
      </c>
      <c r="P16" s="48">
        <v>5</v>
      </c>
      <c r="Q16" s="48">
        <v>5</v>
      </c>
      <c r="R16" s="48">
        <v>5</v>
      </c>
      <c r="S16" s="48">
        <v>5</v>
      </c>
      <c r="T16" s="48">
        <v>5</v>
      </c>
      <c r="U16" s="48">
        <v>1</v>
      </c>
      <c r="V16" s="48">
        <v>0</v>
      </c>
      <c r="W16" s="48">
        <v>0</v>
      </c>
      <c r="X16" s="48">
        <v>4</v>
      </c>
      <c r="Y16" s="48">
        <v>5</v>
      </c>
      <c r="Z16" s="49">
        <f>SUM(P16:Y16)</f>
        <v>35</v>
      </c>
      <c r="AA16" s="33">
        <v>50</v>
      </c>
      <c r="AB16" s="50">
        <f>Z16/AA16</f>
        <v>0.7</v>
      </c>
      <c r="AC16" s="68" t="str">
        <f>IF(Z16&gt;75%*AA16,"Победитель",IF(Z16&gt;50%*AA16,"Призёр","Участник"))</f>
        <v>Призёр</v>
      </c>
    </row>
    <row r="17" spans="1:29" x14ac:dyDescent="0.3">
      <c r="A17" s="32">
        <v>3</v>
      </c>
      <c r="B17" s="2" t="s">
        <v>14</v>
      </c>
      <c r="C17" s="2" t="s">
        <v>1939</v>
      </c>
      <c r="D17" s="2" t="s">
        <v>266</v>
      </c>
      <c r="E17" s="2" t="s">
        <v>78</v>
      </c>
      <c r="F17" s="45" t="str">
        <f>LEFT(C17,1)</f>
        <v>Р</v>
      </c>
      <c r="G17" s="45" t="str">
        <f>LEFT(D17,1)</f>
        <v>Д</v>
      </c>
      <c r="H17" s="45" t="str">
        <f>LEFT(E17,1)</f>
        <v>А</v>
      </c>
      <c r="I17" s="6" t="s">
        <v>1940</v>
      </c>
      <c r="J17" s="46" t="s">
        <v>1791</v>
      </c>
      <c r="K17" s="2">
        <v>8</v>
      </c>
      <c r="L17" s="2" t="s">
        <v>1941</v>
      </c>
      <c r="M17" s="33" t="s">
        <v>46</v>
      </c>
      <c r="N17" s="47" t="str">
        <f>CONCATENATE(L17,M17)</f>
        <v>р0826А</v>
      </c>
      <c r="O17" s="47" t="str">
        <f>CONCATENATE(B17,"-",F17,G17,H17,"-",I17)</f>
        <v>Ж-РДА-30062005</v>
      </c>
      <c r="P17" s="48">
        <v>5</v>
      </c>
      <c r="Q17" s="48">
        <v>3</v>
      </c>
      <c r="R17" s="48">
        <v>4</v>
      </c>
      <c r="S17" s="48">
        <v>0</v>
      </c>
      <c r="T17" s="48">
        <v>4</v>
      </c>
      <c r="U17" s="48">
        <v>0</v>
      </c>
      <c r="V17" s="48">
        <v>5</v>
      </c>
      <c r="W17" s="48">
        <v>2</v>
      </c>
      <c r="X17" s="48">
        <v>5</v>
      </c>
      <c r="Y17" s="48">
        <v>4</v>
      </c>
      <c r="Z17" s="49">
        <f>SUM(P17:Y17)</f>
        <v>32</v>
      </c>
      <c r="AA17" s="33">
        <v>50</v>
      </c>
      <c r="AB17" s="50">
        <f>Z17/AA17</f>
        <v>0.64</v>
      </c>
      <c r="AC17" s="68" t="str">
        <f>IF(Z17&gt;75%*AA17,"Победитель",IF(Z17&gt;50%*AA17,"Призёр","Участник"))</f>
        <v>Призёр</v>
      </c>
    </row>
    <row r="18" spans="1:29" x14ac:dyDescent="0.3">
      <c r="A18" s="32">
        <v>4</v>
      </c>
      <c r="B18" s="2" t="s">
        <v>14</v>
      </c>
      <c r="C18" s="2" t="s">
        <v>783</v>
      </c>
      <c r="D18" s="2" t="s">
        <v>40</v>
      </c>
      <c r="E18" s="2" t="s">
        <v>88</v>
      </c>
      <c r="F18" s="45" t="str">
        <f>LEFT(C18,1)</f>
        <v>О</v>
      </c>
      <c r="G18" s="45" t="str">
        <f>LEFT(D18,1)</f>
        <v>М</v>
      </c>
      <c r="H18" s="45" t="str">
        <f>LEFT(E18,1)</f>
        <v>А</v>
      </c>
      <c r="I18" s="14" t="s">
        <v>1011</v>
      </c>
      <c r="J18" s="46" t="s">
        <v>930</v>
      </c>
      <c r="K18" s="2">
        <v>8</v>
      </c>
      <c r="L18" s="56" t="s">
        <v>130</v>
      </c>
      <c r="M18" s="33" t="s">
        <v>45</v>
      </c>
      <c r="N18" s="47" t="str">
        <f>CONCATENATE(L18,M18)</f>
        <v>Р0805Г</v>
      </c>
      <c r="O18" s="47" t="str">
        <f>CONCATENATE(B18,"-",F18,G18,H18,"-",I18)</f>
        <v>Ж-ОМА-05102005</v>
      </c>
      <c r="P18" s="48">
        <v>4</v>
      </c>
      <c r="Q18" s="48">
        <v>3</v>
      </c>
      <c r="R18" s="48">
        <v>2</v>
      </c>
      <c r="S18" s="48">
        <v>1</v>
      </c>
      <c r="T18" s="48">
        <v>5</v>
      </c>
      <c r="U18" s="48">
        <v>1</v>
      </c>
      <c r="V18" s="48">
        <v>5</v>
      </c>
      <c r="W18" s="48">
        <v>0</v>
      </c>
      <c r="X18" s="48">
        <v>5</v>
      </c>
      <c r="Y18" s="48">
        <v>5</v>
      </c>
      <c r="Z18" s="49">
        <f>SUM(P18:Y18)</f>
        <v>31</v>
      </c>
      <c r="AA18" s="33">
        <v>50</v>
      </c>
      <c r="AB18" s="50">
        <f>Z18/AA18</f>
        <v>0.62</v>
      </c>
      <c r="AC18" s="68" t="str">
        <f>IF(Z18&gt;75%*AA18,"Победитель",IF(Z18&gt;50%*AA18,"Призёр","Участник"))</f>
        <v>Призёр</v>
      </c>
    </row>
    <row r="19" spans="1:29" x14ac:dyDescent="0.3">
      <c r="A19" s="32">
        <v>5</v>
      </c>
      <c r="B19" s="2" t="s">
        <v>35</v>
      </c>
      <c r="C19" s="2" t="s">
        <v>1960</v>
      </c>
      <c r="D19" s="2" t="s">
        <v>374</v>
      </c>
      <c r="E19" s="2" t="s">
        <v>62</v>
      </c>
      <c r="F19" s="45" t="str">
        <f>LEFT(C19,1)</f>
        <v>Н</v>
      </c>
      <c r="G19" s="45" t="str">
        <f>LEFT(D19,1)</f>
        <v>Д</v>
      </c>
      <c r="H19" s="45" t="str">
        <f>LEFT(E19,1)</f>
        <v>Е</v>
      </c>
      <c r="I19" s="6" t="s">
        <v>1961</v>
      </c>
      <c r="J19" s="46" t="s">
        <v>1791</v>
      </c>
      <c r="K19" s="2">
        <v>8</v>
      </c>
      <c r="L19" s="2" t="s">
        <v>1962</v>
      </c>
      <c r="M19" s="33" t="s">
        <v>46</v>
      </c>
      <c r="N19" s="47" t="str">
        <f>CONCATENATE(L19,M19)</f>
        <v>р0825А</v>
      </c>
      <c r="O19" s="47" t="str">
        <f>CONCATENATE(B19,"-",F19,G19,H19,"-",I19)</f>
        <v>М-НДЕ-14072005</v>
      </c>
      <c r="P19" s="48">
        <v>4</v>
      </c>
      <c r="Q19" s="48">
        <v>3</v>
      </c>
      <c r="R19" s="48">
        <v>4</v>
      </c>
      <c r="S19" s="48">
        <v>0</v>
      </c>
      <c r="T19" s="48">
        <v>1</v>
      </c>
      <c r="U19" s="48">
        <v>1</v>
      </c>
      <c r="V19" s="48">
        <v>5</v>
      </c>
      <c r="W19" s="48">
        <v>3</v>
      </c>
      <c r="X19" s="48">
        <v>5</v>
      </c>
      <c r="Y19" s="48">
        <v>4</v>
      </c>
      <c r="Z19" s="49">
        <f>SUM(P19:Y19)</f>
        <v>30</v>
      </c>
      <c r="AA19" s="33">
        <v>50</v>
      </c>
      <c r="AB19" s="50">
        <f>Z19/AA19</f>
        <v>0.6</v>
      </c>
      <c r="AC19" s="68" t="str">
        <f>IF(Z19&gt;75%*AA19,"Победитель",IF(Z19&gt;50%*AA19,"Призёр","Участник"))</f>
        <v>Призёр</v>
      </c>
    </row>
    <row r="20" spans="1:29" x14ac:dyDescent="0.3">
      <c r="A20" s="32">
        <v>6</v>
      </c>
      <c r="B20" s="2" t="s">
        <v>14</v>
      </c>
      <c r="C20" s="2" t="s">
        <v>1942</v>
      </c>
      <c r="D20" s="2" t="s">
        <v>1943</v>
      </c>
      <c r="E20" s="2" t="s">
        <v>1944</v>
      </c>
      <c r="F20" s="45" t="str">
        <f>LEFT(C20,1)</f>
        <v>С</v>
      </c>
      <c r="G20" s="45" t="str">
        <f>LEFT(D20,1)</f>
        <v>Л</v>
      </c>
      <c r="H20" s="45" t="str">
        <f>LEFT(E20,1)</f>
        <v>А</v>
      </c>
      <c r="I20" s="6" t="s">
        <v>1945</v>
      </c>
      <c r="J20" s="46" t="s">
        <v>1791</v>
      </c>
      <c r="K20" s="2">
        <v>8</v>
      </c>
      <c r="L20" s="2" t="s">
        <v>1946</v>
      </c>
      <c r="M20" s="33" t="s">
        <v>46</v>
      </c>
      <c r="N20" s="47" t="str">
        <f>CONCATENATE(L20,M20)</f>
        <v>р0828А</v>
      </c>
      <c r="O20" s="47" t="str">
        <f>CONCATENATE(B20,"-",F20,G20,H20,"-",I20)</f>
        <v>Ж-СЛА-27012005</v>
      </c>
      <c r="P20" s="48">
        <v>4</v>
      </c>
      <c r="Q20" s="48">
        <v>2</v>
      </c>
      <c r="R20" s="48">
        <v>5</v>
      </c>
      <c r="S20" s="48">
        <v>0</v>
      </c>
      <c r="T20" s="48">
        <v>4</v>
      </c>
      <c r="U20" s="48">
        <v>0</v>
      </c>
      <c r="V20" s="48">
        <v>5</v>
      </c>
      <c r="W20" s="48">
        <v>3</v>
      </c>
      <c r="X20" s="48">
        <v>2</v>
      </c>
      <c r="Y20" s="48">
        <v>5</v>
      </c>
      <c r="Z20" s="49">
        <f>SUM(P20:Y20)</f>
        <v>30</v>
      </c>
      <c r="AA20" s="33">
        <v>50</v>
      </c>
      <c r="AB20" s="50">
        <f>Z20/AA20</f>
        <v>0.6</v>
      </c>
      <c r="AC20" s="68" t="str">
        <f>IF(Z20&gt;75%*AA20,"Победитель",IF(Z20&gt;50%*AA20,"Призёр","Участник"))</f>
        <v>Призёр</v>
      </c>
    </row>
    <row r="21" spans="1:29" x14ac:dyDescent="0.3">
      <c r="A21" s="32">
        <v>7</v>
      </c>
      <c r="B21" s="2" t="s">
        <v>14</v>
      </c>
      <c r="C21" s="2" t="s">
        <v>1020</v>
      </c>
      <c r="D21" s="2" t="s">
        <v>207</v>
      </c>
      <c r="E21" s="2" t="s">
        <v>195</v>
      </c>
      <c r="F21" s="45" t="str">
        <f>LEFT(C21,1)</f>
        <v>Л</v>
      </c>
      <c r="G21" s="45" t="str">
        <f>LEFT(D21,1)</f>
        <v>Т</v>
      </c>
      <c r="H21" s="45" t="str">
        <f>LEFT(E21,1)</f>
        <v>С</v>
      </c>
      <c r="I21" s="14" t="s">
        <v>1021</v>
      </c>
      <c r="J21" s="46" t="s">
        <v>930</v>
      </c>
      <c r="K21" s="2">
        <v>8</v>
      </c>
      <c r="L21" s="2" t="s">
        <v>324</v>
      </c>
      <c r="M21" s="33" t="s">
        <v>45</v>
      </c>
      <c r="N21" s="47" t="str">
        <f>CONCATENATE(L21,M21)</f>
        <v>Р0809Г</v>
      </c>
      <c r="O21" s="47" t="str">
        <f>CONCATENATE(B21,"-",F21,G21,H21,"-",I21)</f>
        <v>Ж-ЛТС-07072005</v>
      </c>
      <c r="P21" s="48">
        <v>4</v>
      </c>
      <c r="Q21" s="48">
        <v>3</v>
      </c>
      <c r="R21" s="48">
        <v>3</v>
      </c>
      <c r="S21" s="48">
        <v>1</v>
      </c>
      <c r="T21" s="48">
        <v>4</v>
      </c>
      <c r="U21" s="48">
        <v>1</v>
      </c>
      <c r="V21" s="48">
        <v>5</v>
      </c>
      <c r="W21" s="48">
        <v>0</v>
      </c>
      <c r="X21" s="48">
        <v>4</v>
      </c>
      <c r="Y21" s="48">
        <v>5</v>
      </c>
      <c r="Z21" s="49">
        <f>SUM(P21:Y21)</f>
        <v>30</v>
      </c>
      <c r="AA21" s="33">
        <v>50</v>
      </c>
      <c r="AB21" s="50">
        <f>Z21/AA21</f>
        <v>0.6</v>
      </c>
      <c r="AC21" s="68" t="str">
        <f>IF(Z21&gt;75%*AA21,"Победитель",IF(Z21&gt;50%*AA21,"Призёр","Участник"))</f>
        <v>Призёр</v>
      </c>
    </row>
    <row r="22" spans="1:29" x14ac:dyDescent="0.3">
      <c r="A22" s="32">
        <v>8</v>
      </c>
      <c r="B22" s="2" t="s">
        <v>14</v>
      </c>
      <c r="C22" s="2" t="s">
        <v>1002</v>
      </c>
      <c r="D22" s="2" t="s">
        <v>1003</v>
      </c>
      <c r="E22" s="2" t="s">
        <v>969</v>
      </c>
      <c r="F22" s="45" t="str">
        <f>LEFT(C22,1)</f>
        <v>С</v>
      </c>
      <c r="G22" s="45" t="str">
        <f>LEFT(D22,1)</f>
        <v>Л</v>
      </c>
      <c r="H22" s="45" t="str">
        <f>LEFT(E22,1)</f>
        <v>А</v>
      </c>
      <c r="I22" s="14" t="s">
        <v>1004</v>
      </c>
      <c r="J22" s="46" t="s">
        <v>930</v>
      </c>
      <c r="K22" s="2">
        <v>8</v>
      </c>
      <c r="L22" s="46" t="s">
        <v>112</v>
      </c>
      <c r="M22" s="33" t="s">
        <v>45</v>
      </c>
      <c r="N22" s="47" t="str">
        <f>CONCATENATE(L22,M22)</f>
        <v>Р0801Г</v>
      </c>
      <c r="O22" s="47" t="str">
        <f>CONCATENATE(B22,"-",F22,G22,H22,"-",I22)</f>
        <v>Ж-СЛА-11022005</v>
      </c>
      <c r="P22" s="48">
        <v>4</v>
      </c>
      <c r="Q22" s="48">
        <v>2</v>
      </c>
      <c r="R22" s="48">
        <v>3</v>
      </c>
      <c r="S22" s="48">
        <v>1</v>
      </c>
      <c r="T22" s="48">
        <v>4</v>
      </c>
      <c r="U22" s="48">
        <v>1</v>
      </c>
      <c r="V22" s="48">
        <v>5</v>
      </c>
      <c r="W22" s="48">
        <v>0</v>
      </c>
      <c r="X22" s="48">
        <v>3</v>
      </c>
      <c r="Y22" s="48">
        <v>4</v>
      </c>
      <c r="Z22" s="49">
        <f>SUM(P22:Y22)</f>
        <v>27</v>
      </c>
      <c r="AA22" s="33">
        <v>50</v>
      </c>
      <c r="AB22" s="50">
        <f>Z22/AA22</f>
        <v>0.54</v>
      </c>
      <c r="AC22" s="51" t="str">
        <f>IF(Z22&gt;75%*AA22,"Победитель",IF(Z22&gt;50%*AA22,"Призёр","Участник"))</f>
        <v>Призёр</v>
      </c>
    </row>
    <row r="23" spans="1:29" x14ac:dyDescent="0.3">
      <c r="A23" s="32">
        <v>9</v>
      </c>
      <c r="B23" s="2" t="s">
        <v>14</v>
      </c>
      <c r="C23" s="2" t="s">
        <v>1044</v>
      </c>
      <c r="D23" s="2" t="s">
        <v>366</v>
      </c>
      <c r="E23" s="2" t="s">
        <v>212</v>
      </c>
      <c r="F23" s="45" t="str">
        <f>LEFT(C23,1)</f>
        <v>Л</v>
      </c>
      <c r="G23" s="45" t="str">
        <f>LEFT(D23,1)</f>
        <v>А</v>
      </c>
      <c r="H23" s="45" t="str">
        <f>LEFT(E23,1)</f>
        <v>И</v>
      </c>
      <c r="I23" s="6" t="s">
        <v>1045</v>
      </c>
      <c r="J23" s="46" t="s">
        <v>930</v>
      </c>
      <c r="K23" s="2">
        <v>8</v>
      </c>
      <c r="L23" s="2" t="s">
        <v>1046</v>
      </c>
      <c r="M23" s="33" t="s">
        <v>45</v>
      </c>
      <c r="N23" s="47" t="str">
        <f>CONCATENATE(L23,M23)</f>
        <v>Р0818Г</v>
      </c>
      <c r="O23" s="47" t="str">
        <f>CONCATENATE(B23,"-",F23,G23,H23,"-",I23)</f>
        <v>Ж-ЛАИ-25012006</v>
      </c>
      <c r="P23" s="48">
        <v>4</v>
      </c>
      <c r="Q23" s="48">
        <v>4</v>
      </c>
      <c r="R23" s="48">
        <v>5</v>
      </c>
      <c r="S23" s="48">
        <v>1</v>
      </c>
      <c r="T23" s="48">
        <v>4</v>
      </c>
      <c r="U23" s="48">
        <v>1</v>
      </c>
      <c r="V23" s="48">
        <v>0</v>
      </c>
      <c r="W23" s="48">
        <v>2</v>
      </c>
      <c r="X23" s="48">
        <v>3</v>
      </c>
      <c r="Y23" s="48">
        <v>3</v>
      </c>
      <c r="Z23" s="49">
        <f>SUM(P23:Y23)</f>
        <v>27</v>
      </c>
      <c r="AA23" s="33">
        <v>50</v>
      </c>
      <c r="AB23" s="50">
        <f>Z23/AA23</f>
        <v>0.54</v>
      </c>
      <c r="AC23" s="51" t="str">
        <f>IF(Z23&gt;75%*AA23,"Победитель",IF(Z23&gt;50%*AA23,"Призёр","Участник"))</f>
        <v>Призёр</v>
      </c>
    </row>
    <row r="24" spans="1:29" x14ac:dyDescent="0.3">
      <c r="A24" s="32">
        <v>10</v>
      </c>
      <c r="B24" s="2" t="s">
        <v>35</v>
      </c>
      <c r="C24" s="2" t="s">
        <v>1059</v>
      </c>
      <c r="D24" s="2" t="s">
        <v>1060</v>
      </c>
      <c r="E24" s="2" t="s">
        <v>115</v>
      </c>
      <c r="F24" s="45" t="str">
        <f>LEFT(C24,1)</f>
        <v>О</v>
      </c>
      <c r="G24" s="45" t="str">
        <f>LEFT(D24,1)</f>
        <v>К</v>
      </c>
      <c r="H24" s="45" t="str">
        <f>LEFT(E24,1)</f>
        <v>И</v>
      </c>
      <c r="I24" s="6" t="s">
        <v>1061</v>
      </c>
      <c r="J24" s="46" t="s">
        <v>930</v>
      </c>
      <c r="K24" s="2">
        <v>8</v>
      </c>
      <c r="L24" s="2" t="s">
        <v>1062</v>
      </c>
      <c r="M24" s="33" t="s">
        <v>45</v>
      </c>
      <c r="N24" s="47" t="str">
        <f>CONCATENATE(L24,M24)</f>
        <v>Р0823Г</v>
      </c>
      <c r="O24" s="47" t="str">
        <f>CONCATENATE(B24,"-",F24,G24,H24,"-",I24)</f>
        <v>М-ОКИ-31052005</v>
      </c>
      <c r="P24" s="48">
        <v>3</v>
      </c>
      <c r="Q24" s="48">
        <v>4</v>
      </c>
      <c r="R24" s="48">
        <v>3</v>
      </c>
      <c r="S24" s="48">
        <v>1</v>
      </c>
      <c r="T24" s="48">
        <v>4</v>
      </c>
      <c r="U24" s="48">
        <v>1</v>
      </c>
      <c r="V24" s="48">
        <v>5</v>
      </c>
      <c r="W24" s="48">
        <v>2</v>
      </c>
      <c r="X24" s="48">
        <v>1</v>
      </c>
      <c r="Y24" s="48">
        <v>3</v>
      </c>
      <c r="Z24" s="49">
        <f>SUM(P24:Y24)</f>
        <v>27</v>
      </c>
      <c r="AA24" s="33">
        <v>50</v>
      </c>
      <c r="AB24" s="50">
        <f>Z24/AA24</f>
        <v>0.54</v>
      </c>
      <c r="AC24" s="51" t="str">
        <f>IF(Z24&gt;75%*AA24,"Победитель",IF(Z24&gt;50%*AA24,"Призёр","Участник"))</f>
        <v>Призёр</v>
      </c>
    </row>
    <row r="25" spans="1:29" x14ac:dyDescent="0.3">
      <c r="A25" s="32">
        <v>11</v>
      </c>
      <c r="B25" s="2" t="s">
        <v>14</v>
      </c>
      <c r="C25" s="12" t="s">
        <v>1698</v>
      </c>
      <c r="D25" s="12" t="s">
        <v>87</v>
      </c>
      <c r="E25" s="12" t="s">
        <v>247</v>
      </c>
      <c r="F25" s="45" t="str">
        <f>LEFT(C25,1)</f>
        <v>Л</v>
      </c>
      <c r="G25" s="45" t="str">
        <f>LEFT(D25,1)</f>
        <v>К</v>
      </c>
      <c r="H25" s="45" t="str">
        <f>LEFT(E25,1)</f>
        <v>В</v>
      </c>
      <c r="I25" s="12">
        <v>29012005</v>
      </c>
      <c r="J25" s="46" t="s">
        <v>1587</v>
      </c>
      <c r="K25" s="2">
        <v>8</v>
      </c>
      <c r="L25" s="2" t="s">
        <v>1699</v>
      </c>
      <c r="M25" s="33" t="s">
        <v>35</v>
      </c>
      <c r="N25" s="47" t="str">
        <f>CONCATENATE(L25,M25)</f>
        <v>Р0889М</v>
      </c>
      <c r="O25" s="47" t="str">
        <f>CONCATENATE(B25,"-",F25,G25,H25,"-",I25)</f>
        <v>Ж-ЛКВ-29012005</v>
      </c>
      <c r="P25" s="48">
        <v>5</v>
      </c>
      <c r="Q25" s="48">
        <v>0</v>
      </c>
      <c r="R25" s="48">
        <v>5</v>
      </c>
      <c r="S25" s="48">
        <v>2</v>
      </c>
      <c r="T25" s="48">
        <v>5</v>
      </c>
      <c r="U25" s="48">
        <v>1</v>
      </c>
      <c r="V25" s="48">
        <v>5</v>
      </c>
      <c r="W25" s="48">
        <v>0</v>
      </c>
      <c r="X25" s="48">
        <v>1</v>
      </c>
      <c r="Y25" s="48">
        <v>3</v>
      </c>
      <c r="Z25" s="49">
        <f>SUM(P25:Y25)</f>
        <v>27</v>
      </c>
      <c r="AA25" s="33">
        <v>50</v>
      </c>
      <c r="AB25" s="50">
        <f>Z25/AA25</f>
        <v>0.54</v>
      </c>
      <c r="AC25" s="51" t="str">
        <f>IF(Z25&gt;75%*AA25,"Победитель",IF(Z25&gt;50%*AA25,"Призёр","Участник"))</f>
        <v>Призёр</v>
      </c>
    </row>
    <row r="26" spans="1:29" x14ac:dyDescent="0.3">
      <c r="A26" s="32">
        <v>12</v>
      </c>
      <c r="B26" s="2" t="s">
        <v>14</v>
      </c>
      <c r="C26" s="2" t="s">
        <v>1053</v>
      </c>
      <c r="D26" s="2" t="s">
        <v>221</v>
      </c>
      <c r="E26" s="2" t="s">
        <v>88</v>
      </c>
      <c r="F26" s="45" t="str">
        <f>LEFT(C26,1)</f>
        <v>Б</v>
      </c>
      <c r="G26" s="45" t="str">
        <f>LEFT(D26,1)</f>
        <v>В</v>
      </c>
      <c r="H26" s="45" t="str">
        <f>LEFT(E26,1)</f>
        <v>А</v>
      </c>
      <c r="I26" s="6" t="s">
        <v>1054</v>
      </c>
      <c r="J26" s="46" t="s">
        <v>930</v>
      </c>
      <c r="K26" s="2">
        <v>8</v>
      </c>
      <c r="L26" s="2" t="s">
        <v>1055</v>
      </c>
      <c r="M26" s="33" t="s">
        <v>45</v>
      </c>
      <c r="N26" s="47" t="str">
        <f>CONCATENATE(L26,M26)</f>
        <v>Р0821Г</v>
      </c>
      <c r="O26" s="47" t="str">
        <f>CONCATENATE(B26,"-",F26,G26,H26,"-",I26)</f>
        <v>Ж-БВА-20012005</v>
      </c>
      <c r="P26" s="48">
        <v>3</v>
      </c>
      <c r="Q26" s="48">
        <v>4</v>
      </c>
      <c r="R26" s="48">
        <v>3</v>
      </c>
      <c r="S26" s="48">
        <v>4</v>
      </c>
      <c r="T26" s="48">
        <v>1</v>
      </c>
      <c r="U26" s="48">
        <v>1</v>
      </c>
      <c r="V26" s="48">
        <v>1.5</v>
      </c>
      <c r="W26" s="48">
        <v>1</v>
      </c>
      <c r="X26" s="48">
        <v>5</v>
      </c>
      <c r="Y26" s="48">
        <v>3</v>
      </c>
      <c r="Z26" s="49">
        <f>SUM(P26:Y26)</f>
        <v>26.5</v>
      </c>
      <c r="AA26" s="33">
        <v>50</v>
      </c>
      <c r="AB26" s="50">
        <f>Z26/AA26</f>
        <v>0.53</v>
      </c>
      <c r="AC26" s="51" t="str">
        <f>IF(Z26&gt;75%*AA26,"Победитель",IF(Z26&gt;50%*AA26,"Призёр","Участник"))</f>
        <v>Призёр</v>
      </c>
    </row>
    <row r="27" spans="1:29" x14ac:dyDescent="0.3">
      <c r="A27" s="32">
        <v>13</v>
      </c>
      <c r="B27" s="2" t="s">
        <v>35</v>
      </c>
      <c r="C27" s="2" t="s">
        <v>1947</v>
      </c>
      <c r="D27" s="2" t="s">
        <v>309</v>
      </c>
      <c r="E27" s="2" t="s">
        <v>62</v>
      </c>
      <c r="F27" s="45" t="str">
        <f>LEFT(C27,1)</f>
        <v>Р</v>
      </c>
      <c r="G27" s="45" t="str">
        <f>LEFT(D27,1)</f>
        <v>Н</v>
      </c>
      <c r="H27" s="45" t="str">
        <f>LEFT(E27,1)</f>
        <v>Е</v>
      </c>
      <c r="I27" s="6" t="s">
        <v>1948</v>
      </c>
      <c r="J27" s="46" t="s">
        <v>1791</v>
      </c>
      <c r="K27" s="2">
        <v>8</v>
      </c>
      <c r="L27" s="2" t="s">
        <v>1949</v>
      </c>
      <c r="M27" s="33" t="s">
        <v>46</v>
      </c>
      <c r="N27" s="47" t="str">
        <f>CONCATENATE(L27,M27)</f>
        <v>р0827А</v>
      </c>
      <c r="O27" s="47" t="str">
        <f>CONCATENATE(B27,"-",F27,G27,H27,"-",I27)</f>
        <v>М-РНЕ-23052005</v>
      </c>
      <c r="P27" s="48">
        <v>4</v>
      </c>
      <c r="Q27" s="48">
        <v>2</v>
      </c>
      <c r="R27" s="48">
        <v>4</v>
      </c>
      <c r="S27" s="48">
        <v>0</v>
      </c>
      <c r="T27" s="48">
        <v>1</v>
      </c>
      <c r="U27" s="48">
        <v>0</v>
      </c>
      <c r="V27" s="48">
        <v>5</v>
      </c>
      <c r="W27" s="48">
        <v>3</v>
      </c>
      <c r="X27" s="48">
        <v>2</v>
      </c>
      <c r="Y27" s="48">
        <v>5</v>
      </c>
      <c r="Z27" s="49">
        <f>SUM(P27:Y27)</f>
        <v>26</v>
      </c>
      <c r="AA27" s="33">
        <v>50</v>
      </c>
      <c r="AB27" s="50">
        <f>Z27/AA27</f>
        <v>0.52</v>
      </c>
      <c r="AC27" s="51" t="str">
        <f>IF(Z27&gt;75%*AA27,"Победитель",IF(Z27&gt;50%*AA27,"Призёр","Участник"))</f>
        <v>Призёр</v>
      </c>
    </row>
    <row r="28" spans="1:29" x14ac:dyDescent="0.3">
      <c r="A28" s="32">
        <v>14</v>
      </c>
      <c r="B28" s="2" t="s">
        <v>35</v>
      </c>
      <c r="C28" s="2" t="s">
        <v>1047</v>
      </c>
      <c r="D28" s="2" t="s">
        <v>457</v>
      </c>
      <c r="E28" s="2" t="s">
        <v>172</v>
      </c>
      <c r="F28" s="45" t="str">
        <f>LEFT(C28,1)</f>
        <v>К</v>
      </c>
      <c r="G28" s="45" t="str">
        <f>LEFT(D28,1)</f>
        <v>П</v>
      </c>
      <c r="H28" s="45" t="str">
        <f>LEFT(E28,1)</f>
        <v>Д</v>
      </c>
      <c r="I28" s="6" t="s">
        <v>1048</v>
      </c>
      <c r="J28" s="46" t="s">
        <v>930</v>
      </c>
      <c r="K28" s="2">
        <v>8</v>
      </c>
      <c r="L28" s="2" t="s">
        <v>1049</v>
      </c>
      <c r="M28" s="33" t="s">
        <v>45</v>
      </c>
      <c r="N28" s="47" t="str">
        <f>CONCATENATE(L28,M28)</f>
        <v>Р0819Г</v>
      </c>
      <c r="O28" s="47" t="str">
        <f>CONCATENATE(B28,"-",F28,G28,H28,"-",I28)</f>
        <v>М-КПД-05052006</v>
      </c>
      <c r="P28" s="48">
        <v>2</v>
      </c>
      <c r="Q28" s="48">
        <v>4</v>
      </c>
      <c r="R28" s="48">
        <v>3</v>
      </c>
      <c r="S28" s="48">
        <v>1</v>
      </c>
      <c r="T28" s="48">
        <v>3</v>
      </c>
      <c r="U28" s="48">
        <v>1</v>
      </c>
      <c r="V28" s="48">
        <v>0</v>
      </c>
      <c r="W28" s="48">
        <v>5</v>
      </c>
      <c r="X28" s="48">
        <v>4</v>
      </c>
      <c r="Y28" s="48">
        <v>3</v>
      </c>
      <c r="Z28" s="49">
        <f>SUM(P28:Y28)</f>
        <v>26</v>
      </c>
      <c r="AA28" s="33">
        <v>50</v>
      </c>
      <c r="AB28" s="50">
        <f>Z28/AA28</f>
        <v>0.52</v>
      </c>
      <c r="AC28" s="51" t="str">
        <f>IF(Z28&gt;75%*AA28,"Победитель",IF(Z28&gt;50%*AA28,"Призёр","Участник"))</f>
        <v>Призёр</v>
      </c>
    </row>
    <row r="29" spans="1:29" x14ac:dyDescent="0.3">
      <c r="A29" s="32">
        <v>15</v>
      </c>
      <c r="B29" s="2" t="s">
        <v>35</v>
      </c>
      <c r="C29" s="2" t="s">
        <v>611</v>
      </c>
      <c r="D29" s="2" t="s">
        <v>385</v>
      </c>
      <c r="E29" s="2" t="s">
        <v>1005</v>
      </c>
      <c r="F29" s="45" t="str">
        <f>LEFT(C29,1)</f>
        <v>В</v>
      </c>
      <c r="G29" s="45" t="str">
        <f>LEFT(D29,1)</f>
        <v>В</v>
      </c>
      <c r="H29" s="45" t="str">
        <f>LEFT(E29,1)</f>
        <v>М</v>
      </c>
      <c r="I29" s="14" t="s">
        <v>1006</v>
      </c>
      <c r="J29" s="46" t="s">
        <v>930</v>
      </c>
      <c r="K29" s="2">
        <v>8</v>
      </c>
      <c r="L29" s="46" t="s">
        <v>117</v>
      </c>
      <c r="M29" s="33" t="s">
        <v>45</v>
      </c>
      <c r="N29" s="47" t="str">
        <f>CONCATENATE(L29,M29)</f>
        <v>Р0802Г</v>
      </c>
      <c r="O29" s="47" t="str">
        <f>CONCATENATE(B29,"-",F29,G29,H29,"-",I29)</f>
        <v>М-ВВМ-01092005</v>
      </c>
      <c r="P29" s="48">
        <v>4</v>
      </c>
      <c r="Q29" s="48">
        <v>2</v>
      </c>
      <c r="R29" s="48">
        <v>3</v>
      </c>
      <c r="S29" s="48">
        <v>1</v>
      </c>
      <c r="T29" s="48">
        <v>4</v>
      </c>
      <c r="U29" s="48">
        <v>1</v>
      </c>
      <c r="V29" s="48">
        <v>5</v>
      </c>
      <c r="W29" s="48">
        <v>0</v>
      </c>
      <c r="X29" s="48">
        <v>0</v>
      </c>
      <c r="Y29" s="48">
        <v>5</v>
      </c>
      <c r="Z29" s="49">
        <f>SUM(P29:Y29)</f>
        <v>25</v>
      </c>
      <c r="AA29" s="33">
        <v>50</v>
      </c>
      <c r="AB29" s="50">
        <f>Z29/AA29</f>
        <v>0.5</v>
      </c>
      <c r="AC29" s="51" t="s">
        <v>2391</v>
      </c>
    </row>
    <row r="30" spans="1:29" x14ac:dyDescent="0.3">
      <c r="A30" s="32">
        <v>16</v>
      </c>
      <c r="B30" s="2" t="s">
        <v>14</v>
      </c>
      <c r="C30" s="2" t="s">
        <v>1009</v>
      </c>
      <c r="D30" s="2" t="s">
        <v>266</v>
      </c>
      <c r="E30" s="2" t="s">
        <v>262</v>
      </c>
      <c r="F30" s="45" t="str">
        <f>LEFT(C30,1)</f>
        <v>И</v>
      </c>
      <c r="G30" s="45" t="str">
        <f>LEFT(D30,1)</f>
        <v>Д</v>
      </c>
      <c r="H30" s="45" t="str">
        <f>LEFT(E30,1)</f>
        <v>Д</v>
      </c>
      <c r="I30" s="14" t="s">
        <v>1010</v>
      </c>
      <c r="J30" s="46" t="s">
        <v>930</v>
      </c>
      <c r="K30" s="2">
        <v>8</v>
      </c>
      <c r="L30" s="56" t="s">
        <v>124</v>
      </c>
      <c r="M30" s="33" t="s">
        <v>45</v>
      </c>
      <c r="N30" s="47" t="str">
        <f>CONCATENATE(L30,M30)</f>
        <v>Р0804Г</v>
      </c>
      <c r="O30" s="47" t="str">
        <f>CONCATENATE(B30,"-",F30,G30,H30,"-",I30)</f>
        <v>Ж-ИДД-09082005</v>
      </c>
      <c r="P30" s="48">
        <v>5</v>
      </c>
      <c r="Q30" s="48">
        <v>0</v>
      </c>
      <c r="R30" s="48">
        <v>2</v>
      </c>
      <c r="S30" s="48">
        <v>0</v>
      </c>
      <c r="T30" s="48">
        <v>4</v>
      </c>
      <c r="U30" s="48">
        <v>1</v>
      </c>
      <c r="V30" s="48">
        <v>5</v>
      </c>
      <c r="W30" s="48">
        <v>0</v>
      </c>
      <c r="X30" s="48">
        <v>3</v>
      </c>
      <c r="Y30" s="48">
        <v>5</v>
      </c>
      <c r="Z30" s="49">
        <f>SUM(P30:Y30)</f>
        <v>25</v>
      </c>
      <c r="AA30" s="33">
        <v>50</v>
      </c>
      <c r="AB30" s="50">
        <f>Z30/AA30</f>
        <v>0.5</v>
      </c>
      <c r="AC30" s="51" t="s">
        <v>2391</v>
      </c>
    </row>
    <row r="31" spans="1:29" x14ac:dyDescent="0.3">
      <c r="A31" s="32">
        <v>17</v>
      </c>
      <c r="B31" s="2" t="s">
        <v>14</v>
      </c>
      <c r="C31" s="2" t="s">
        <v>1050</v>
      </c>
      <c r="D31" s="2" t="s">
        <v>266</v>
      </c>
      <c r="E31" s="2" t="s">
        <v>88</v>
      </c>
      <c r="F31" s="45" t="str">
        <f>LEFT(C31,1)</f>
        <v>П</v>
      </c>
      <c r="G31" s="45" t="str">
        <f>LEFT(D31,1)</f>
        <v>Д</v>
      </c>
      <c r="H31" s="45" t="str">
        <f>LEFT(E31,1)</f>
        <v>А</v>
      </c>
      <c r="I31" s="6" t="s">
        <v>1051</v>
      </c>
      <c r="J31" s="46" t="s">
        <v>930</v>
      </c>
      <c r="K31" s="2">
        <v>8</v>
      </c>
      <c r="L31" s="2" t="s">
        <v>1052</v>
      </c>
      <c r="M31" s="33" t="s">
        <v>45</v>
      </c>
      <c r="N31" s="47" t="str">
        <f>CONCATENATE(L31,M31)</f>
        <v>Р0820Г</v>
      </c>
      <c r="O31" s="47" t="str">
        <f>CONCATENATE(B31,"-",F31,G31,H31,"-",I31)</f>
        <v>Ж-ПДА-19032005</v>
      </c>
      <c r="P31" s="48">
        <v>4</v>
      </c>
      <c r="Q31" s="48">
        <v>4</v>
      </c>
      <c r="R31" s="48">
        <v>2</v>
      </c>
      <c r="S31" s="48">
        <v>0</v>
      </c>
      <c r="T31" s="48">
        <v>4</v>
      </c>
      <c r="U31" s="48">
        <v>1</v>
      </c>
      <c r="V31" s="48">
        <v>5</v>
      </c>
      <c r="W31" s="48">
        <v>1</v>
      </c>
      <c r="X31" s="48">
        <v>1</v>
      </c>
      <c r="Y31" s="48">
        <v>3</v>
      </c>
      <c r="Z31" s="49">
        <f>SUM(P31:Y31)</f>
        <v>25</v>
      </c>
      <c r="AA31" s="33">
        <v>50</v>
      </c>
      <c r="AB31" s="50">
        <f>Z31/AA31</f>
        <v>0.5</v>
      </c>
      <c r="AC31" s="51" t="s">
        <v>2391</v>
      </c>
    </row>
    <row r="32" spans="1:29" x14ac:dyDescent="0.3">
      <c r="A32" s="32">
        <v>18</v>
      </c>
      <c r="B32" s="2" t="s">
        <v>35</v>
      </c>
      <c r="C32" s="2" t="s">
        <v>1012</v>
      </c>
      <c r="D32" s="2" t="s">
        <v>286</v>
      </c>
      <c r="E32" s="2" t="s">
        <v>1013</v>
      </c>
      <c r="F32" s="45" t="str">
        <f>LEFT(C32,1)</f>
        <v>М</v>
      </c>
      <c r="G32" s="45" t="str">
        <f>LEFT(D32,1)</f>
        <v>В</v>
      </c>
      <c r="H32" s="45" t="str">
        <f>LEFT(E32,1)</f>
        <v>А</v>
      </c>
      <c r="I32" s="14" t="s">
        <v>1014</v>
      </c>
      <c r="J32" s="46" t="s">
        <v>930</v>
      </c>
      <c r="K32" s="2">
        <v>8</v>
      </c>
      <c r="L32" s="56" t="s">
        <v>314</v>
      </c>
      <c r="M32" s="33" t="s">
        <v>45</v>
      </c>
      <c r="N32" s="47" t="str">
        <f>CONCATENATE(L32,M32)</f>
        <v>Р0806Г</v>
      </c>
      <c r="O32" s="47" t="str">
        <f>CONCATENATE(B32,"-",F32,G32,H32,"-",I32)</f>
        <v>М-МВА-09072005</v>
      </c>
      <c r="P32" s="48">
        <v>4</v>
      </c>
      <c r="Q32" s="48">
        <v>2</v>
      </c>
      <c r="R32" s="48">
        <v>0</v>
      </c>
      <c r="S32" s="48">
        <v>1</v>
      </c>
      <c r="T32" s="48">
        <v>2</v>
      </c>
      <c r="U32" s="48">
        <v>1</v>
      </c>
      <c r="V32" s="48">
        <v>5</v>
      </c>
      <c r="W32" s="48">
        <v>0</v>
      </c>
      <c r="X32" s="48">
        <v>4</v>
      </c>
      <c r="Y32" s="48">
        <v>5</v>
      </c>
      <c r="Z32" s="49">
        <f>SUM(P32:Y32)</f>
        <v>24</v>
      </c>
      <c r="AA32" s="33">
        <v>50</v>
      </c>
      <c r="AB32" s="50">
        <f>Z32/AA32</f>
        <v>0.48</v>
      </c>
      <c r="AC32" s="51" t="str">
        <f>IF(Z32&gt;75%*AA32,"Победитель",IF(Z32&gt;50%*AA32,"Призёр","Участник"))</f>
        <v>Участник</v>
      </c>
    </row>
    <row r="33" spans="1:29" x14ac:dyDescent="0.3">
      <c r="A33" s="32">
        <v>19</v>
      </c>
      <c r="B33" s="2" t="s">
        <v>14</v>
      </c>
      <c r="C33" s="2" t="s">
        <v>1038</v>
      </c>
      <c r="D33" s="2" t="s">
        <v>326</v>
      </c>
      <c r="E33" s="2" t="s">
        <v>627</v>
      </c>
      <c r="F33" s="45" t="str">
        <f>LEFT(C33,1)</f>
        <v>П</v>
      </c>
      <c r="G33" s="45" t="str">
        <f>LEFT(D33,1)</f>
        <v>К</v>
      </c>
      <c r="H33" s="45" t="str">
        <f>LEFT(E33,1)</f>
        <v>О</v>
      </c>
      <c r="I33" s="6" t="s">
        <v>1039</v>
      </c>
      <c r="J33" s="46" t="s">
        <v>930</v>
      </c>
      <c r="K33" s="2">
        <v>8</v>
      </c>
      <c r="L33" s="2" t="s">
        <v>1040</v>
      </c>
      <c r="M33" s="33" t="s">
        <v>45</v>
      </c>
      <c r="N33" s="47" t="str">
        <f>CONCATENATE(L33,M33)</f>
        <v>Р0816Г</v>
      </c>
      <c r="O33" s="47" t="str">
        <f>CONCATENATE(B33,"-",F33,G33,H33,"-",I33)</f>
        <v>Ж-ПКО-10062005</v>
      </c>
      <c r="P33" s="48">
        <v>4</v>
      </c>
      <c r="Q33" s="48">
        <v>4</v>
      </c>
      <c r="R33" s="48">
        <v>5</v>
      </c>
      <c r="S33" s="48">
        <v>1</v>
      </c>
      <c r="T33" s="48">
        <v>4</v>
      </c>
      <c r="U33" s="48">
        <v>0</v>
      </c>
      <c r="V33" s="48">
        <v>0</v>
      </c>
      <c r="W33" s="48">
        <v>0</v>
      </c>
      <c r="X33" s="48">
        <v>3</v>
      </c>
      <c r="Y33" s="48">
        <v>3</v>
      </c>
      <c r="Z33" s="49">
        <f>SUM(P33:Y33)</f>
        <v>24</v>
      </c>
      <c r="AA33" s="33">
        <v>50</v>
      </c>
      <c r="AB33" s="50">
        <f>Z33/AA33</f>
        <v>0.48</v>
      </c>
      <c r="AC33" s="51" t="str">
        <f>IF(Z33&gt;75%*AA33,"Победитель",IF(Z33&gt;50%*AA33,"Призёр","Участник"))</f>
        <v>Участник</v>
      </c>
    </row>
    <row r="34" spans="1:29" x14ac:dyDescent="0.3">
      <c r="A34" s="32">
        <v>20</v>
      </c>
      <c r="B34" s="2" t="s">
        <v>14</v>
      </c>
      <c r="C34" s="2" t="s">
        <v>1018</v>
      </c>
      <c r="D34" s="2" t="s">
        <v>777</v>
      </c>
      <c r="E34" s="2" t="s">
        <v>356</v>
      </c>
      <c r="F34" s="45" t="str">
        <f>LEFT(C34,1)</f>
        <v>О</v>
      </c>
      <c r="G34" s="45" t="str">
        <f>LEFT(D34,1)</f>
        <v>У</v>
      </c>
      <c r="H34" s="45" t="str">
        <f>LEFT(E34,1)</f>
        <v>М</v>
      </c>
      <c r="I34" s="6" t="s">
        <v>1019</v>
      </c>
      <c r="J34" s="46" t="s">
        <v>930</v>
      </c>
      <c r="K34" s="2">
        <v>8</v>
      </c>
      <c r="L34" s="2" t="s">
        <v>321</v>
      </c>
      <c r="M34" s="33" t="s">
        <v>45</v>
      </c>
      <c r="N34" s="47" t="str">
        <f>CONCATENATE(L34,M34)</f>
        <v>Р0808Г</v>
      </c>
      <c r="O34" s="47" t="str">
        <f>CONCATENATE(B34,"-",F34,G34,H34,"-",I34)</f>
        <v>Ж-ОУМ-29082006</v>
      </c>
      <c r="P34" s="48">
        <v>4</v>
      </c>
      <c r="Q34" s="48">
        <v>2</v>
      </c>
      <c r="R34" s="48">
        <v>5</v>
      </c>
      <c r="S34" s="48">
        <v>1</v>
      </c>
      <c r="T34" s="48">
        <v>4</v>
      </c>
      <c r="U34" s="48">
        <v>1</v>
      </c>
      <c r="V34" s="48">
        <v>0</v>
      </c>
      <c r="W34" s="48">
        <v>0</v>
      </c>
      <c r="X34" s="48">
        <v>4</v>
      </c>
      <c r="Y34" s="48">
        <v>2</v>
      </c>
      <c r="Z34" s="49">
        <f>SUM(P34:Y34)</f>
        <v>23</v>
      </c>
      <c r="AA34" s="33">
        <v>50</v>
      </c>
      <c r="AB34" s="50">
        <f>Z34/AA34</f>
        <v>0.46</v>
      </c>
      <c r="AC34" s="51" t="str">
        <f>IF(Z34&gt;75%*AA34,"Победитель",IF(Z34&gt;50%*AA34,"Призёр","Участник"))</f>
        <v>Участник</v>
      </c>
    </row>
    <row r="35" spans="1:29" x14ac:dyDescent="0.3">
      <c r="A35" s="32">
        <v>21</v>
      </c>
      <c r="B35" s="2" t="s">
        <v>35</v>
      </c>
      <c r="C35" s="2" t="s">
        <v>1022</v>
      </c>
      <c r="D35" s="2" t="s">
        <v>1023</v>
      </c>
      <c r="E35" s="2" t="s">
        <v>306</v>
      </c>
      <c r="F35" s="45" t="str">
        <f>LEFT(C35,1)</f>
        <v>Ж</v>
      </c>
      <c r="G35" s="45" t="str">
        <f>LEFT(D35,1)</f>
        <v>М</v>
      </c>
      <c r="H35" s="45" t="str">
        <f>LEFT(E35,1)</f>
        <v>С</v>
      </c>
      <c r="I35" s="14" t="s">
        <v>1024</v>
      </c>
      <c r="J35" s="46" t="s">
        <v>930</v>
      </c>
      <c r="K35" s="2">
        <v>8</v>
      </c>
      <c r="L35" s="2" t="s">
        <v>450</v>
      </c>
      <c r="M35" s="33" t="s">
        <v>45</v>
      </c>
      <c r="N35" s="47" t="str">
        <f>CONCATENATE(L35,M35)</f>
        <v>Р0810Г</v>
      </c>
      <c r="O35" s="47" t="str">
        <f>CONCATENATE(B35,"-",F35,G35,H35,"-",I35)</f>
        <v>М-ЖМС-02032005</v>
      </c>
      <c r="P35" s="48">
        <v>3</v>
      </c>
      <c r="Q35" s="48">
        <v>2</v>
      </c>
      <c r="R35" s="48">
        <v>3</v>
      </c>
      <c r="S35" s="48">
        <v>1</v>
      </c>
      <c r="T35" s="48">
        <v>4</v>
      </c>
      <c r="U35" s="48">
        <v>0</v>
      </c>
      <c r="V35" s="48">
        <v>5</v>
      </c>
      <c r="W35" s="48">
        <v>0</v>
      </c>
      <c r="X35" s="48">
        <v>3</v>
      </c>
      <c r="Y35" s="48">
        <v>2</v>
      </c>
      <c r="Z35" s="49">
        <f>SUM(P35:Y35)</f>
        <v>23</v>
      </c>
      <c r="AA35" s="33">
        <v>50</v>
      </c>
      <c r="AB35" s="50">
        <f>Z35/AA35</f>
        <v>0.46</v>
      </c>
      <c r="AC35" s="51" t="str">
        <f>IF(Z35&gt;75%*AA35,"Победитель",IF(Z35&gt;50%*AA35,"Призёр","Участник"))</f>
        <v>Участник</v>
      </c>
    </row>
    <row r="36" spans="1:29" x14ac:dyDescent="0.3">
      <c r="A36" s="32">
        <v>22</v>
      </c>
      <c r="B36" s="2" t="s">
        <v>14</v>
      </c>
      <c r="C36" s="2" t="s">
        <v>1041</v>
      </c>
      <c r="D36" s="2" t="s">
        <v>73</v>
      </c>
      <c r="E36" s="2" t="s">
        <v>624</v>
      </c>
      <c r="F36" s="45" t="str">
        <f>LEFT(C36,1)</f>
        <v>Н</v>
      </c>
      <c r="G36" s="45" t="str">
        <f>LEFT(D36,1)</f>
        <v>А</v>
      </c>
      <c r="H36" s="45" t="str">
        <f>LEFT(E36,1)</f>
        <v>Р</v>
      </c>
      <c r="I36" s="6" t="s">
        <v>1042</v>
      </c>
      <c r="J36" s="46" t="s">
        <v>930</v>
      </c>
      <c r="K36" s="2">
        <v>8</v>
      </c>
      <c r="L36" s="2" t="s">
        <v>1043</v>
      </c>
      <c r="M36" s="33" t="s">
        <v>45</v>
      </c>
      <c r="N36" s="47" t="str">
        <f>CONCATENATE(L36,M36)</f>
        <v>Р0817Г</v>
      </c>
      <c r="O36" s="47" t="str">
        <f>CONCATENATE(B36,"-",F36,G36,H36,"-",I36)</f>
        <v>Ж-НАР-30052005</v>
      </c>
      <c r="P36" s="48">
        <v>4</v>
      </c>
      <c r="Q36" s="48">
        <v>4</v>
      </c>
      <c r="R36" s="48">
        <v>3</v>
      </c>
      <c r="S36" s="48">
        <v>1</v>
      </c>
      <c r="T36" s="48">
        <v>4</v>
      </c>
      <c r="U36" s="48">
        <v>0</v>
      </c>
      <c r="V36" s="48">
        <v>0</v>
      </c>
      <c r="W36" s="48">
        <v>0</v>
      </c>
      <c r="X36" s="48">
        <v>4</v>
      </c>
      <c r="Y36" s="48">
        <v>3</v>
      </c>
      <c r="Z36" s="49">
        <f>SUM(P36:Y36)</f>
        <v>23</v>
      </c>
      <c r="AA36" s="33">
        <v>50</v>
      </c>
      <c r="AB36" s="50">
        <f>Z36/AA36</f>
        <v>0.46</v>
      </c>
      <c r="AC36" s="51" t="str">
        <f>IF(Z36&gt;75%*AA36,"Победитель",IF(Z36&gt;50%*AA36,"Призёр","Участник"))</f>
        <v>Участник</v>
      </c>
    </row>
    <row r="37" spans="1:29" x14ac:dyDescent="0.3">
      <c r="A37" s="32">
        <v>23</v>
      </c>
      <c r="B37" s="2" t="s">
        <v>14</v>
      </c>
      <c r="C37" s="2" t="s">
        <v>441</v>
      </c>
      <c r="D37" s="2" t="s">
        <v>442</v>
      </c>
      <c r="E37" s="2" t="s">
        <v>443</v>
      </c>
      <c r="F37" s="45" t="str">
        <f>LEFT(C37,1)</f>
        <v>К</v>
      </c>
      <c r="G37" s="45" t="str">
        <f>LEFT(D37,1)</f>
        <v>М</v>
      </c>
      <c r="H37" s="45" t="str">
        <f>LEFT(E37,1)</f>
        <v>В</v>
      </c>
      <c r="I37" s="6" t="s">
        <v>560</v>
      </c>
      <c r="J37" s="46" t="s">
        <v>346</v>
      </c>
      <c r="K37" s="2">
        <v>8</v>
      </c>
      <c r="L37" s="2" t="s">
        <v>318</v>
      </c>
      <c r="M37" s="33" t="s">
        <v>26</v>
      </c>
      <c r="N37" s="47" t="str">
        <f>CONCATENATE(L37,M37)</f>
        <v>Р0807С</v>
      </c>
      <c r="O37" s="47" t="str">
        <f>CONCATENATE(B37,"-",F37,G37,H37,"-",I37)</f>
        <v>Ж-КМВ-15012007</v>
      </c>
      <c r="P37" s="48">
        <v>4</v>
      </c>
      <c r="Q37" s="48">
        <v>0</v>
      </c>
      <c r="R37" s="48">
        <v>2</v>
      </c>
      <c r="S37" s="48">
        <v>1</v>
      </c>
      <c r="T37" s="48">
        <v>5</v>
      </c>
      <c r="U37" s="48">
        <v>1</v>
      </c>
      <c r="V37" s="48">
        <v>0</v>
      </c>
      <c r="W37" s="48">
        <v>3</v>
      </c>
      <c r="X37" s="48">
        <v>5</v>
      </c>
      <c r="Y37" s="48">
        <v>1</v>
      </c>
      <c r="Z37" s="49">
        <f>SUM(P37:Y37)</f>
        <v>22</v>
      </c>
      <c r="AA37" s="33">
        <v>50</v>
      </c>
      <c r="AB37" s="50">
        <f>Z37/AA37</f>
        <v>0.44</v>
      </c>
      <c r="AC37" s="51" t="str">
        <f>IF(Z37&gt;75%*AA37,"Победитель",IF(Z37&gt;50%*AA37,"Призёр","Участник"))</f>
        <v>Участник</v>
      </c>
    </row>
    <row r="38" spans="1:29" x14ac:dyDescent="0.3">
      <c r="A38" s="32">
        <v>24</v>
      </c>
      <c r="B38" s="2" t="s">
        <v>14</v>
      </c>
      <c r="C38" s="2" t="s">
        <v>1405</v>
      </c>
      <c r="D38" s="2" t="s">
        <v>87</v>
      </c>
      <c r="E38" s="2" t="s">
        <v>848</v>
      </c>
      <c r="F38" s="45" t="str">
        <f>LEFT(C38,1)</f>
        <v>К</v>
      </c>
      <c r="G38" s="45" t="str">
        <f>LEFT(D38,1)</f>
        <v>К</v>
      </c>
      <c r="H38" s="45" t="str">
        <f>LEFT(E38,1)</f>
        <v>В</v>
      </c>
      <c r="I38" s="6" t="s">
        <v>1406</v>
      </c>
      <c r="J38" s="2" t="s">
        <v>1257</v>
      </c>
      <c r="K38" s="2">
        <v>8</v>
      </c>
      <c r="L38" s="2" t="s">
        <v>1037</v>
      </c>
      <c r="M38" s="33" t="s">
        <v>143</v>
      </c>
      <c r="N38" s="47" t="str">
        <f>CONCATENATE(L38,M38)</f>
        <v>Р0815У</v>
      </c>
      <c r="O38" s="47" t="str">
        <f>CONCATENATE(B38,"-",F38,G38,H38,"-",I38)</f>
        <v>Ж-ККВ-15122005</v>
      </c>
      <c r="P38" s="48">
        <v>5</v>
      </c>
      <c r="Q38" s="48">
        <v>3</v>
      </c>
      <c r="R38" s="48">
        <v>2</v>
      </c>
      <c r="S38" s="48">
        <v>0</v>
      </c>
      <c r="T38" s="48">
        <v>5</v>
      </c>
      <c r="U38" s="48">
        <v>1</v>
      </c>
      <c r="V38" s="48">
        <v>1</v>
      </c>
      <c r="W38" s="48">
        <v>0</v>
      </c>
      <c r="X38" s="48">
        <v>1</v>
      </c>
      <c r="Y38" s="48">
        <v>4</v>
      </c>
      <c r="Z38" s="49">
        <f>SUM(P38:Y38)</f>
        <v>22</v>
      </c>
      <c r="AA38" s="33">
        <v>50</v>
      </c>
      <c r="AB38" s="50">
        <f>Z38/AA38</f>
        <v>0.44</v>
      </c>
      <c r="AC38" s="51" t="str">
        <f>IF(Z38&gt;75%*AA38,"Победитель",IF(Z38&gt;50%*AA38,"Призёр","Участник"))</f>
        <v>Участник</v>
      </c>
    </row>
    <row r="39" spans="1:29" x14ac:dyDescent="0.3">
      <c r="A39" s="32">
        <v>25</v>
      </c>
      <c r="B39" s="6" t="s">
        <v>2057</v>
      </c>
      <c r="C39" s="6" t="s">
        <v>1426</v>
      </c>
      <c r="D39" s="6" t="s">
        <v>938</v>
      </c>
      <c r="E39" s="6" t="s">
        <v>172</v>
      </c>
      <c r="F39" s="45" t="str">
        <f>LEFT(C39,1)</f>
        <v>С</v>
      </c>
      <c r="G39" s="45" t="str">
        <f>LEFT(D39,1)</f>
        <v>Г</v>
      </c>
      <c r="H39" s="45" t="str">
        <f>LEFT(E39,1)</f>
        <v>Д</v>
      </c>
      <c r="I39" s="6" t="s">
        <v>1427</v>
      </c>
      <c r="J39" s="6" t="s">
        <v>1257</v>
      </c>
      <c r="K39" s="2">
        <v>8</v>
      </c>
      <c r="L39" s="6" t="s">
        <v>117</v>
      </c>
      <c r="M39" s="33" t="s">
        <v>143</v>
      </c>
      <c r="N39" s="47" t="str">
        <f>CONCATENATE(L39,M39)</f>
        <v>Р0802У</v>
      </c>
      <c r="O39" s="47" t="str">
        <f>CONCATENATE(B39,"-",F39,G39,H39,"-",I39)</f>
        <v>М -СГД-10092005</v>
      </c>
      <c r="P39" s="48">
        <v>5</v>
      </c>
      <c r="Q39" s="48">
        <v>0</v>
      </c>
      <c r="R39" s="48">
        <v>3</v>
      </c>
      <c r="S39" s="48">
        <v>0</v>
      </c>
      <c r="T39" s="48">
        <v>5</v>
      </c>
      <c r="U39" s="48">
        <v>1</v>
      </c>
      <c r="V39" s="48">
        <v>5</v>
      </c>
      <c r="W39" s="48">
        <v>0</v>
      </c>
      <c r="X39" s="48">
        <v>2</v>
      </c>
      <c r="Y39" s="48">
        <v>0</v>
      </c>
      <c r="Z39" s="49">
        <f>SUM(P39:Y39)</f>
        <v>21</v>
      </c>
      <c r="AA39" s="33">
        <v>50</v>
      </c>
      <c r="AB39" s="50">
        <f>Z39/AA39</f>
        <v>0.42</v>
      </c>
      <c r="AC39" s="51" t="str">
        <f>IF(Z39&gt;75%*AA39,"Победитель",IF(Z39&gt;50%*AA39,"Призёр","Участник"))</f>
        <v>Участник</v>
      </c>
    </row>
    <row r="40" spans="1:29" x14ac:dyDescent="0.3">
      <c r="A40" s="32">
        <v>26</v>
      </c>
      <c r="B40" s="2" t="s">
        <v>597</v>
      </c>
      <c r="C40" s="2" t="s">
        <v>2188</v>
      </c>
      <c r="D40" s="2" t="s">
        <v>50</v>
      </c>
      <c r="E40" s="2" t="s">
        <v>195</v>
      </c>
      <c r="F40" s="45" t="str">
        <f>LEFT(C40,1)</f>
        <v>О</v>
      </c>
      <c r="G40" s="45" t="str">
        <f>LEFT(D40,1)</f>
        <v>А</v>
      </c>
      <c r="H40" s="45" t="str">
        <f>LEFT(E40,1)</f>
        <v>С</v>
      </c>
      <c r="I40" s="2" t="s">
        <v>2189</v>
      </c>
      <c r="J40" s="2" t="s">
        <v>2161</v>
      </c>
      <c r="K40" s="1">
        <v>8</v>
      </c>
      <c r="L40" s="2" t="s">
        <v>124</v>
      </c>
      <c r="M40" s="33" t="s">
        <v>2110</v>
      </c>
      <c r="N40" s="47" t="str">
        <f>CONCATENATE(L40,M40)</f>
        <v>Р0804З</v>
      </c>
      <c r="O40" s="47" t="str">
        <f>CONCATENATE(B40,"-",F40,G40,H40,"-",I40)</f>
        <v>ж-ОАС-06.04.2006</v>
      </c>
      <c r="P40" s="48">
        <v>3.5</v>
      </c>
      <c r="Q40" s="48">
        <v>5</v>
      </c>
      <c r="R40" s="48">
        <v>5</v>
      </c>
      <c r="S40" s="48">
        <v>0</v>
      </c>
      <c r="T40" s="48">
        <v>0</v>
      </c>
      <c r="U40" s="48">
        <v>1</v>
      </c>
      <c r="V40" s="48">
        <v>0</v>
      </c>
      <c r="W40" s="48">
        <v>0</v>
      </c>
      <c r="X40" s="48">
        <v>3</v>
      </c>
      <c r="Y40" s="48">
        <v>3</v>
      </c>
      <c r="Z40" s="49">
        <f>SUM(P40:Y40)</f>
        <v>20.5</v>
      </c>
      <c r="AA40" s="33">
        <v>50</v>
      </c>
      <c r="AB40" s="50">
        <f>Z40/AA40</f>
        <v>0.41</v>
      </c>
      <c r="AC40" s="51" t="str">
        <f>IF(Z40&gt;75%*AA40,"Победитель",IF(Z40&gt;50%*AA40,"Призёр","Участник"))</f>
        <v>Участник</v>
      </c>
    </row>
    <row r="41" spans="1:29" x14ac:dyDescent="0.3">
      <c r="A41" s="32">
        <v>27</v>
      </c>
      <c r="B41" s="2" t="s">
        <v>14</v>
      </c>
      <c r="C41" s="2" t="s">
        <v>449</v>
      </c>
      <c r="D41" s="2" t="s">
        <v>211</v>
      </c>
      <c r="E41" s="2" t="s">
        <v>262</v>
      </c>
      <c r="F41" s="45" t="str">
        <f>LEFT(C41,1)</f>
        <v>Е</v>
      </c>
      <c r="G41" s="45" t="str">
        <f>LEFT(D41,1)</f>
        <v>П</v>
      </c>
      <c r="H41" s="45" t="str">
        <f>LEFT(E41,1)</f>
        <v>Д</v>
      </c>
      <c r="I41" s="6" t="s">
        <v>559</v>
      </c>
      <c r="J41" s="46" t="s">
        <v>346</v>
      </c>
      <c r="K41" s="2">
        <v>8</v>
      </c>
      <c r="L41" s="2" t="s">
        <v>450</v>
      </c>
      <c r="M41" s="33" t="s">
        <v>26</v>
      </c>
      <c r="N41" s="47" t="str">
        <f>CONCATENATE(L41,M41)</f>
        <v>Р0810С</v>
      </c>
      <c r="O41" s="47" t="str">
        <f>CONCATENATE(B41,"-",F41,G41,H41,"-",I41)</f>
        <v>Ж-ЕПД-14012005</v>
      </c>
      <c r="P41" s="48">
        <v>4</v>
      </c>
      <c r="Q41" s="48">
        <v>3</v>
      </c>
      <c r="R41" s="48">
        <v>5</v>
      </c>
      <c r="S41" s="48">
        <v>0</v>
      </c>
      <c r="T41" s="48">
        <v>1</v>
      </c>
      <c r="U41" s="48">
        <v>1</v>
      </c>
      <c r="V41" s="48">
        <v>0</v>
      </c>
      <c r="W41" s="48">
        <v>0</v>
      </c>
      <c r="X41" s="48">
        <v>3</v>
      </c>
      <c r="Y41" s="48">
        <v>3</v>
      </c>
      <c r="Z41" s="49">
        <f>SUM(P41:Y41)</f>
        <v>20</v>
      </c>
      <c r="AA41" s="33">
        <v>50</v>
      </c>
      <c r="AB41" s="50">
        <f>Z41/AA41</f>
        <v>0.4</v>
      </c>
      <c r="AC41" s="51" t="str">
        <f>IF(Z41&gt;75%*AA41,"Победитель",IF(Z41&gt;50%*AA41,"Призёр","Участник"))</f>
        <v>Участник</v>
      </c>
    </row>
    <row r="42" spans="1:29" x14ac:dyDescent="0.3">
      <c r="A42" s="32">
        <v>28</v>
      </c>
      <c r="B42" s="2" t="s">
        <v>14</v>
      </c>
      <c r="C42" s="2" t="s">
        <v>1007</v>
      </c>
      <c r="D42" s="2" t="s">
        <v>156</v>
      </c>
      <c r="E42" s="2" t="s">
        <v>262</v>
      </c>
      <c r="F42" s="45" t="str">
        <f>LEFT(C42,1)</f>
        <v>И</v>
      </c>
      <c r="G42" s="45" t="str">
        <f>LEFT(D42,1)</f>
        <v>С</v>
      </c>
      <c r="H42" s="45" t="str">
        <f>LEFT(E42,1)</f>
        <v>Д</v>
      </c>
      <c r="I42" s="14" t="s">
        <v>1008</v>
      </c>
      <c r="J42" s="46" t="s">
        <v>930</v>
      </c>
      <c r="K42" s="2">
        <v>8</v>
      </c>
      <c r="L42" s="56" t="s">
        <v>121</v>
      </c>
      <c r="M42" s="33" t="s">
        <v>45</v>
      </c>
      <c r="N42" s="47" t="str">
        <f>CONCATENATE(L42,M42)</f>
        <v>Р0803Г</v>
      </c>
      <c r="O42" s="47" t="str">
        <f>CONCATENATE(B42,"-",F42,G42,H42,"-",I42)</f>
        <v>Ж-ИСД-01122005</v>
      </c>
      <c r="P42" s="48">
        <v>4</v>
      </c>
      <c r="Q42" s="48">
        <v>0</v>
      </c>
      <c r="R42" s="48">
        <v>2</v>
      </c>
      <c r="S42" s="48">
        <v>1</v>
      </c>
      <c r="T42" s="48">
        <v>4</v>
      </c>
      <c r="U42" s="48">
        <v>1</v>
      </c>
      <c r="V42" s="48">
        <v>5</v>
      </c>
      <c r="W42" s="48">
        <v>0</v>
      </c>
      <c r="X42" s="48">
        <v>1</v>
      </c>
      <c r="Y42" s="48">
        <v>1</v>
      </c>
      <c r="Z42" s="49">
        <f>SUM(P42:Y42)</f>
        <v>19</v>
      </c>
      <c r="AA42" s="33">
        <v>50</v>
      </c>
      <c r="AB42" s="50">
        <f>Z42/AA42</f>
        <v>0.38</v>
      </c>
      <c r="AC42" s="51" t="str">
        <f>IF(Z42&gt;75%*AA42,"Победитель",IF(Z42&gt;50%*AA42,"Призёр","Участник"))</f>
        <v>Участник</v>
      </c>
    </row>
    <row r="43" spans="1:29" x14ac:dyDescent="0.3">
      <c r="A43" s="32">
        <v>29</v>
      </c>
      <c r="B43" s="2" t="s">
        <v>35</v>
      </c>
      <c r="C43" s="2" t="s">
        <v>1029</v>
      </c>
      <c r="D43" s="2" t="s">
        <v>1030</v>
      </c>
      <c r="E43" s="2" t="s">
        <v>44</v>
      </c>
      <c r="F43" s="45" t="str">
        <f>LEFT(C43,1)</f>
        <v>С</v>
      </c>
      <c r="G43" s="45" t="str">
        <f>LEFT(D43,1)</f>
        <v>В</v>
      </c>
      <c r="H43" s="45" t="str">
        <f>LEFT(E43,1)</f>
        <v>А</v>
      </c>
      <c r="I43" s="14" t="s">
        <v>1031</v>
      </c>
      <c r="J43" s="46" t="s">
        <v>930</v>
      </c>
      <c r="K43" s="2">
        <v>8</v>
      </c>
      <c r="L43" s="2" t="s">
        <v>460</v>
      </c>
      <c r="M43" s="33" t="s">
        <v>45</v>
      </c>
      <c r="N43" s="47" t="str">
        <f>CONCATENATE(L43,M43)</f>
        <v>Р0813Г</v>
      </c>
      <c r="O43" s="47" t="str">
        <f>CONCATENATE(B43,"-",F43,G43,H43,"-",I43)</f>
        <v>М-СВА-04022006</v>
      </c>
      <c r="P43" s="48">
        <v>2</v>
      </c>
      <c r="Q43" s="48">
        <v>4</v>
      </c>
      <c r="R43" s="48">
        <v>3</v>
      </c>
      <c r="S43" s="48">
        <v>0</v>
      </c>
      <c r="T43" s="48">
        <v>4</v>
      </c>
      <c r="U43" s="48">
        <v>1</v>
      </c>
      <c r="V43" s="48">
        <v>0</v>
      </c>
      <c r="W43" s="48">
        <v>0</v>
      </c>
      <c r="X43" s="48">
        <v>2</v>
      </c>
      <c r="Y43" s="48">
        <v>3</v>
      </c>
      <c r="Z43" s="49">
        <f>SUM(P43:Y43)</f>
        <v>19</v>
      </c>
      <c r="AA43" s="33">
        <v>50</v>
      </c>
      <c r="AB43" s="50">
        <f>Z43/AA43</f>
        <v>0.38</v>
      </c>
      <c r="AC43" s="51" t="str">
        <f>IF(Z43&gt;75%*AA43,"Победитель",IF(Z43&gt;50%*AA43,"Призёр","Участник"))</f>
        <v>Участник</v>
      </c>
    </row>
    <row r="44" spans="1:29" x14ac:dyDescent="0.3">
      <c r="A44" s="32">
        <v>30</v>
      </c>
      <c r="B44" s="2" t="s">
        <v>14</v>
      </c>
      <c r="C44" s="2" t="s">
        <v>1034</v>
      </c>
      <c r="D44" s="2" t="s">
        <v>1035</v>
      </c>
      <c r="E44" s="2" t="s">
        <v>262</v>
      </c>
      <c r="F44" s="45" t="str">
        <f>LEFT(C44,1)</f>
        <v>К</v>
      </c>
      <c r="G44" s="45" t="str">
        <f>LEFT(D44,1)</f>
        <v>Л</v>
      </c>
      <c r="H44" s="45" t="str">
        <f>LEFT(E44,1)</f>
        <v>Д</v>
      </c>
      <c r="I44" s="6" t="s">
        <v>1036</v>
      </c>
      <c r="J44" s="46" t="s">
        <v>930</v>
      </c>
      <c r="K44" s="2">
        <v>8</v>
      </c>
      <c r="L44" s="2" t="s">
        <v>1037</v>
      </c>
      <c r="M44" s="33" t="s">
        <v>45</v>
      </c>
      <c r="N44" s="47" t="str">
        <f>CONCATENATE(L44,M44)</f>
        <v>Р0815Г</v>
      </c>
      <c r="O44" s="47" t="str">
        <f>CONCATENATE(B44,"-",F44,G44,H44,"-",I44)</f>
        <v>Ж-КЛД-28042005</v>
      </c>
      <c r="P44" s="48">
        <v>2</v>
      </c>
      <c r="Q44" s="48">
        <v>4</v>
      </c>
      <c r="R44" s="48">
        <v>3</v>
      </c>
      <c r="S44" s="48">
        <v>0</v>
      </c>
      <c r="T44" s="48">
        <v>4</v>
      </c>
      <c r="U44" s="48">
        <v>1</v>
      </c>
      <c r="V44" s="48">
        <v>0</v>
      </c>
      <c r="W44" s="48">
        <v>0</v>
      </c>
      <c r="X44" s="48">
        <v>2</v>
      </c>
      <c r="Y44" s="48">
        <v>3</v>
      </c>
      <c r="Z44" s="49">
        <f>SUM(P44:Y44)</f>
        <v>19</v>
      </c>
      <c r="AA44" s="33">
        <v>50</v>
      </c>
      <c r="AB44" s="50">
        <f>Z44/AA44</f>
        <v>0.38</v>
      </c>
      <c r="AC44" s="51" t="str">
        <f>IF(Z44&gt;75%*AA44,"Победитель",IF(Z44&gt;50%*AA44,"Призёр","Участник"))</f>
        <v>Участник</v>
      </c>
    </row>
    <row r="45" spans="1:29" x14ac:dyDescent="0.3">
      <c r="A45" s="32">
        <v>31</v>
      </c>
      <c r="B45" s="2" t="s">
        <v>35</v>
      </c>
      <c r="C45" s="12" t="s">
        <v>1702</v>
      </c>
      <c r="D45" s="12" t="s">
        <v>348</v>
      </c>
      <c r="E45" s="12" t="s">
        <v>1703</v>
      </c>
      <c r="F45" s="45" t="str">
        <f>LEFT(C45,1)</f>
        <v>Е</v>
      </c>
      <c r="G45" s="45" t="str">
        <f>LEFT(D45,1)</f>
        <v>К</v>
      </c>
      <c r="H45" s="45" t="str">
        <f>LEFT(E45,1)</f>
        <v>А</v>
      </c>
      <c r="I45" s="12">
        <v>15012005</v>
      </c>
      <c r="J45" s="46" t="s">
        <v>1587</v>
      </c>
      <c r="K45" s="2">
        <v>8</v>
      </c>
      <c r="L45" s="2" t="s">
        <v>1704</v>
      </c>
      <c r="M45" s="33" t="s">
        <v>35</v>
      </c>
      <c r="N45" s="47" t="str">
        <f>CONCATENATE(L45,M45)</f>
        <v>Р0893М</v>
      </c>
      <c r="O45" s="47" t="str">
        <f>CONCATENATE(B45,"-",F45,G45,H45,"-",I45)</f>
        <v>М-ЕКА-15012005</v>
      </c>
      <c r="P45" s="48">
        <v>3</v>
      </c>
      <c r="Q45" s="48">
        <v>4</v>
      </c>
      <c r="R45" s="48">
        <v>3</v>
      </c>
      <c r="S45" s="48">
        <v>0</v>
      </c>
      <c r="T45" s="48">
        <v>0</v>
      </c>
      <c r="U45" s="48">
        <v>1</v>
      </c>
      <c r="V45" s="48">
        <v>0</v>
      </c>
      <c r="W45" s="48">
        <v>0</v>
      </c>
      <c r="X45" s="48">
        <v>4</v>
      </c>
      <c r="Y45" s="48">
        <v>4</v>
      </c>
      <c r="Z45" s="49">
        <f>SUM(P45:Y45)</f>
        <v>19</v>
      </c>
      <c r="AA45" s="33">
        <v>50</v>
      </c>
      <c r="AB45" s="50">
        <f>Z45/AA45</f>
        <v>0.38</v>
      </c>
      <c r="AC45" s="51" t="str">
        <f>IF(Z45&gt;75%*AA45,"Победитель",IF(Z45&gt;50%*AA45,"Призёр","Участник"))</f>
        <v>Участник</v>
      </c>
    </row>
    <row r="46" spans="1:29" x14ac:dyDescent="0.3">
      <c r="A46" s="32">
        <v>32</v>
      </c>
      <c r="B46" s="2" t="s">
        <v>35</v>
      </c>
      <c r="C46" s="2" t="s">
        <v>439</v>
      </c>
      <c r="D46" s="2" t="s">
        <v>61</v>
      </c>
      <c r="E46" s="2" t="s">
        <v>44</v>
      </c>
      <c r="F46" s="45" t="str">
        <f>LEFT(C46,1)</f>
        <v>Т</v>
      </c>
      <c r="G46" s="45" t="str">
        <f>LEFT(D46,1)</f>
        <v>М</v>
      </c>
      <c r="H46" s="45" t="str">
        <f>LEFT(E46,1)</f>
        <v>А</v>
      </c>
      <c r="I46" s="6" t="s">
        <v>558</v>
      </c>
      <c r="J46" s="46" t="s">
        <v>346</v>
      </c>
      <c r="K46" s="2">
        <v>8</v>
      </c>
      <c r="L46" s="2" t="s">
        <v>130</v>
      </c>
      <c r="M46" s="33" t="s">
        <v>26</v>
      </c>
      <c r="N46" s="47" t="str">
        <f>CONCATENATE(L46,M46)</f>
        <v>Р0805С</v>
      </c>
      <c r="O46" s="47" t="str">
        <f>CONCATENATE(B46,"-",F46,G46,H46,"-",I46)</f>
        <v>М-ТМА-16052005</v>
      </c>
      <c r="P46" s="48">
        <v>4</v>
      </c>
      <c r="Q46" s="48">
        <v>2</v>
      </c>
      <c r="R46" s="48">
        <v>3</v>
      </c>
      <c r="S46" s="48">
        <v>0</v>
      </c>
      <c r="T46" s="48">
        <v>5</v>
      </c>
      <c r="U46" s="48">
        <v>0</v>
      </c>
      <c r="V46" s="48">
        <v>0</v>
      </c>
      <c r="W46" s="48">
        <v>0</v>
      </c>
      <c r="X46" s="48">
        <v>4</v>
      </c>
      <c r="Y46" s="48">
        <v>1</v>
      </c>
      <c r="Z46" s="49">
        <f>SUM(P46:Y46)</f>
        <v>19</v>
      </c>
      <c r="AA46" s="33">
        <v>50</v>
      </c>
      <c r="AB46" s="50">
        <f>Z46/AA46</f>
        <v>0.38</v>
      </c>
      <c r="AC46" s="51" t="str">
        <f>IF(Z46&gt;75%*AA46,"Победитель",IF(Z46&gt;50%*AA46,"Призёр","Участник"))</f>
        <v>Участник</v>
      </c>
    </row>
    <row r="47" spans="1:29" x14ac:dyDescent="0.3">
      <c r="A47" s="32">
        <v>33</v>
      </c>
      <c r="B47" s="2" t="s">
        <v>14</v>
      </c>
      <c r="C47" s="2" t="s">
        <v>1027</v>
      </c>
      <c r="D47" s="2" t="s">
        <v>680</v>
      </c>
      <c r="E47" s="2" t="s">
        <v>1028</v>
      </c>
      <c r="F47" s="45" t="str">
        <f>LEFT(C47,1)</f>
        <v>Ш</v>
      </c>
      <c r="G47" s="45" t="str">
        <f>LEFT(D47,1)</f>
        <v>В</v>
      </c>
      <c r="H47" s="45" t="str">
        <f>LEFT(E47,1)</f>
        <v>В</v>
      </c>
      <c r="I47" s="14" t="s">
        <v>120</v>
      </c>
      <c r="J47" s="46" t="s">
        <v>930</v>
      </c>
      <c r="K47" s="2">
        <v>8</v>
      </c>
      <c r="L47" s="2" t="s">
        <v>455</v>
      </c>
      <c r="M47" s="33" t="s">
        <v>45</v>
      </c>
      <c r="N47" s="47" t="str">
        <f>CONCATENATE(L47,M47)</f>
        <v>Р0812Г</v>
      </c>
      <c r="O47" s="47" t="str">
        <f>CONCATENATE(B47,"-",F47,G47,H47,"-",I47)</f>
        <v>Ж-ШВВ-01032005</v>
      </c>
      <c r="P47" s="48">
        <v>2</v>
      </c>
      <c r="Q47" s="48">
        <v>0</v>
      </c>
      <c r="R47" s="48">
        <v>0</v>
      </c>
      <c r="S47" s="48">
        <v>1</v>
      </c>
      <c r="T47" s="48">
        <v>4</v>
      </c>
      <c r="U47" s="48">
        <v>0</v>
      </c>
      <c r="V47" s="48">
        <v>5</v>
      </c>
      <c r="W47" s="48">
        <v>0</v>
      </c>
      <c r="X47" s="48">
        <v>3</v>
      </c>
      <c r="Y47" s="48">
        <v>3</v>
      </c>
      <c r="Z47" s="49">
        <f>SUM(P47:Y47)</f>
        <v>18</v>
      </c>
      <c r="AA47" s="33">
        <v>50</v>
      </c>
      <c r="AB47" s="50">
        <f>Z47/AA47</f>
        <v>0.36</v>
      </c>
      <c r="AC47" s="51" t="str">
        <f>IF(Z47&gt;75%*AA47,"Победитель",IF(Z47&gt;50%*AA47,"Призёр","Участник"))</f>
        <v>Участник</v>
      </c>
    </row>
    <row r="48" spans="1:29" x14ac:dyDescent="0.3">
      <c r="A48" s="32">
        <v>34</v>
      </c>
      <c r="B48" s="2" t="s">
        <v>14</v>
      </c>
      <c r="C48" s="2" t="s">
        <v>1407</v>
      </c>
      <c r="D48" s="2" t="s">
        <v>156</v>
      </c>
      <c r="E48" s="2" t="s">
        <v>369</v>
      </c>
      <c r="F48" s="45" t="str">
        <f>LEFT(C48,1)</f>
        <v>М</v>
      </c>
      <c r="G48" s="45" t="str">
        <f>LEFT(D48,1)</f>
        <v>С</v>
      </c>
      <c r="H48" s="45" t="str">
        <f>LEFT(E48,1)</f>
        <v>Н</v>
      </c>
      <c r="I48" s="6" t="s">
        <v>1408</v>
      </c>
      <c r="J48" s="2" t="s">
        <v>1257</v>
      </c>
      <c r="K48" s="2">
        <v>8</v>
      </c>
      <c r="L48" s="2" t="s">
        <v>458</v>
      </c>
      <c r="M48" s="33" t="s">
        <v>143</v>
      </c>
      <c r="N48" s="47" t="str">
        <f>CONCATENATE(L48,M48)</f>
        <v>Р0814У</v>
      </c>
      <c r="O48" s="47" t="str">
        <f>CONCATENATE(B48,"-",F48,G48,H48,"-",I48)</f>
        <v>Ж-МСН-13052005</v>
      </c>
      <c r="P48" s="48">
        <v>4</v>
      </c>
      <c r="Q48" s="48">
        <v>2</v>
      </c>
      <c r="R48" s="48">
        <v>3</v>
      </c>
      <c r="S48" s="48">
        <v>0</v>
      </c>
      <c r="T48" s="48">
        <v>2</v>
      </c>
      <c r="U48" s="48">
        <v>0</v>
      </c>
      <c r="V48" s="48">
        <v>0</v>
      </c>
      <c r="W48" s="48">
        <v>2.5</v>
      </c>
      <c r="X48" s="48">
        <v>1</v>
      </c>
      <c r="Y48" s="48">
        <v>3</v>
      </c>
      <c r="Z48" s="49">
        <f>SUM(P48:Y48)</f>
        <v>17.5</v>
      </c>
      <c r="AA48" s="33">
        <v>50</v>
      </c>
      <c r="AB48" s="50">
        <f>Z48/AA48</f>
        <v>0.35</v>
      </c>
      <c r="AC48" s="51" t="str">
        <f>IF(Z48&gt;75%*AA48,"Победитель",IF(Z48&gt;50%*AA48,"Призёр","Участник"))</f>
        <v>Участник</v>
      </c>
    </row>
    <row r="49" spans="1:29" x14ac:dyDescent="0.3">
      <c r="A49" s="32">
        <v>35</v>
      </c>
      <c r="B49" s="2" t="s">
        <v>35</v>
      </c>
      <c r="C49" s="2" t="s">
        <v>1950</v>
      </c>
      <c r="D49" s="2" t="s">
        <v>296</v>
      </c>
      <c r="E49" s="2" t="s">
        <v>1951</v>
      </c>
      <c r="F49" s="45" t="str">
        <f>LEFT(C49,1)</f>
        <v>Т</v>
      </c>
      <c r="G49" s="45" t="str">
        <f>LEFT(D49,1)</f>
        <v>В</v>
      </c>
      <c r="H49" s="45" t="str">
        <f>LEFT(E49,1)</f>
        <v>В</v>
      </c>
      <c r="I49" s="6" t="s">
        <v>830</v>
      </c>
      <c r="J49" s="46" t="s">
        <v>1791</v>
      </c>
      <c r="K49" s="2">
        <v>8</v>
      </c>
      <c r="L49" s="2" t="s">
        <v>1952</v>
      </c>
      <c r="M49" s="33" t="s">
        <v>46</v>
      </c>
      <c r="N49" s="47" t="str">
        <f>CONCATENATE(L49,M49)</f>
        <v>р0829А</v>
      </c>
      <c r="O49" s="47" t="str">
        <f>CONCATENATE(B49,"-",F49,G49,H49,"-",I49)</f>
        <v>М-ТВВ-21072005</v>
      </c>
      <c r="P49" s="48">
        <v>4</v>
      </c>
      <c r="Q49" s="48">
        <v>2</v>
      </c>
      <c r="R49" s="48">
        <v>3</v>
      </c>
      <c r="S49" s="48">
        <v>0</v>
      </c>
      <c r="T49" s="48">
        <v>1</v>
      </c>
      <c r="U49" s="48">
        <v>0</v>
      </c>
      <c r="V49" s="48">
        <v>0</v>
      </c>
      <c r="W49" s="48">
        <v>0</v>
      </c>
      <c r="X49" s="48">
        <v>2</v>
      </c>
      <c r="Y49" s="48">
        <v>5</v>
      </c>
      <c r="Z49" s="49">
        <f>SUM(P49:Y49)</f>
        <v>17</v>
      </c>
      <c r="AA49" s="33">
        <v>50</v>
      </c>
      <c r="AB49" s="50">
        <f>Z49/AA49</f>
        <v>0.34</v>
      </c>
      <c r="AC49" s="51" t="str">
        <f>IF(Z49&gt;75%*AA49,"Победитель",IF(Z49&gt;50%*AA49,"Призёр","Участник"))</f>
        <v>Участник</v>
      </c>
    </row>
    <row r="50" spans="1:29" x14ac:dyDescent="0.3">
      <c r="A50" s="32">
        <v>36</v>
      </c>
      <c r="B50" s="2" t="s">
        <v>14</v>
      </c>
      <c r="C50" s="2" t="s">
        <v>315</v>
      </c>
      <c r="D50" s="2" t="s">
        <v>316</v>
      </c>
      <c r="E50" s="2" t="s">
        <v>97</v>
      </c>
      <c r="F50" s="45" t="str">
        <f>LEFT(C50,1)</f>
        <v>С</v>
      </c>
      <c r="G50" s="45" t="str">
        <f>LEFT(D50,1)</f>
        <v>Л</v>
      </c>
      <c r="H50" s="45" t="str">
        <f>LEFT(E50,1)</f>
        <v>А</v>
      </c>
      <c r="I50" s="2" t="s">
        <v>317</v>
      </c>
      <c r="J50" s="2" t="s">
        <v>197</v>
      </c>
      <c r="K50" s="1">
        <v>8</v>
      </c>
      <c r="L50" s="2" t="s">
        <v>318</v>
      </c>
      <c r="M50" s="33" t="s">
        <v>57</v>
      </c>
      <c r="N50" s="47" t="str">
        <f>CONCATENATE(L50,M50)</f>
        <v>Р0807В</v>
      </c>
      <c r="O50" s="47" t="str">
        <f>CONCATENATE(B50,"-",F50,G50,H50,"-",I50)</f>
        <v>Ж-СЛА-08072005</v>
      </c>
      <c r="P50" s="48">
        <v>5</v>
      </c>
      <c r="Q50" s="48">
        <v>1</v>
      </c>
      <c r="R50" s="48">
        <v>5</v>
      </c>
      <c r="S50" s="48">
        <v>0</v>
      </c>
      <c r="T50" s="48">
        <v>1</v>
      </c>
      <c r="U50" s="48">
        <v>1</v>
      </c>
      <c r="V50" s="48">
        <v>0</v>
      </c>
      <c r="W50" s="48">
        <v>0</v>
      </c>
      <c r="X50" s="48">
        <v>4</v>
      </c>
      <c r="Y50" s="48">
        <v>0</v>
      </c>
      <c r="Z50" s="49">
        <f>SUM(P50:Y50)</f>
        <v>17</v>
      </c>
      <c r="AA50" s="33">
        <v>50</v>
      </c>
      <c r="AB50" s="50">
        <f>Z50/AA50</f>
        <v>0.34</v>
      </c>
      <c r="AC50" s="51" t="str">
        <f>IF(Z50&gt;75%*AA50,"Победитель",IF(Z50&gt;50%*AA50,"Призёр","Участник"))</f>
        <v>Участник</v>
      </c>
    </row>
    <row r="51" spans="1:29" x14ac:dyDescent="0.3">
      <c r="A51" s="32">
        <v>37</v>
      </c>
      <c r="B51" s="2" t="s">
        <v>35</v>
      </c>
      <c r="C51" s="2" t="s">
        <v>653</v>
      </c>
      <c r="D51" s="2" t="s">
        <v>1015</v>
      </c>
      <c r="E51" s="2" t="s">
        <v>1016</v>
      </c>
      <c r="F51" s="45" t="str">
        <f>LEFT(C51,1)</f>
        <v>П</v>
      </c>
      <c r="G51" s="45" t="str">
        <f>LEFT(D51,1)</f>
        <v>Т</v>
      </c>
      <c r="H51" s="45" t="str">
        <f>LEFT(E51,1)</f>
        <v>В</v>
      </c>
      <c r="I51" s="6" t="s">
        <v>1017</v>
      </c>
      <c r="J51" s="46" t="s">
        <v>930</v>
      </c>
      <c r="K51" s="2">
        <v>8</v>
      </c>
      <c r="L51" s="2" t="s">
        <v>318</v>
      </c>
      <c r="M51" s="33" t="s">
        <v>45</v>
      </c>
      <c r="N51" s="47" t="str">
        <f>CONCATENATE(L51,M51)</f>
        <v>Р0807Г</v>
      </c>
      <c r="O51" s="47" t="str">
        <f>CONCATENATE(B51,"-",F51,G51,H51,"-",I51)</f>
        <v>М-ПТВ-03062005</v>
      </c>
      <c r="P51" s="48">
        <v>3</v>
      </c>
      <c r="Q51" s="48">
        <v>2</v>
      </c>
      <c r="R51" s="48">
        <v>3</v>
      </c>
      <c r="S51" s="48">
        <v>0</v>
      </c>
      <c r="T51" s="48">
        <v>4</v>
      </c>
      <c r="U51" s="48">
        <v>0</v>
      </c>
      <c r="V51" s="48">
        <v>0</v>
      </c>
      <c r="W51" s="48">
        <v>0</v>
      </c>
      <c r="X51" s="48">
        <v>3</v>
      </c>
      <c r="Y51" s="48">
        <v>1</v>
      </c>
      <c r="Z51" s="49">
        <f>SUM(P51:Y51)</f>
        <v>16</v>
      </c>
      <c r="AA51" s="33">
        <v>50</v>
      </c>
      <c r="AB51" s="50">
        <f>Z51/AA51</f>
        <v>0.32</v>
      </c>
      <c r="AC51" s="51" t="str">
        <f>IF(Z51&gt;75%*AA51,"Победитель",IF(Z51&gt;50%*AA51,"Призёр","Участник"))</f>
        <v>Участник</v>
      </c>
    </row>
    <row r="52" spans="1:29" x14ac:dyDescent="0.3">
      <c r="A52" s="32">
        <v>38</v>
      </c>
      <c r="B52" s="3" t="s">
        <v>35</v>
      </c>
      <c r="C52" s="3" t="s">
        <v>822</v>
      </c>
      <c r="D52" s="3" t="s">
        <v>472</v>
      </c>
      <c r="E52" s="3" t="s">
        <v>823</v>
      </c>
      <c r="F52" s="45" t="str">
        <f>LEFT(C52,1)</f>
        <v>Ч</v>
      </c>
      <c r="G52" s="45" t="str">
        <f>LEFT(D52,1)</f>
        <v>А</v>
      </c>
      <c r="H52" s="45" t="str">
        <f>LEFT(E52,1)</f>
        <v>А</v>
      </c>
      <c r="I52" s="13" t="s">
        <v>824</v>
      </c>
      <c r="J52" s="59" t="s">
        <v>925</v>
      </c>
      <c r="K52" s="3">
        <v>8</v>
      </c>
      <c r="L52" s="3" t="s">
        <v>825</v>
      </c>
      <c r="M52" s="33" t="s">
        <v>534</v>
      </c>
      <c r="N52" s="47" t="str">
        <f>CONCATENATE(L52,M52)</f>
        <v>РУ0808О</v>
      </c>
      <c r="O52" s="47" t="str">
        <f>CONCATENATE(B52,"-",F52,G52,H52,"-",I52)</f>
        <v>М-ЧАА-02112005</v>
      </c>
      <c r="P52" s="48">
        <v>3</v>
      </c>
      <c r="Q52" s="48">
        <v>2</v>
      </c>
      <c r="R52" s="48">
        <v>0</v>
      </c>
      <c r="S52" s="48">
        <v>1</v>
      </c>
      <c r="T52" s="48">
        <v>1</v>
      </c>
      <c r="U52" s="48">
        <v>0</v>
      </c>
      <c r="V52" s="48">
        <v>0</v>
      </c>
      <c r="W52" s="48">
        <v>0</v>
      </c>
      <c r="X52" s="48">
        <v>9</v>
      </c>
      <c r="Y52" s="48">
        <v>0</v>
      </c>
      <c r="Z52" s="49">
        <f>SUM(P52:Y52)</f>
        <v>16</v>
      </c>
      <c r="AA52" s="33">
        <v>50</v>
      </c>
      <c r="AB52" s="50">
        <f>Z52/AA52</f>
        <v>0.32</v>
      </c>
      <c r="AC52" s="51" t="str">
        <f>IF(Z52&gt;75%*AA52,"Победитель",IF(Z52&gt;50%*AA52,"Призёр","Участник"))</f>
        <v>Участник</v>
      </c>
    </row>
    <row r="53" spans="1:29" x14ac:dyDescent="0.3">
      <c r="A53" s="32">
        <v>39</v>
      </c>
      <c r="B53" s="2" t="s">
        <v>14</v>
      </c>
      <c r="C53" s="2" t="s">
        <v>451</v>
      </c>
      <c r="D53" s="2" t="s">
        <v>221</v>
      </c>
      <c r="E53" s="2" t="s">
        <v>34</v>
      </c>
      <c r="F53" s="45" t="str">
        <f>LEFT(C53,1)</f>
        <v>П</v>
      </c>
      <c r="G53" s="45" t="str">
        <f>LEFT(D53,1)</f>
        <v>В</v>
      </c>
      <c r="H53" s="45" t="str">
        <f>LEFT(E53,1)</f>
        <v>Е</v>
      </c>
      <c r="I53" s="6" t="s">
        <v>563</v>
      </c>
      <c r="J53" s="46" t="s">
        <v>346</v>
      </c>
      <c r="K53" s="2">
        <v>8</v>
      </c>
      <c r="L53" s="2" t="s">
        <v>452</v>
      </c>
      <c r="M53" s="33" t="s">
        <v>26</v>
      </c>
      <c r="N53" s="47" t="str">
        <f>CONCATENATE(L53,M53)</f>
        <v>Р0811С</v>
      </c>
      <c r="O53" s="47" t="str">
        <f>CONCATENATE(B53,"-",F53,G53,H53,"-",I53)</f>
        <v>Ж-ПВЕ-07122005</v>
      </c>
      <c r="P53" s="48">
        <v>5</v>
      </c>
      <c r="Q53" s="48">
        <v>2</v>
      </c>
      <c r="R53" s="48">
        <v>0</v>
      </c>
      <c r="S53" s="48">
        <v>0</v>
      </c>
      <c r="T53" s="48">
        <v>1</v>
      </c>
      <c r="U53" s="48">
        <v>0</v>
      </c>
      <c r="V53" s="48">
        <v>0</v>
      </c>
      <c r="W53" s="48">
        <v>4</v>
      </c>
      <c r="X53" s="48">
        <v>4</v>
      </c>
      <c r="Y53" s="48">
        <v>0</v>
      </c>
      <c r="Z53" s="49">
        <f>SUM(P53:Y53)</f>
        <v>16</v>
      </c>
      <c r="AA53" s="33">
        <v>50</v>
      </c>
      <c r="AB53" s="50">
        <f>Z53/AA53</f>
        <v>0.32</v>
      </c>
      <c r="AC53" s="51" t="str">
        <f>IF(Z53&gt;75%*AA53,"Победитель",IF(Z53&gt;50%*AA53,"Призёр","Участник"))</f>
        <v>Участник</v>
      </c>
    </row>
    <row r="54" spans="1:29" x14ac:dyDescent="0.3">
      <c r="A54" s="32">
        <v>40</v>
      </c>
      <c r="B54" s="6" t="s">
        <v>2057</v>
      </c>
      <c r="C54" s="6" t="s">
        <v>1438</v>
      </c>
      <c r="D54" s="6" t="s">
        <v>348</v>
      </c>
      <c r="E54" s="6" t="s">
        <v>434</v>
      </c>
      <c r="F54" s="45" t="str">
        <f>LEFT(C54,1)</f>
        <v>Ч</v>
      </c>
      <c r="G54" s="45" t="str">
        <f>LEFT(D54,1)</f>
        <v>К</v>
      </c>
      <c r="H54" s="45" t="str">
        <f>LEFT(E54,1)</f>
        <v>Д</v>
      </c>
      <c r="I54" s="6" t="s">
        <v>1439</v>
      </c>
      <c r="J54" s="6" t="s">
        <v>1257</v>
      </c>
      <c r="K54" s="6" t="s">
        <v>1413</v>
      </c>
      <c r="L54" s="6" t="s">
        <v>124</v>
      </c>
      <c r="M54" s="33" t="s">
        <v>143</v>
      </c>
      <c r="N54" s="47" t="str">
        <f>CONCATENATE(L54,M54)</f>
        <v>Р0804У</v>
      </c>
      <c r="O54" s="47" t="str">
        <f>CONCATENATE(B54,"-",F54,G54,H54,"-",I54)</f>
        <v>М -ЧКД-01072005</v>
      </c>
      <c r="P54" s="48">
        <v>4.5</v>
      </c>
      <c r="Q54" s="48">
        <v>0</v>
      </c>
      <c r="R54" s="48">
        <v>5</v>
      </c>
      <c r="S54" s="48">
        <v>0</v>
      </c>
      <c r="T54" s="48">
        <v>5</v>
      </c>
      <c r="U54" s="48">
        <v>1</v>
      </c>
      <c r="V54" s="48">
        <v>0</v>
      </c>
      <c r="W54" s="48">
        <v>0</v>
      </c>
      <c r="X54" s="48">
        <v>0</v>
      </c>
      <c r="Y54" s="48">
        <v>0</v>
      </c>
      <c r="Z54" s="49">
        <f>SUM(P54:Y54)</f>
        <v>15.5</v>
      </c>
      <c r="AA54" s="33">
        <v>50</v>
      </c>
      <c r="AB54" s="50">
        <f>Z54/AA54</f>
        <v>0.31</v>
      </c>
      <c r="AC54" s="51" t="str">
        <f>IF(Z54&gt;75%*AA54,"Победитель",IF(Z54&gt;50%*AA54,"Призёр","Участник"))</f>
        <v>Участник</v>
      </c>
    </row>
    <row r="55" spans="1:29" x14ac:dyDescent="0.3">
      <c r="A55" s="32">
        <v>41</v>
      </c>
      <c r="B55" s="2" t="s">
        <v>14</v>
      </c>
      <c r="C55" s="2" t="s">
        <v>1953</v>
      </c>
      <c r="D55" s="2" t="s">
        <v>322</v>
      </c>
      <c r="E55" s="2" t="s">
        <v>443</v>
      </c>
      <c r="F55" s="45" t="str">
        <f>LEFT(C55,1)</f>
        <v>К</v>
      </c>
      <c r="G55" s="45" t="str">
        <f>LEFT(D55,1)</f>
        <v>В</v>
      </c>
      <c r="H55" s="45" t="str">
        <f>LEFT(E55,1)</f>
        <v>В</v>
      </c>
      <c r="I55" s="6" t="s">
        <v>1954</v>
      </c>
      <c r="J55" s="46" t="s">
        <v>1791</v>
      </c>
      <c r="K55" s="2">
        <v>8</v>
      </c>
      <c r="L55" s="2" t="s">
        <v>1955</v>
      </c>
      <c r="M55" s="33" t="s">
        <v>46</v>
      </c>
      <c r="N55" s="47" t="str">
        <f>CONCATENATE(L55,M55)</f>
        <v>р0824А</v>
      </c>
      <c r="O55" s="47" t="str">
        <f>CONCATENATE(B55,"-",F55,G55,H55,"-",I55)</f>
        <v>Ж-КВВ-12022005</v>
      </c>
      <c r="P55" s="48">
        <v>4</v>
      </c>
      <c r="Q55" s="48">
        <v>3</v>
      </c>
      <c r="R55" s="48">
        <v>0</v>
      </c>
      <c r="S55" s="48">
        <v>1</v>
      </c>
      <c r="T55" s="48">
        <v>1</v>
      </c>
      <c r="U55" s="48">
        <v>0</v>
      </c>
      <c r="V55" s="48">
        <v>0</v>
      </c>
      <c r="W55" s="48">
        <v>0</v>
      </c>
      <c r="X55" s="48">
        <v>1</v>
      </c>
      <c r="Y55" s="48">
        <v>5</v>
      </c>
      <c r="Z55" s="49">
        <f>SUM(P55:Y55)</f>
        <v>15</v>
      </c>
      <c r="AA55" s="33">
        <v>50</v>
      </c>
      <c r="AB55" s="50">
        <f>Z55/AA55</f>
        <v>0.3</v>
      </c>
      <c r="AC55" s="51" t="str">
        <f>IF(Z55&gt;75%*AA55,"Победитель",IF(Z55&gt;50%*AA55,"Призёр","Участник"))</f>
        <v>Участник</v>
      </c>
    </row>
    <row r="56" spans="1:29" x14ac:dyDescent="0.3">
      <c r="A56" s="32">
        <v>42</v>
      </c>
      <c r="B56" s="2" t="s">
        <v>14</v>
      </c>
      <c r="C56" s="2" t="s">
        <v>1409</v>
      </c>
      <c r="D56" s="2" t="s">
        <v>40</v>
      </c>
      <c r="E56" s="2" t="s">
        <v>1410</v>
      </c>
      <c r="F56" s="45" t="str">
        <f>LEFT(C56,1)</f>
        <v>Р</v>
      </c>
      <c r="G56" s="45" t="str">
        <f>LEFT(D56,1)</f>
        <v>М</v>
      </c>
      <c r="H56" s="45" t="str">
        <f>LEFT(E56,1)</f>
        <v>А</v>
      </c>
      <c r="I56" s="6" t="s">
        <v>1411</v>
      </c>
      <c r="J56" s="2" t="s">
        <v>1257</v>
      </c>
      <c r="K56" s="2">
        <v>8</v>
      </c>
      <c r="L56" s="2" t="s">
        <v>318</v>
      </c>
      <c r="M56" s="33" t="s">
        <v>143</v>
      </c>
      <c r="N56" s="47" t="str">
        <f>CONCATENATE(L56,M56)</f>
        <v>Р0807У</v>
      </c>
      <c r="O56" s="47" t="str">
        <f>CONCATENATE(B56,"-",F56,G56,H56,"-",I56)</f>
        <v>Ж-РМА-26062005</v>
      </c>
      <c r="P56" s="48">
        <v>3.5</v>
      </c>
      <c r="Q56" s="48">
        <v>2</v>
      </c>
      <c r="R56" s="48">
        <v>3</v>
      </c>
      <c r="S56" s="48">
        <v>0</v>
      </c>
      <c r="T56" s="48">
        <v>5</v>
      </c>
      <c r="U56" s="48">
        <v>0</v>
      </c>
      <c r="V56" s="48">
        <v>0</v>
      </c>
      <c r="W56" s="48">
        <v>0</v>
      </c>
      <c r="X56" s="48">
        <v>1</v>
      </c>
      <c r="Y56" s="48">
        <v>0</v>
      </c>
      <c r="Z56" s="49">
        <f>SUM(P56:Y56)</f>
        <v>14.5</v>
      </c>
      <c r="AA56" s="33">
        <v>50</v>
      </c>
      <c r="AB56" s="50">
        <f>Z56/AA56</f>
        <v>0.28999999999999998</v>
      </c>
      <c r="AC56" s="51" t="str">
        <f>IF(Z56&gt;75%*AA56,"Победитель",IF(Z56&gt;50%*AA56,"Призёр","Участник"))</f>
        <v>Участник</v>
      </c>
    </row>
    <row r="57" spans="1:29" x14ac:dyDescent="0.3">
      <c r="A57" s="32">
        <v>43</v>
      </c>
      <c r="B57" s="2" t="s">
        <v>14</v>
      </c>
      <c r="C57" s="2" t="s">
        <v>1956</v>
      </c>
      <c r="D57" s="2" t="s">
        <v>1957</v>
      </c>
      <c r="E57" s="2" t="s">
        <v>78</v>
      </c>
      <c r="F57" s="45" t="str">
        <f>LEFT(C57,1)</f>
        <v>Д</v>
      </c>
      <c r="G57" s="45" t="str">
        <f>LEFT(D57,1)</f>
        <v>к</v>
      </c>
      <c r="H57" s="45" t="str">
        <f>LEFT(E57,1)</f>
        <v>А</v>
      </c>
      <c r="I57" s="6" t="s">
        <v>1958</v>
      </c>
      <c r="J57" s="46" t="s">
        <v>1791</v>
      </c>
      <c r="K57" s="2">
        <v>8</v>
      </c>
      <c r="L57" s="2" t="s">
        <v>1959</v>
      </c>
      <c r="M57" s="33" t="s">
        <v>46</v>
      </c>
      <c r="N57" s="47" t="str">
        <f>CONCATENATE(L57,M57)</f>
        <v>р0820А</v>
      </c>
      <c r="O57" s="47" t="str">
        <f>CONCATENATE(B57,"-",F57,G57,H57,"-",I57)</f>
        <v>Ж-ДкА-27092005</v>
      </c>
      <c r="P57" s="48">
        <v>4</v>
      </c>
      <c r="Q57" s="48">
        <v>3</v>
      </c>
      <c r="R57" s="48">
        <v>0</v>
      </c>
      <c r="S57" s="48">
        <v>1</v>
      </c>
      <c r="T57" s="48">
        <v>0</v>
      </c>
      <c r="U57" s="48">
        <v>0</v>
      </c>
      <c r="V57" s="48">
        <v>0</v>
      </c>
      <c r="W57" s="48">
        <v>0</v>
      </c>
      <c r="X57" s="48">
        <v>1</v>
      </c>
      <c r="Y57" s="48">
        <v>5</v>
      </c>
      <c r="Z57" s="49">
        <f>SUM(P57:Y57)</f>
        <v>14</v>
      </c>
      <c r="AA57" s="33">
        <v>50</v>
      </c>
      <c r="AB57" s="50">
        <f>Z57/AA57</f>
        <v>0.28000000000000003</v>
      </c>
      <c r="AC57" s="51" t="str">
        <f>IF(Z57&gt;75%*AA57,"Победитель",IF(Z57&gt;50%*AA57,"Призёр","Участник"))</f>
        <v>Участник</v>
      </c>
    </row>
    <row r="58" spans="1:29" x14ac:dyDescent="0.3">
      <c r="A58" s="32">
        <v>44</v>
      </c>
      <c r="B58" s="2" t="s">
        <v>14</v>
      </c>
      <c r="C58" s="2" t="s">
        <v>459</v>
      </c>
      <c r="D58" s="2" t="s">
        <v>77</v>
      </c>
      <c r="E58" s="2" t="s">
        <v>34</v>
      </c>
      <c r="F58" s="45" t="str">
        <f>LEFT(C58,1)</f>
        <v>К</v>
      </c>
      <c r="G58" s="45" t="str">
        <f>LEFT(D58,1)</f>
        <v>Е</v>
      </c>
      <c r="H58" s="45" t="str">
        <f>LEFT(E58,1)</f>
        <v>Е</v>
      </c>
      <c r="I58" s="6" t="s">
        <v>566</v>
      </c>
      <c r="J58" s="46" t="s">
        <v>346</v>
      </c>
      <c r="K58" s="2">
        <v>8</v>
      </c>
      <c r="L58" s="2" t="s">
        <v>460</v>
      </c>
      <c r="M58" s="33" t="s">
        <v>26</v>
      </c>
      <c r="N58" s="47" t="str">
        <f>CONCATENATE(L58,M58)</f>
        <v>Р0813С</v>
      </c>
      <c r="O58" s="47" t="str">
        <f>CONCATENATE(B58,"-",F58,G58,H58,"-",I58)</f>
        <v>Ж-КЕЕ-10022006</v>
      </c>
      <c r="P58" s="48">
        <v>3</v>
      </c>
      <c r="Q58" s="48">
        <v>3</v>
      </c>
      <c r="R58" s="48">
        <v>3</v>
      </c>
      <c r="S58" s="48">
        <v>0</v>
      </c>
      <c r="T58" s="48">
        <v>1</v>
      </c>
      <c r="U58" s="48">
        <v>0</v>
      </c>
      <c r="V58" s="48">
        <v>0</v>
      </c>
      <c r="W58" s="48">
        <v>0</v>
      </c>
      <c r="X58" s="48">
        <v>4</v>
      </c>
      <c r="Y58" s="48">
        <v>0</v>
      </c>
      <c r="Z58" s="49">
        <f>SUM(P58:Y58)</f>
        <v>14</v>
      </c>
      <c r="AA58" s="33">
        <v>50</v>
      </c>
      <c r="AB58" s="50">
        <f>Z58/AA58</f>
        <v>0.28000000000000003</v>
      </c>
      <c r="AC58" s="51" t="str">
        <f>IF(Z58&gt;75%*AA58,"Победитель",IF(Z58&gt;50%*AA58,"Призёр","Участник"))</f>
        <v>Участник</v>
      </c>
    </row>
    <row r="59" spans="1:29" x14ac:dyDescent="0.3">
      <c r="A59" s="32">
        <v>45</v>
      </c>
      <c r="B59" s="2" t="s">
        <v>35</v>
      </c>
      <c r="C59" s="2" t="s">
        <v>1032</v>
      </c>
      <c r="D59" s="2" t="s">
        <v>291</v>
      </c>
      <c r="E59" s="2" t="s">
        <v>1033</v>
      </c>
      <c r="F59" s="45" t="str">
        <f>LEFT(C59,1)</f>
        <v>Т</v>
      </c>
      <c r="G59" s="45" t="str">
        <f>LEFT(D59,1)</f>
        <v>А</v>
      </c>
      <c r="H59" s="45" t="str">
        <f>LEFT(E59,1)</f>
        <v>В</v>
      </c>
      <c r="I59" s="14" t="s">
        <v>800</v>
      </c>
      <c r="J59" s="46" t="s">
        <v>930</v>
      </c>
      <c r="K59" s="2">
        <v>8</v>
      </c>
      <c r="L59" s="2" t="s">
        <v>458</v>
      </c>
      <c r="M59" s="33" t="s">
        <v>45</v>
      </c>
      <c r="N59" s="47" t="str">
        <f>CONCATENATE(L59,M59)</f>
        <v>Р0814Г</v>
      </c>
      <c r="O59" s="47" t="str">
        <f>CONCATENATE(B59,"-",F59,G59,H59,"-",I59)</f>
        <v>М-ТАВ-03042006</v>
      </c>
      <c r="P59" s="48">
        <v>3</v>
      </c>
      <c r="Q59" s="48">
        <v>0</v>
      </c>
      <c r="R59" s="48">
        <v>3</v>
      </c>
      <c r="S59" s="48">
        <v>1</v>
      </c>
      <c r="T59" s="48">
        <v>1</v>
      </c>
      <c r="U59" s="48">
        <v>0</v>
      </c>
      <c r="V59" s="48">
        <v>0</v>
      </c>
      <c r="W59" s="48">
        <v>1</v>
      </c>
      <c r="X59" s="48">
        <v>2</v>
      </c>
      <c r="Y59" s="48">
        <v>2</v>
      </c>
      <c r="Z59" s="49">
        <f>SUM(P59:Y59)</f>
        <v>13</v>
      </c>
      <c r="AA59" s="33">
        <v>50</v>
      </c>
      <c r="AB59" s="50">
        <f>Z59/AA59</f>
        <v>0.26</v>
      </c>
      <c r="AC59" s="51" t="str">
        <f>IF(Z59&gt;75%*AA59,"Победитель",IF(Z59&gt;50%*AA59,"Призёр","Участник"))</f>
        <v>Участник</v>
      </c>
    </row>
    <row r="60" spans="1:29" x14ac:dyDescent="0.3">
      <c r="A60" s="32">
        <v>46</v>
      </c>
      <c r="B60" s="2" t="s">
        <v>35</v>
      </c>
      <c r="C60" s="2" t="s">
        <v>1056</v>
      </c>
      <c r="D60" s="2" t="s">
        <v>61</v>
      </c>
      <c r="E60" s="2" t="s">
        <v>1005</v>
      </c>
      <c r="F60" s="45" t="str">
        <f>LEFT(C60,1)</f>
        <v>Г</v>
      </c>
      <c r="G60" s="45" t="str">
        <f>LEFT(D60,1)</f>
        <v>М</v>
      </c>
      <c r="H60" s="45" t="str">
        <f>LEFT(E60,1)</f>
        <v>М</v>
      </c>
      <c r="I60" s="6" t="s">
        <v>1057</v>
      </c>
      <c r="J60" s="46" t="s">
        <v>930</v>
      </c>
      <c r="K60" s="2">
        <v>8</v>
      </c>
      <c r="L60" s="2" t="s">
        <v>1058</v>
      </c>
      <c r="M60" s="33" t="s">
        <v>45</v>
      </c>
      <c r="N60" s="47" t="str">
        <f>CONCATENATE(L60,M60)</f>
        <v>Р0822Г</v>
      </c>
      <c r="O60" s="47" t="str">
        <f>CONCATENATE(B60,"-",F60,G60,H60,"-",I60)</f>
        <v>М-ГММ-02102005</v>
      </c>
      <c r="P60" s="48">
        <v>3</v>
      </c>
      <c r="Q60" s="48">
        <v>3</v>
      </c>
      <c r="R60" s="48">
        <v>0</v>
      </c>
      <c r="S60" s="48">
        <v>0</v>
      </c>
      <c r="T60" s="48">
        <v>4</v>
      </c>
      <c r="U60" s="48">
        <v>1</v>
      </c>
      <c r="V60" s="48">
        <v>0</v>
      </c>
      <c r="W60" s="48">
        <v>0</v>
      </c>
      <c r="X60" s="48">
        <v>2</v>
      </c>
      <c r="Y60" s="48">
        <v>0</v>
      </c>
      <c r="Z60" s="49">
        <f>SUM(P60:Y60)</f>
        <v>13</v>
      </c>
      <c r="AA60" s="33">
        <v>50</v>
      </c>
      <c r="AB60" s="50">
        <f>Z60/AA60</f>
        <v>0.26</v>
      </c>
      <c r="AC60" s="51" t="str">
        <f>IF(Z60&gt;75%*AA60,"Победитель",IF(Z60&gt;50%*AA60,"Призёр","Участник"))</f>
        <v>Участник</v>
      </c>
    </row>
    <row r="61" spans="1:29" x14ac:dyDescent="0.3">
      <c r="A61" s="32">
        <v>47</v>
      </c>
      <c r="B61" s="2" t="s">
        <v>14</v>
      </c>
      <c r="C61" s="2" t="s">
        <v>453</v>
      </c>
      <c r="D61" s="2" t="s">
        <v>454</v>
      </c>
      <c r="E61" s="2" t="s">
        <v>34</v>
      </c>
      <c r="F61" s="45" t="str">
        <f>LEFT(C61,1)</f>
        <v>Р</v>
      </c>
      <c r="G61" s="45" t="str">
        <f>LEFT(D61,1)</f>
        <v>А</v>
      </c>
      <c r="H61" s="45" t="str">
        <f>LEFT(E61,1)</f>
        <v>Е</v>
      </c>
      <c r="I61" s="6" t="s">
        <v>564</v>
      </c>
      <c r="J61" s="46" t="s">
        <v>346</v>
      </c>
      <c r="K61" s="2">
        <v>8</v>
      </c>
      <c r="L61" s="2" t="s">
        <v>455</v>
      </c>
      <c r="M61" s="33" t="s">
        <v>26</v>
      </c>
      <c r="N61" s="47" t="str">
        <f>CONCATENATE(L61,M61)</f>
        <v>Р0812С</v>
      </c>
      <c r="O61" s="47" t="str">
        <f>CONCATENATE(B61,"-",F61,G61,H61,"-",I61)</f>
        <v>Ж-РАЕ-24092005</v>
      </c>
      <c r="P61" s="48">
        <v>3</v>
      </c>
      <c r="Q61" s="48">
        <v>2</v>
      </c>
      <c r="R61" s="48">
        <v>1</v>
      </c>
      <c r="S61" s="48">
        <v>0</v>
      </c>
      <c r="T61" s="48">
        <v>0</v>
      </c>
      <c r="U61" s="48">
        <v>0</v>
      </c>
      <c r="V61" s="48">
        <v>0</v>
      </c>
      <c r="W61" s="48">
        <v>4</v>
      </c>
      <c r="X61" s="48">
        <v>3</v>
      </c>
      <c r="Y61" s="48">
        <v>0</v>
      </c>
      <c r="Z61" s="49">
        <f>SUM(P61:Y61)</f>
        <v>13</v>
      </c>
      <c r="AA61" s="33">
        <v>50</v>
      </c>
      <c r="AB61" s="50">
        <f>Z61/AA61</f>
        <v>0.26</v>
      </c>
      <c r="AC61" s="51" t="str">
        <f>IF(Z61&gt;75%*AA61,"Победитель",IF(Z61&gt;50%*AA61,"Призёр","Участник"))</f>
        <v>Участник</v>
      </c>
    </row>
    <row r="62" spans="1:29" x14ac:dyDescent="0.3">
      <c r="A62" s="32">
        <v>48</v>
      </c>
      <c r="B62" s="6" t="s">
        <v>2057</v>
      </c>
      <c r="C62" s="6" t="s">
        <v>1424</v>
      </c>
      <c r="D62" s="6" t="s">
        <v>164</v>
      </c>
      <c r="E62" s="6" t="s">
        <v>306</v>
      </c>
      <c r="F62" s="45" t="str">
        <f>LEFT(C62,1)</f>
        <v>Е</v>
      </c>
      <c r="G62" s="45" t="str">
        <f>LEFT(D62,1)</f>
        <v>И</v>
      </c>
      <c r="H62" s="45" t="str">
        <f>LEFT(E62,1)</f>
        <v>С</v>
      </c>
      <c r="I62" s="6" t="s">
        <v>1425</v>
      </c>
      <c r="J62" s="6" t="s">
        <v>1257</v>
      </c>
      <c r="K62" s="2">
        <v>8</v>
      </c>
      <c r="L62" s="6" t="s">
        <v>452</v>
      </c>
      <c r="M62" s="33" t="s">
        <v>143</v>
      </c>
      <c r="N62" s="47" t="str">
        <f>CONCATENATE(L62,M62)</f>
        <v>Р0811У</v>
      </c>
      <c r="O62" s="47" t="str">
        <f>CONCATENATE(B62,"-",F62,G62,H62,"-",I62)</f>
        <v>М -ЕИС-29122005</v>
      </c>
      <c r="P62" s="48">
        <v>5</v>
      </c>
      <c r="Q62" s="48">
        <v>0</v>
      </c>
      <c r="R62" s="48">
        <v>0</v>
      </c>
      <c r="S62" s="48">
        <v>0</v>
      </c>
      <c r="T62" s="48">
        <v>0</v>
      </c>
      <c r="U62" s="48">
        <v>1</v>
      </c>
      <c r="V62" s="48">
        <v>2</v>
      </c>
      <c r="W62" s="48">
        <v>0</v>
      </c>
      <c r="X62" s="48">
        <v>1</v>
      </c>
      <c r="Y62" s="48">
        <v>4</v>
      </c>
      <c r="Z62" s="49">
        <f>SUM(P62:Y62)</f>
        <v>13</v>
      </c>
      <c r="AA62" s="33">
        <v>50</v>
      </c>
      <c r="AB62" s="50">
        <f>Z62/AA62</f>
        <v>0.26</v>
      </c>
      <c r="AC62" s="51" t="str">
        <f>IF(Z62&gt;75%*AA62,"Победитель",IF(Z62&gt;50%*AA62,"Призёр","Участник"))</f>
        <v>Участник</v>
      </c>
    </row>
    <row r="63" spans="1:29" x14ac:dyDescent="0.3">
      <c r="A63" s="32">
        <v>49</v>
      </c>
      <c r="B63" s="2" t="s">
        <v>14</v>
      </c>
      <c r="C63" s="2" t="s">
        <v>243</v>
      </c>
      <c r="D63" s="2" t="s">
        <v>322</v>
      </c>
      <c r="E63" s="2" t="s">
        <v>88</v>
      </c>
      <c r="F63" s="45" t="str">
        <f>LEFT(C63,1)</f>
        <v>Ч</v>
      </c>
      <c r="G63" s="45" t="str">
        <f>LEFT(D63,1)</f>
        <v>В</v>
      </c>
      <c r="H63" s="45" t="str">
        <f>LEFT(E63,1)</f>
        <v>А</v>
      </c>
      <c r="I63" s="2" t="s">
        <v>323</v>
      </c>
      <c r="J63" s="2" t="s">
        <v>197</v>
      </c>
      <c r="K63" s="1">
        <v>8</v>
      </c>
      <c r="L63" s="2" t="s">
        <v>324</v>
      </c>
      <c r="M63" s="33" t="s">
        <v>57</v>
      </c>
      <c r="N63" s="47" t="str">
        <f>CONCATENATE(L63,M63)</f>
        <v>Р0809В</v>
      </c>
      <c r="O63" s="47" t="str">
        <f>CONCATENATE(B63,"-",F63,G63,H63,"-",I63)</f>
        <v>Ж-ЧВА-10082005</v>
      </c>
      <c r="P63" s="48">
        <v>3</v>
      </c>
      <c r="Q63" s="48">
        <v>3</v>
      </c>
      <c r="R63" s="48">
        <v>3</v>
      </c>
      <c r="S63" s="48">
        <v>0</v>
      </c>
      <c r="T63" s="48">
        <v>1</v>
      </c>
      <c r="U63" s="48">
        <v>1</v>
      </c>
      <c r="V63" s="48">
        <v>0</v>
      </c>
      <c r="W63" s="48">
        <v>0</v>
      </c>
      <c r="X63" s="48">
        <v>1</v>
      </c>
      <c r="Y63" s="48">
        <v>0</v>
      </c>
      <c r="Z63" s="49">
        <f>SUM(P63:Y63)</f>
        <v>12</v>
      </c>
      <c r="AA63" s="33">
        <v>50</v>
      </c>
      <c r="AB63" s="50">
        <f>Z63/AA63</f>
        <v>0.24</v>
      </c>
      <c r="AC63" s="51" t="str">
        <f>IF(Z63&gt;75%*AA63,"Победитель",IF(Z63&gt;50%*AA63,"Призёр","Участник"))</f>
        <v>Участник</v>
      </c>
    </row>
    <row r="64" spans="1:29" x14ac:dyDescent="0.3">
      <c r="A64" s="32">
        <v>50</v>
      </c>
      <c r="B64" s="2" t="s">
        <v>597</v>
      </c>
      <c r="C64" s="2" t="s">
        <v>2184</v>
      </c>
      <c r="D64" s="2" t="s">
        <v>266</v>
      </c>
      <c r="E64" s="2" t="s">
        <v>262</v>
      </c>
      <c r="F64" s="45" t="str">
        <f>LEFT(C64,1)</f>
        <v>Л</v>
      </c>
      <c r="G64" s="45" t="str">
        <f>LEFT(D64,1)</f>
        <v>Д</v>
      </c>
      <c r="H64" s="45" t="str">
        <f>LEFT(E64,1)</f>
        <v>Д</v>
      </c>
      <c r="I64" s="2" t="s">
        <v>2185</v>
      </c>
      <c r="J64" s="2" t="s">
        <v>2161</v>
      </c>
      <c r="K64" s="1">
        <v>8</v>
      </c>
      <c r="L64" s="2" t="s">
        <v>117</v>
      </c>
      <c r="M64" s="33" t="s">
        <v>2110</v>
      </c>
      <c r="N64" s="47" t="str">
        <f>CONCATENATE(L64,M64)</f>
        <v>Р0802З</v>
      </c>
      <c r="O64" s="47" t="str">
        <f>CONCATENATE(B64,"-",F64,G64,H64,"-",I64)</f>
        <v>ж-ЛДД-22.06.2006</v>
      </c>
      <c r="P64" s="48">
        <v>3.5</v>
      </c>
      <c r="Q64" s="48">
        <v>5</v>
      </c>
      <c r="R64" s="48">
        <v>3</v>
      </c>
      <c r="S64" s="48">
        <v>0</v>
      </c>
      <c r="T64" s="48">
        <v>0</v>
      </c>
      <c r="U64" s="48">
        <v>0</v>
      </c>
      <c r="V64" s="48">
        <v>0</v>
      </c>
      <c r="W64" s="48">
        <v>0</v>
      </c>
      <c r="X64" s="48">
        <v>0.5</v>
      </c>
      <c r="Y64" s="48">
        <v>0</v>
      </c>
      <c r="Z64" s="49">
        <f>SUM(P64:Y64)</f>
        <v>12</v>
      </c>
      <c r="AA64" s="33">
        <v>50</v>
      </c>
      <c r="AB64" s="50">
        <f>Z64/AA64</f>
        <v>0.24</v>
      </c>
      <c r="AC64" s="51" t="str">
        <f>IF(Z64&gt;75%*AA64,"Победитель",IF(Z64&gt;50%*AA64,"Призёр","Участник"))</f>
        <v>Участник</v>
      </c>
    </row>
    <row r="65" spans="1:29" x14ac:dyDescent="0.3">
      <c r="A65" s="32">
        <v>51</v>
      </c>
      <c r="B65" s="2" t="s">
        <v>35</v>
      </c>
      <c r="C65" s="2" t="s">
        <v>125</v>
      </c>
      <c r="D65" s="2" t="s">
        <v>126</v>
      </c>
      <c r="E65" s="2" t="s">
        <v>127</v>
      </c>
      <c r="F65" s="45" t="str">
        <f>LEFT(C65,1)</f>
        <v>А</v>
      </c>
      <c r="G65" s="45" t="str">
        <f>LEFT(D65,1)</f>
        <v>Б</v>
      </c>
      <c r="H65" s="45" t="str">
        <f>LEFT(E65,1)</f>
        <v>В</v>
      </c>
      <c r="I65" s="2" t="s">
        <v>129</v>
      </c>
      <c r="J65" s="2" t="s">
        <v>38</v>
      </c>
      <c r="K65" s="1">
        <v>8</v>
      </c>
      <c r="L65" s="2" t="s">
        <v>130</v>
      </c>
      <c r="M65" s="9" t="s">
        <v>83</v>
      </c>
      <c r="N65" s="47" t="str">
        <f>CONCATENATE(L65,M65)</f>
        <v>Р0805К</v>
      </c>
      <c r="O65" s="47" t="str">
        <f>CONCATENATE(B65,"-",F65,G65,H65,"-",I65)</f>
        <v>М-АБВ-31102004</v>
      </c>
      <c r="P65" s="48">
        <v>3</v>
      </c>
      <c r="Q65" s="48">
        <v>3</v>
      </c>
      <c r="R65" s="48">
        <v>0</v>
      </c>
      <c r="S65" s="48">
        <v>0</v>
      </c>
      <c r="T65" s="48">
        <v>1</v>
      </c>
      <c r="U65" s="48">
        <v>1</v>
      </c>
      <c r="V65" s="48">
        <v>0</v>
      </c>
      <c r="W65" s="48">
        <v>0</v>
      </c>
      <c r="X65" s="48">
        <v>3</v>
      </c>
      <c r="Y65" s="48">
        <v>1</v>
      </c>
      <c r="Z65" s="49">
        <f>SUM(P65:Y65)</f>
        <v>12</v>
      </c>
      <c r="AA65" s="33">
        <v>50</v>
      </c>
      <c r="AB65" s="50">
        <f>Z65/AA65</f>
        <v>0.24</v>
      </c>
      <c r="AC65" s="51" t="str">
        <f>IF(Z65&gt;75%*AA65,"Победитель",IF(Z65&gt;50%*AA65,"Призёр","Участник"))</f>
        <v>Участник</v>
      </c>
    </row>
    <row r="66" spans="1:29" x14ac:dyDescent="0.3">
      <c r="A66" s="32">
        <v>52</v>
      </c>
      <c r="B66" s="6" t="s">
        <v>14</v>
      </c>
      <c r="C66" s="6" t="s">
        <v>1228</v>
      </c>
      <c r="D66" s="6" t="s">
        <v>77</v>
      </c>
      <c r="E66" s="6" t="s">
        <v>262</v>
      </c>
      <c r="F66" s="45" t="str">
        <f>LEFT(C66,1)</f>
        <v>В</v>
      </c>
      <c r="G66" s="45" t="str">
        <f>LEFT(D66,1)</f>
        <v>Е</v>
      </c>
      <c r="H66" s="45" t="str">
        <f>LEFT(E66,1)</f>
        <v>Д</v>
      </c>
      <c r="I66" s="6" t="s">
        <v>1437</v>
      </c>
      <c r="J66" s="6" t="s">
        <v>1257</v>
      </c>
      <c r="K66" s="2">
        <v>8</v>
      </c>
      <c r="L66" s="6" t="s">
        <v>321</v>
      </c>
      <c r="M66" s="33" t="s">
        <v>143</v>
      </c>
      <c r="N66" s="47" t="str">
        <f>CONCATENATE(L66,M66)</f>
        <v>Р0808У</v>
      </c>
      <c r="O66" s="47" t="str">
        <f>CONCATENATE(B66,"-",F66,G66,H66,"-",I66)</f>
        <v>Ж-ВЕД-25052005</v>
      </c>
      <c r="P66" s="48">
        <v>4</v>
      </c>
      <c r="Q66" s="48">
        <v>0</v>
      </c>
      <c r="R66" s="48">
        <v>3</v>
      </c>
      <c r="S66" s="48">
        <v>0</v>
      </c>
      <c r="T66" s="48">
        <v>5</v>
      </c>
      <c r="U66" s="48">
        <v>0</v>
      </c>
      <c r="V66" s="48">
        <v>0</v>
      </c>
      <c r="W66" s="48">
        <v>0</v>
      </c>
      <c r="X66" s="48">
        <v>0</v>
      </c>
      <c r="Y66" s="48">
        <v>0</v>
      </c>
      <c r="Z66" s="49">
        <f>SUM(P66:Y66)</f>
        <v>12</v>
      </c>
      <c r="AA66" s="33">
        <v>50</v>
      </c>
      <c r="AB66" s="50">
        <f>Z66/AA66</f>
        <v>0.24</v>
      </c>
      <c r="AC66" s="51" t="str">
        <f>IF(Z66&gt;75%*AA66,"Победитель",IF(Z66&gt;50%*AA66,"Призёр","Участник"))</f>
        <v>Участник</v>
      </c>
    </row>
    <row r="67" spans="1:29" x14ac:dyDescent="0.3">
      <c r="A67" s="32">
        <v>53</v>
      </c>
      <c r="B67" s="2" t="s">
        <v>14</v>
      </c>
      <c r="C67" s="2" t="s">
        <v>2356</v>
      </c>
      <c r="D67" s="2" t="s">
        <v>194</v>
      </c>
      <c r="E67" s="2" t="s">
        <v>195</v>
      </c>
      <c r="F67" s="45" t="str">
        <f>LEFT(C67,1)</f>
        <v>О</v>
      </c>
      <c r="G67" s="45" t="str">
        <f>LEFT(D67,1)</f>
        <v>И</v>
      </c>
      <c r="H67" s="45" t="str">
        <f>LEFT(E67,1)</f>
        <v>С</v>
      </c>
      <c r="I67" s="2" t="s">
        <v>2357</v>
      </c>
      <c r="J67" s="2" t="s">
        <v>2323</v>
      </c>
      <c r="K67" s="1">
        <v>8</v>
      </c>
      <c r="L67" s="2" t="s">
        <v>112</v>
      </c>
      <c r="M67" s="33" t="s">
        <v>2212</v>
      </c>
      <c r="N67" s="47" t="str">
        <f>CONCATENATE(L67,M67)</f>
        <v>Р0801Ф</v>
      </c>
      <c r="O67" s="47" t="str">
        <f>CONCATENATE(B67,"-",F67,G67,H67,"-",I67)</f>
        <v>Ж-ОИС-08032006</v>
      </c>
      <c r="P67" s="48">
        <v>3.5</v>
      </c>
      <c r="Q67" s="48">
        <v>1.5</v>
      </c>
      <c r="R67" s="48">
        <v>5</v>
      </c>
      <c r="S67" s="48">
        <v>0</v>
      </c>
      <c r="T67" s="48">
        <v>0</v>
      </c>
      <c r="U67" s="48">
        <v>1</v>
      </c>
      <c r="V67" s="48">
        <v>0</v>
      </c>
      <c r="W67" s="48">
        <v>0</v>
      </c>
      <c r="X67" s="48">
        <v>1</v>
      </c>
      <c r="Y67" s="48">
        <v>0</v>
      </c>
      <c r="Z67" s="49">
        <f>SUM(P67:Y67)</f>
        <v>12</v>
      </c>
      <c r="AA67" s="33">
        <v>50</v>
      </c>
      <c r="AB67" s="50">
        <f>Z67/AA67</f>
        <v>0.24</v>
      </c>
      <c r="AC67" s="51" t="str">
        <f>IF(Z67&gt;75%*AA67,"Победитель",IF(Z67&gt;50%*AA67,"Призёр","Участник"))</f>
        <v>Участник</v>
      </c>
    </row>
    <row r="68" spans="1:29" x14ac:dyDescent="0.3">
      <c r="A68" s="32">
        <v>54</v>
      </c>
      <c r="B68" s="66" t="s">
        <v>597</v>
      </c>
      <c r="C68" s="66" t="s">
        <v>508</v>
      </c>
      <c r="D68" s="66" t="s">
        <v>156</v>
      </c>
      <c r="E68" s="66" t="s">
        <v>119</v>
      </c>
      <c r="F68" s="45" t="str">
        <f>LEFT(C68,1)</f>
        <v>К</v>
      </c>
      <c r="G68" s="45" t="str">
        <f>LEFT(D68,1)</f>
        <v>С</v>
      </c>
      <c r="H68" s="45" t="str">
        <f>LEFT(E68,1)</f>
        <v>В</v>
      </c>
      <c r="I68" s="16" t="s">
        <v>2069</v>
      </c>
      <c r="J68" s="67" t="s">
        <v>2061</v>
      </c>
      <c r="K68" s="66">
        <v>8</v>
      </c>
      <c r="L68" s="66" t="s">
        <v>117</v>
      </c>
      <c r="M68" s="33" t="s">
        <v>92</v>
      </c>
      <c r="N68" s="47" t="str">
        <f>CONCATENATE(L68,M68)</f>
        <v>Р0802И</v>
      </c>
      <c r="O68" s="47" t="str">
        <f>CONCATENATE(B68,"-",F68,G68,H68,"-",I68)</f>
        <v>ж-КСВ-09062005</v>
      </c>
      <c r="P68" s="48">
        <v>3.5</v>
      </c>
      <c r="Q68" s="48">
        <v>1</v>
      </c>
      <c r="R68" s="48">
        <v>2</v>
      </c>
      <c r="S68" s="48">
        <v>0</v>
      </c>
      <c r="T68" s="48">
        <v>0</v>
      </c>
      <c r="U68" s="48">
        <v>0</v>
      </c>
      <c r="V68" s="48">
        <v>0</v>
      </c>
      <c r="W68" s="48">
        <v>1</v>
      </c>
      <c r="X68" s="48">
        <v>3</v>
      </c>
      <c r="Y68" s="48">
        <v>1</v>
      </c>
      <c r="Z68" s="49">
        <f>SUM(P68:Y68)</f>
        <v>11.5</v>
      </c>
      <c r="AA68" s="33">
        <v>50</v>
      </c>
      <c r="AB68" s="50">
        <f>Z68/AA68</f>
        <v>0.23</v>
      </c>
      <c r="AC68" s="51" t="str">
        <f>IF(Z68&gt;75%*AA68,"Победитель",IF(Z68&gt;50%*AA68,"Призёр","Участник"))</f>
        <v>Участник</v>
      </c>
    </row>
    <row r="69" spans="1:29" x14ac:dyDescent="0.3">
      <c r="A69" s="32">
        <v>55</v>
      </c>
      <c r="B69" s="66" t="s">
        <v>597</v>
      </c>
      <c r="C69" s="66" t="s">
        <v>2073</v>
      </c>
      <c r="D69" s="66" t="s">
        <v>2074</v>
      </c>
      <c r="E69" s="66" t="s">
        <v>97</v>
      </c>
      <c r="F69" s="45" t="str">
        <f>LEFT(C69,1)</f>
        <v>Р</v>
      </c>
      <c r="G69" s="45" t="str">
        <f>LEFT(D69,1)</f>
        <v>М</v>
      </c>
      <c r="H69" s="45" t="str">
        <f>LEFT(E69,1)</f>
        <v>А</v>
      </c>
      <c r="I69" s="17" t="s">
        <v>2075</v>
      </c>
      <c r="J69" s="67" t="s">
        <v>2061</v>
      </c>
      <c r="K69" s="66">
        <v>8</v>
      </c>
      <c r="L69" s="66" t="s">
        <v>321</v>
      </c>
      <c r="M69" s="33" t="s">
        <v>92</v>
      </c>
      <c r="N69" s="47" t="str">
        <f>CONCATENATE(L69,M69)</f>
        <v>Р0808И</v>
      </c>
      <c r="O69" s="47" t="str">
        <f>CONCATENATE(B69,"-",F69,G69,H69,"-",I69)</f>
        <v>ж-РМА-30102005</v>
      </c>
      <c r="P69" s="48">
        <v>3.5</v>
      </c>
      <c r="Q69" s="48">
        <v>3</v>
      </c>
      <c r="R69" s="48">
        <v>2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2</v>
      </c>
      <c r="Y69" s="48">
        <v>1</v>
      </c>
      <c r="Z69" s="49">
        <f>SUM(P69:Y69)</f>
        <v>11.5</v>
      </c>
      <c r="AA69" s="33">
        <v>50</v>
      </c>
      <c r="AB69" s="50">
        <f>Z69/AA69</f>
        <v>0.23</v>
      </c>
      <c r="AC69" s="51" t="str">
        <f>IF(Z69&gt;75%*AA69,"Победитель",IF(Z69&gt;50%*AA69,"Призёр","Участник"))</f>
        <v>Участник</v>
      </c>
    </row>
    <row r="70" spans="1:29" x14ac:dyDescent="0.3">
      <c r="A70" s="32">
        <v>56</v>
      </c>
      <c r="B70" s="6" t="s">
        <v>14</v>
      </c>
      <c r="C70" s="6" t="s">
        <v>193</v>
      </c>
      <c r="D70" s="6" t="s">
        <v>50</v>
      </c>
      <c r="E70" s="6" t="s">
        <v>1412</v>
      </c>
      <c r="F70" s="45" t="str">
        <f>LEFT(C70,1)</f>
        <v>В</v>
      </c>
      <c r="G70" s="45" t="str">
        <f>LEFT(D70,1)</f>
        <v>А</v>
      </c>
      <c r="H70" s="45" t="str">
        <f>LEFT(E70,1)</f>
        <v>Н</v>
      </c>
      <c r="I70" s="6" t="s">
        <v>317</v>
      </c>
      <c r="J70" s="6" t="s">
        <v>1257</v>
      </c>
      <c r="K70" s="4" t="s">
        <v>1413</v>
      </c>
      <c r="L70" s="6" t="s">
        <v>314</v>
      </c>
      <c r="M70" s="33" t="s">
        <v>143</v>
      </c>
      <c r="N70" s="47" t="str">
        <f>CONCATENATE(L70,M70)</f>
        <v>Р0806У</v>
      </c>
      <c r="O70" s="47" t="str">
        <f>CONCATENATE(B70,"-",F70,G70,H70,"-",I70)</f>
        <v>Ж-ВАН-08072005</v>
      </c>
      <c r="P70" s="48">
        <v>2.5</v>
      </c>
      <c r="Q70" s="48">
        <v>0</v>
      </c>
      <c r="R70" s="48">
        <v>3</v>
      </c>
      <c r="S70" s="48">
        <v>0</v>
      </c>
      <c r="T70" s="48">
        <v>5</v>
      </c>
      <c r="U70" s="48">
        <v>1</v>
      </c>
      <c r="V70" s="48">
        <v>0</v>
      </c>
      <c r="W70" s="48">
        <v>0</v>
      </c>
      <c r="X70" s="48">
        <v>0</v>
      </c>
      <c r="Y70" s="48">
        <v>0</v>
      </c>
      <c r="Z70" s="49">
        <f>SUM(P70:Y70)</f>
        <v>11.5</v>
      </c>
      <c r="AA70" s="33">
        <v>50</v>
      </c>
      <c r="AB70" s="50">
        <f>Z70/AA70</f>
        <v>0.23</v>
      </c>
      <c r="AC70" s="51" t="str">
        <f>IF(Z70&gt;75%*AA70,"Победитель",IF(Z70&gt;50%*AA70,"Призёр","Участник"))</f>
        <v>Участник</v>
      </c>
    </row>
    <row r="71" spans="1:29" x14ac:dyDescent="0.3">
      <c r="A71" s="32">
        <v>57</v>
      </c>
      <c r="B71" s="6" t="s">
        <v>14</v>
      </c>
      <c r="C71" s="6" t="s">
        <v>1432</v>
      </c>
      <c r="D71" s="6" t="s">
        <v>1433</v>
      </c>
      <c r="E71" s="6" t="s">
        <v>848</v>
      </c>
      <c r="F71" s="45" t="str">
        <f>LEFT(C71,1)</f>
        <v>П</v>
      </c>
      <c r="G71" s="45" t="str">
        <f>LEFT(D71,1)</f>
        <v>А</v>
      </c>
      <c r="H71" s="45" t="str">
        <f>LEFT(E71,1)</f>
        <v>В</v>
      </c>
      <c r="I71" s="6" t="s">
        <v>1434</v>
      </c>
      <c r="J71" s="6" t="s">
        <v>1257</v>
      </c>
      <c r="K71" s="6" t="s">
        <v>1413</v>
      </c>
      <c r="L71" s="6" t="s">
        <v>324</v>
      </c>
      <c r="M71" s="33" t="s">
        <v>143</v>
      </c>
      <c r="N71" s="47" t="str">
        <f>CONCATENATE(L71,M71)</f>
        <v>Р0809У</v>
      </c>
      <c r="O71" s="47" t="str">
        <f>CONCATENATE(B71,"-",F71,G71,H71,"-",I71)</f>
        <v>Ж-ПАВ-20042005</v>
      </c>
      <c r="P71" s="48">
        <v>2.5</v>
      </c>
      <c r="Q71" s="48">
        <v>0</v>
      </c>
      <c r="R71" s="48">
        <v>3</v>
      </c>
      <c r="S71" s="48">
        <v>0</v>
      </c>
      <c r="T71" s="48">
        <v>5</v>
      </c>
      <c r="U71" s="48">
        <v>0</v>
      </c>
      <c r="V71" s="48">
        <v>0</v>
      </c>
      <c r="W71" s="48">
        <v>0</v>
      </c>
      <c r="X71" s="48">
        <v>1</v>
      </c>
      <c r="Y71" s="48">
        <v>0</v>
      </c>
      <c r="Z71" s="49">
        <f>SUM(P71:Y71)</f>
        <v>11.5</v>
      </c>
      <c r="AA71" s="33">
        <v>50</v>
      </c>
      <c r="AB71" s="50">
        <f>Z71/AA71</f>
        <v>0.23</v>
      </c>
      <c r="AC71" s="51" t="str">
        <f>IF(Z71&gt;75%*AA71,"Победитель",IF(Z71&gt;50%*AA71,"Призёр","Участник"))</f>
        <v>Участник</v>
      </c>
    </row>
    <row r="72" spans="1:29" x14ac:dyDescent="0.3">
      <c r="A72" s="32">
        <v>58</v>
      </c>
      <c r="B72" s="2" t="s">
        <v>14</v>
      </c>
      <c r="C72" s="2" t="s">
        <v>1403</v>
      </c>
      <c r="D72" s="2" t="s">
        <v>77</v>
      </c>
      <c r="E72" s="2" t="s">
        <v>217</v>
      </c>
      <c r="F72" s="45" t="str">
        <f>LEFT(C72,1)</f>
        <v>И</v>
      </c>
      <c r="G72" s="45" t="str">
        <f>LEFT(D72,1)</f>
        <v>Е</v>
      </c>
      <c r="H72" s="45" t="str">
        <f>LEFT(E72,1)</f>
        <v>Д</v>
      </c>
      <c r="I72" s="6" t="s">
        <v>1404</v>
      </c>
      <c r="J72" s="2" t="s">
        <v>1257</v>
      </c>
      <c r="K72" s="2">
        <v>8</v>
      </c>
      <c r="L72" s="2" t="s">
        <v>460</v>
      </c>
      <c r="M72" s="33" t="s">
        <v>143</v>
      </c>
      <c r="N72" s="47" t="str">
        <f>CONCATENATE(L72,M72)</f>
        <v>Р0813У</v>
      </c>
      <c r="O72" s="47" t="str">
        <f>CONCATENATE(B72,"-",F72,G72,H72,"-",I72)</f>
        <v>Ж-ИЕД-23082005</v>
      </c>
      <c r="P72" s="61">
        <v>4.5</v>
      </c>
      <c r="Q72" s="48">
        <v>0</v>
      </c>
      <c r="R72" s="48">
        <v>3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1</v>
      </c>
      <c r="Y72" s="48">
        <v>3</v>
      </c>
      <c r="Z72" s="49">
        <f>SUM(P72:Y72)</f>
        <v>11.5</v>
      </c>
      <c r="AA72" s="33">
        <v>50</v>
      </c>
      <c r="AB72" s="50">
        <f>Z72/AA72</f>
        <v>0.23</v>
      </c>
      <c r="AC72" s="51" t="str">
        <f>IF(Z72&gt;75%*AA72,"Победитель",IF(Z72&gt;50%*AA72,"Призёр","Участник"))</f>
        <v>Участник</v>
      </c>
    </row>
    <row r="73" spans="1:29" x14ac:dyDescent="0.3">
      <c r="A73" s="32">
        <v>59</v>
      </c>
      <c r="B73" s="2" t="s">
        <v>35</v>
      </c>
      <c r="C73" s="2" t="s">
        <v>433</v>
      </c>
      <c r="D73" s="2" t="s">
        <v>385</v>
      </c>
      <c r="E73" s="2" t="s">
        <v>434</v>
      </c>
      <c r="F73" s="45" t="str">
        <f>LEFT(C73,1)</f>
        <v>Р</v>
      </c>
      <c r="G73" s="45" t="str">
        <f>LEFT(D73,1)</f>
        <v>В</v>
      </c>
      <c r="H73" s="45" t="str">
        <f>LEFT(E73,1)</f>
        <v>Д</v>
      </c>
      <c r="I73" s="6" t="s">
        <v>554</v>
      </c>
      <c r="J73" s="46" t="s">
        <v>346</v>
      </c>
      <c r="K73" s="2">
        <v>8</v>
      </c>
      <c r="L73" s="2" t="s">
        <v>112</v>
      </c>
      <c r="M73" s="33" t="s">
        <v>26</v>
      </c>
      <c r="N73" s="47" t="str">
        <f>CONCATENATE(L73,M73)</f>
        <v>Р0801С</v>
      </c>
      <c r="O73" s="47" t="str">
        <f>CONCATENATE(B73,"-",F73,G73,H73,"-",I73)</f>
        <v>М-РВД-22102005</v>
      </c>
      <c r="P73" s="48">
        <v>3</v>
      </c>
      <c r="Q73" s="48">
        <v>2</v>
      </c>
      <c r="R73" s="48">
        <v>0</v>
      </c>
      <c r="S73" s="48">
        <v>1</v>
      </c>
      <c r="T73" s="48">
        <v>4</v>
      </c>
      <c r="U73" s="48">
        <v>0</v>
      </c>
      <c r="V73" s="48">
        <v>0</v>
      </c>
      <c r="W73" s="48">
        <v>0</v>
      </c>
      <c r="X73" s="48">
        <v>1</v>
      </c>
      <c r="Y73" s="48">
        <v>0</v>
      </c>
      <c r="Z73" s="49">
        <f>SUM(P73:Y73)</f>
        <v>11</v>
      </c>
      <c r="AA73" s="33">
        <v>50</v>
      </c>
      <c r="AB73" s="50">
        <f>Z73/AA73</f>
        <v>0.22</v>
      </c>
      <c r="AC73" s="51" t="str">
        <f>IF(Z73&gt;75%*AA73,"Победитель",IF(Z73&gt;50%*AA73,"Призёр","Участник"))</f>
        <v>Участник</v>
      </c>
    </row>
    <row r="74" spans="1:29" x14ac:dyDescent="0.3">
      <c r="A74" s="32">
        <v>60</v>
      </c>
      <c r="B74" s="2" t="s">
        <v>35</v>
      </c>
      <c r="C74" s="2" t="s">
        <v>440</v>
      </c>
      <c r="D74" s="2" t="s">
        <v>309</v>
      </c>
      <c r="E74" s="2" t="s">
        <v>437</v>
      </c>
      <c r="F74" s="45" t="str">
        <f>LEFT(C74,1)</f>
        <v>Г</v>
      </c>
      <c r="G74" s="45" t="str">
        <f>LEFT(D74,1)</f>
        <v>Н</v>
      </c>
      <c r="H74" s="45" t="str">
        <f>LEFT(E74,1)</f>
        <v>Р</v>
      </c>
      <c r="I74" s="6" t="s">
        <v>559</v>
      </c>
      <c r="J74" s="46" t="s">
        <v>346</v>
      </c>
      <c r="K74" s="2">
        <v>8</v>
      </c>
      <c r="L74" s="2" t="s">
        <v>314</v>
      </c>
      <c r="M74" s="33" t="s">
        <v>26</v>
      </c>
      <c r="N74" s="47" t="str">
        <f>CONCATENATE(L74,M74)</f>
        <v>Р0806С</v>
      </c>
      <c r="O74" s="47" t="str">
        <f>CONCATENATE(B74,"-",F74,G74,H74,"-",I74)</f>
        <v>М-ГНР-14012005</v>
      </c>
      <c r="P74" s="48">
        <v>3</v>
      </c>
      <c r="Q74" s="48">
        <v>1</v>
      </c>
      <c r="R74" s="48">
        <v>0</v>
      </c>
      <c r="S74" s="48">
        <v>1</v>
      </c>
      <c r="T74" s="48">
        <v>1</v>
      </c>
      <c r="U74" s="48">
        <v>1</v>
      </c>
      <c r="V74" s="48">
        <v>0</v>
      </c>
      <c r="W74" s="48">
        <v>0</v>
      </c>
      <c r="X74" s="48">
        <v>4</v>
      </c>
      <c r="Y74" s="48">
        <v>0</v>
      </c>
      <c r="Z74" s="49">
        <f>SUM(P74:Y74)</f>
        <v>11</v>
      </c>
      <c r="AA74" s="33">
        <v>50</v>
      </c>
      <c r="AB74" s="50">
        <f>Z74/AA74</f>
        <v>0.22</v>
      </c>
      <c r="AC74" s="51" t="str">
        <f>IF(Z74&gt;75%*AA74,"Победитель",IF(Z74&gt;50%*AA74,"Призёр","Участник"))</f>
        <v>Участник</v>
      </c>
    </row>
    <row r="75" spans="1:29" x14ac:dyDescent="0.3">
      <c r="A75" s="32">
        <v>61</v>
      </c>
      <c r="B75" s="2" t="s">
        <v>35</v>
      </c>
      <c r="C75" s="2" t="s">
        <v>446</v>
      </c>
      <c r="D75" s="2" t="s">
        <v>447</v>
      </c>
      <c r="E75" s="2" t="s">
        <v>448</v>
      </c>
      <c r="F75" s="45" t="str">
        <f>LEFT(C75,1)</f>
        <v>В</v>
      </c>
      <c r="G75" s="45" t="str">
        <f>LEFT(D75,1)</f>
        <v>Г</v>
      </c>
      <c r="H75" s="45" t="str">
        <f>LEFT(E75,1)</f>
        <v>П</v>
      </c>
      <c r="I75" s="6" t="s">
        <v>562</v>
      </c>
      <c r="J75" s="46" t="s">
        <v>346</v>
      </c>
      <c r="K75" s="2">
        <v>8</v>
      </c>
      <c r="L75" s="2" t="s">
        <v>324</v>
      </c>
      <c r="M75" s="33" t="s">
        <v>26</v>
      </c>
      <c r="N75" s="47" t="str">
        <f>CONCATENATE(L75,M75)</f>
        <v>Р0809С</v>
      </c>
      <c r="O75" s="47" t="str">
        <f>CONCATENATE(B75,"-",F75,G75,H75,"-",I75)</f>
        <v>М-ВГП-14082005</v>
      </c>
      <c r="P75" s="48">
        <v>3</v>
      </c>
      <c r="Q75" s="48">
        <v>1</v>
      </c>
      <c r="R75" s="48">
        <v>1</v>
      </c>
      <c r="S75" s="48">
        <v>0</v>
      </c>
      <c r="T75" s="48">
        <v>1</v>
      </c>
      <c r="U75" s="48">
        <v>1</v>
      </c>
      <c r="V75" s="48">
        <v>0</v>
      </c>
      <c r="W75" s="48">
        <v>0</v>
      </c>
      <c r="X75" s="48">
        <v>4</v>
      </c>
      <c r="Y75" s="48">
        <v>0</v>
      </c>
      <c r="Z75" s="49">
        <f>SUM(P75:Y75)</f>
        <v>11</v>
      </c>
      <c r="AA75" s="33">
        <v>50</v>
      </c>
      <c r="AB75" s="50">
        <f>Z75/AA75</f>
        <v>0.22</v>
      </c>
      <c r="AC75" s="51" t="str">
        <f>IF(Z75&gt;75%*AA75,"Победитель",IF(Z75&gt;50%*AA75,"Призёр","Участник"))</f>
        <v>Участник</v>
      </c>
    </row>
    <row r="76" spans="1:29" x14ac:dyDescent="0.3">
      <c r="A76" s="32">
        <v>62</v>
      </c>
      <c r="B76" s="2" t="s">
        <v>605</v>
      </c>
      <c r="C76" s="2" t="s">
        <v>2186</v>
      </c>
      <c r="D76" s="2" t="s">
        <v>291</v>
      </c>
      <c r="E76" s="2" t="s">
        <v>1033</v>
      </c>
      <c r="F76" s="45" t="str">
        <f>LEFT(C76,1)</f>
        <v>К</v>
      </c>
      <c r="G76" s="45" t="str">
        <f>LEFT(D76,1)</f>
        <v>А</v>
      </c>
      <c r="H76" s="45" t="str">
        <f>LEFT(E76,1)</f>
        <v>В</v>
      </c>
      <c r="I76" s="2" t="s">
        <v>2187</v>
      </c>
      <c r="J76" s="2" t="s">
        <v>2161</v>
      </c>
      <c r="K76" s="1">
        <v>8</v>
      </c>
      <c r="L76" s="2" t="s">
        <v>121</v>
      </c>
      <c r="M76" s="33" t="s">
        <v>2110</v>
      </c>
      <c r="N76" s="47" t="str">
        <f>CONCATENATE(L76,M76)</f>
        <v>Р0803З</v>
      </c>
      <c r="O76" s="47" t="str">
        <f>CONCATENATE(B76,"-",F76,G76,H76,"-",I76)</f>
        <v>м-КАВ-20.12.2004</v>
      </c>
      <c r="P76" s="48">
        <v>2.5</v>
      </c>
      <c r="Q76" s="48">
        <v>0</v>
      </c>
      <c r="R76" s="48">
        <v>3</v>
      </c>
      <c r="S76" s="48">
        <v>0</v>
      </c>
      <c r="T76" s="48">
        <v>0</v>
      </c>
      <c r="U76" s="48">
        <v>1</v>
      </c>
      <c r="V76" s="48">
        <v>0</v>
      </c>
      <c r="W76" s="48">
        <v>0</v>
      </c>
      <c r="X76" s="48">
        <v>4</v>
      </c>
      <c r="Y76" s="48">
        <v>0</v>
      </c>
      <c r="Z76" s="49">
        <f>SUM(P76:Y76)</f>
        <v>10.5</v>
      </c>
      <c r="AA76" s="33">
        <v>50</v>
      </c>
      <c r="AB76" s="50">
        <f>Z76/AA76</f>
        <v>0.21</v>
      </c>
      <c r="AC76" s="51" t="str">
        <f>IF(Z76&gt;75%*AA76,"Победитель",IF(Z76&gt;50%*AA76,"Призёр","Участник"))</f>
        <v>Участник</v>
      </c>
    </row>
    <row r="77" spans="1:29" x14ac:dyDescent="0.3">
      <c r="A77" s="32">
        <v>63</v>
      </c>
      <c r="B77" s="2" t="s">
        <v>14</v>
      </c>
      <c r="C77" s="2" t="s">
        <v>1025</v>
      </c>
      <c r="D77" s="2" t="s">
        <v>266</v>
      </c>
      <c r="E77" s="2" t="s">
        <v>369</v>
      </c>
      <c r="F77" s="45" t="str">
        <f>LEFT(C77,1)</f>
        <v>М</v>
      </c>
      <c r="G77" s="45" t="str">
        <f>LEFT(D77,1)</f>
        <v>Д</v>
      </c>
      <c r="H77" s="45" t="str">
        <f>LEFT(E77,1)</f>
        <v>Н</v>
      </c>
      <c r="I77" s="14" t="s">
        <v>1026</v>
      </c>
      <c r="J77" s="46" t="s">
        <v>930</v>
      </c>
      <c r="K77" s="2">
        <v>8</v>
      </c>
      <c r="L77" s="2" t="s">
        <v>452</v>
      </c>
      <c r="M77" s="33" t="s">
        <v>45</v>
      </c>
      <c r="N77" s="47" t="str">
        <f>CONCATENATE(L77,M77)</f>
        <v>Р0811Г</v>
      </c>
      <c r="O77" s="47" t="str">
        <f>CONCATENATE(B77,"-",F77,G77,H77,"-",I77)</f>
        <v>Ж-МДН-19012006</v>
      </c>
      <c r="P77" s="48">
        <v>3</v>
      </c>
      <c r="Q77" s="48">
        <v>0</v>
      </c>
      <c r="R77" s="48">
        <v>0</v>
      </c>
      <c r="S77" s="48">
        <v>0</v>
      </c>
      <c r="T77" s="48">
        <v>4</v>
      </c>
      <c r="U77" s="48">
        <v>1</v>
      </c>
      <c r="V77" s="48">
        <v>0</v>
      </c>
      <c r="W77" s="48">
        <v>0</v>
      </c>
      <c r="X77" s="48">
        <v>0</v>
      </c>
      <c r="Y77" s="48">
        <v>2</v>
      </c>
      <c r="Z77" s="49">
        <f>SUM(P77:Y77)</f>
        <v>10</v>
      </c>
      <c r="AA77" s="33">
        <v>50</v>
      </c>
      <c r="AB77" s="50">
        <f>Z77/AA77</f>
        <v>0.2</v>
      </c>
      <c r="AC77" s="51" t="str">
        <f>IF(Z77&gt;75%*AA77,"Победитель",IF(Z77&gt;50%*AA77,"Призёр","Участник"))</f>
        <v>Участник</v>
      </c>
    </row>
    <row r="78" spans="1:29" x14ac:dyDescent="0.3">
      <c r="A78" s="32">
        <v>64</v>
      </c>
      <c r="B78" s="2" t="s">
        <v>35</v>
      </c>
      <c r="C78" s="2" t="s">
        <v>456</v>
      </c>
      <c r="D78" s="2" t="s">
        <v>457</v>
      </c>
      <c r="E78" s="2" t="s">
        <v>172</v>
      </c>
      <c r="F78" s="45" t="str">
        <f>LEFT(C78,1)</f>
        <v>Л</v>
      </c>
      <c r="G78" s="45" t="str">
        <f>LEFT(D78,1)</f>
        <v>П</v>
      </c>
      <c r="H78" s="45" t="str">
        <f>LEFT(E78,1)</f>
        <v>Д</v>
      </c>
      <c r="I78" s="6" t="s">
        <v>565</v>
      </c>
      <c r="J78" s="46" t="s">
        <v>346</v>
      </c>
      <c r="K78" s="2">
        <v>8</v>
      </c>
      <c r="L78" s="2" t="s">
        <v>458</v>
      </c>
      <c r="M78" s="33" t="s">
        <v>26</v>
      </c>
      <c r="N78" s="47" t="str">
        <f>CONCATENATE(L78,M78)</f>
        <v>Р0814С</v>
      </c>
      <c r="O78" s="47" t="str">
        <f>CONCATENATE(B78,"-",F78,G78,H78,"-",I78)</f>
        <v>М-ЛПД-19102005</v>
      </c>
      <c r="P78" s="48">
        <v>2</v>
      </c>
      <c r="Q78" s="48">
        <v>2</v>
      </c>
      <c r="R78" s="48">
        <v>0</v>
      </c>
      <c r="S78" s="48">
        <v>1</v>
      </c>
      <c r="T78" s="48">
        <v>1</v>
      </c>
      <c r="U78" s="48">
        <v>1</v>
      </c>
      <c r="V78" s="48">
        <v>0</v>
      </c>
      <c r="W78" s="48">
        <v>0</v>
      </c>
      <c r="X78" s="48">
        <v>3</v>
      </c>
      <c r="Y78" s="48">
        <v>0</v>
      </c>
      <c r="Z78" s="49">
        <f>SUM(P78:Y78)</f>
        <v>10</v>
      </c>
      <c r="AA78" s="33">
        <v>50</v>
      </c>
      <c r="AB78" s="50">
        <f>Z78/AA78</f>
        <v>0.2</v>
      </c>
      <c r="AC78" s="51" t="str">
        <f>IF(Z78&gt;75%*AA78,"Победитель",IF(Z78&gt;50%*AA78,"Призёр","Участник"))</f>
        <v>Участник</v>
      </c>
    </row>
    <row r="79" spans="1:29" x14ac:dyDescent="0.3">
      <c r="A79" s="32">
        <v>65</v>
      </c>
      <c r="B79" s="2" t="s">
        <v>35</v>
      </c>
      <c r="C79" s="2" t="s">
        <v>2361</v>
      </c>
      <c r="D79" s="2" t="s">
        <v>879</v>
      </c>
      <c r="E79" s="2" t="s">
        <v>306</v>
      </c>
      <c r="F79" s="45" t="str">
        <f>LEFT(C79,1)</f>
        <v>М</v>
      </c>
      <c r="G79" s="45" t="str">
        <f>LEFT(D79,1)</f>
        <v>Р</v>
      </c>
      <c r="H79" s="45" t="str">
        <f>LEFT(E79,1)</f>
        <v>С</v>
      </c>
      <c r="I79" s="2" t="s">
        <v>120</v>
      </c>
      <c r="J79" s="2" t="s">
        <v>2323</v>
      </c>
      <c r="K79" s="1">
        <v>8</v>
      </c>
      <c r="L79" s="2" t="s">
        <v>121</v>
      </c>
      <c r="M79" s="33" t="s">
        <v>2212</v>
      </c>
      <c r="N79" s="47" t="str">
        <f>CONCATENATE(L79,M79)</f>
        <v>Р0803Ф</v>
      </c>
      <c r="O79" s="47" t="str">
        <f>CONCATENATE(B79,"-",F79,G79,H79,"-",I79)</f>
        <v>М-МРС-01032005</v>
      </c>
      <c r="P79" s="48">
        <v>4</v>
      </c>
      <c r="Q79" s="48">
        <v>2</v>
      </c>
      <c r="R79" s="48">
        <v>0</v>
      </c>
      <c r="S79" s="48">
        <v>2.5</v>
      </c>
      <c r="T79" s="48">
        <v>0</v>
      </c>
      <c r="U79" s="48">
        <v>0</v>
      </c>
      <c r="V79" s="48">
        <v>0</v>
      </c>
      <c r="W79" s="48">
        <v>0</v>
      </c>
      <c r="X79" s="48">
        <v>1</v>
      </c>
      <c r="Y79" s="48">
        <v>0</v>
      </c>
      <c r="Z79" s="49">
        <f>SUM(P79:Y79)</f>
        <v>9.5</v>
      </c>
      <c r="AA79" s="33">
        <v>50</v>
      </c>
      <c r="AB79" s="50">
        <f>Z79/AA79</f>
        <v>0.19</v>
      </c>
      <c r="AC79" s="51" t="str">
        <f>IF(Z79&gt;75%*AA79,"Победитель",IF(Z79&gt;50%*AA79,"Призёр","Участник"))</f>
        <v>Участник</v>
      </c>
    </row>
    <row r="80" spans="1:29" x14ac:dyDescent="0.3">
      <c r="A80" s="32">
        <v>66</v>
      </c>
      <c r="B80" s="2" t="s">
        <v>35</v>
      </c>
      <c r="C80" s="2" t="s">
        <v>2362</v>
      </c>
      <c r="D80" s="2" t="s">
        <v>309</v>
      </c>
      <c r="E80" s="2" t="s">
        <v>1137</v>
      </c>
      <c r="F80" s="45" t="str">
        <f>LEFT(C80,1)</f>
        <v>П</v>
      </c>
      <c r="G80" s="45" t="str">
        <f>LEFT(D80,1)</f>
        <v>Н</v>
      </c>
      <c r="H80" s="45" t="str">
        <f>LEFT(E80,1)</f>
        <v>В</v>
      </c>
      <c r="I80" s="2" t="s">
        <v>2363</v>
      </c>
      <c r="J80" s="2" t="s">
        <v>2323</v>
      </c>
      <c r="K80" s="1">
        <v>8</v>
      </c>
      <c r="L80" s="2" t="s">
        <v>124</v>
      </c>
      <c r="M80" s="33" t="s">
        <v>2212</v>
      </c>
      <c r="N80" s="47" t="str">
        <f>CONCATENATE(L80,M80)</f>
        <v>Р0804Ф</v>
      </c>
      <c r="O80" s="47" t="str">
        <f>CONCATENATE(B80,"-",F80,G80,H80,"-",I80)</f>
        <v>М-ПНВ-19022006</v>
      </c>
      <c r="P80" s="48">
        <v>3.5</v>
      </c>
      <c r="Q80" s="48">
        <v>0</v>
      </c>
      <c r="R80" s="48">
        <v>5</v>
      </c>
      <c r="S80" s="48">
        <v>0</v>
      </c>
      <c r="T80" s="48">
        <v>0</v>
      </c>
      <c r="U80" s="48">
        <v>1</v>
      </c>
      <c r="V80" s="48">
        <v>0</v>
      </c>
      <c r="W80" s="48">
        <v>0</v>
      </c>
      <c r="X80" s="48">
        <v>0</v>
      </c>
      <c r="Y80" s="48">
        <v>0</v>
      </c>
      <c r="Z80" s="49">
        <f>SUM(P80:Y80)</f>
        <v>9.5</v>
      </c>
      <c r="AA80" s="33">
        <v>50</v>
      </c>
      <c r="AB80" s="50">
        <f>Z80/AA80</f>
        <v>0.19</v>
      </c>
      <c r="AC80" s="51" t="str">
        <f>IF(Z80&gt;75%*AA80,"Победитель",IF(Z80&gt;50%*AA80,"Призёр","Участник"))</f>
        <v>Участник</v>
      </c>
    </row>
    <row r="81" spans="1:29" x14ac:dyDescent="0.3">
      <c r="A81" s="32">
        <v>67</v>
      </c>
      <c r="B81" s="2" t="s">
        <v>14</v>
      </c>
      <c r="C81" s="2" t="s">
        <v>206</v>
      </c>
      <c r="D81" s="2" t="s">
        <v>40</v>
      </c>
      <c r="E81" s="2" t="s">
        <v>102</v>
      </c>
      <c r="F81" s="45" t="str">
        <f>LEFT(C81,1)</f>
        <v>Г</v>
      </c>
      <c r="G81" s="45" t="str">
        <f>LEFT(D81,1)</f>
        <v>М</v>
      </c>
      <c r="H81" s="45" t="str">
        <f>LEFT(E81,1)</f>
        <v>П</v>
      </c>
      <c r="I81" s="2" t="s">
        <v>299</v>
      </c>
      <c r="J81" s="2" t="s">
        <v>197</v>
      </c>
      <c r="K81" s="1">
        <v>8</v>
      </c>
      <c r="L81" s="2" t="s">
        <v>117</v>
      </c>
      <c r="M81" s="33" t="s">
        <v>57</v>
      </c>
      <c r="N81" s="47" t="str">
        <f>CONCATENATE(L81,M81)</f>
        <v>Р0802В</v>
      </c>
      <c r="O81" s="47" t="str">
        <f>CONCATENATE(B81,"-",F81,G81,H81,"-",I81)</f>
        <v>Ж-ГМП-13042005</v>
      </c>
      <c r="P81" s="48">
        <v>4</v>
      </c>
      <c r="Q81" s="48">
        <v>0</v>
      </c>
      <c r="R81" s="48">
        <v>0</v>
      </c>
      <c r="S81" s="48">
        <v>0</v>
      </c>
      <c r="T81" s="48">
        <v>0</v>
      </c>
      <c r="U81" s="48">
        <v>1</v>
      </c>
      <c r="V81" s="48">
        <v>0</v>
      </c>
      <c r="W81" s="48">
        <v>0</v>
      </c>
      <c r="X81" s="48">
        <v>4</v>
      </c>
      <c r="Y81" s="48">
        <v>0</v>
      </c>
      <c r="Z81" s="49">
        <f>SUM(P81:Y81)</f>
        <v>9</v>
      </c>
      <c r="AA81" s="33">
        <v>50</v>
      </c>
      <c r="AB81" s="50">
        <f>Z81/AA81</f>
        <v>0.18</v>
      </c>
      <c r="AC81" s="51" t="str">
        <f>IF(Z81&gt;75%*AA81,"Победитель",IF(Z81&gt;50%*AA81,"Призёр","Участник"))</f>
        <v>Участник</v>
      </c>
    </row>
    <row r="82" spans="1:29" x14ac:dyDescent="0.3">
      <c r="A82" s="32">
        <v>68</v>
      </c>
      <c r="B82" s="2" t="s">
        <v>14</v>
      </c>
      <c r="C82" s="2" t="s">
        <v>319</v>
      </c>
      <c r="D82" s="2" t="s">
        <v>221</v>
      </c>
      <c r="E82" s="2" t="s">
        <v>262</v>
      </c>
      <c r="F82" s="45" t="str">
        <f>LEFT(C82,1)</f>
        <v>С</v>
      </c>
      <c r="G82" s="45" t="str">
        <f>LEFT(D82,1)</f>
        <v>В</v>
      </c>
      <c r="H82" s="45" t="str">
        <f>LEFT(E82,1)</f>
        <v>Д</v>
      </c>
      <c r="I82" s="2" t="s">
        <v>320</v>
      </c>
      <c r="J82" s="2" t="s">
        <v>197</v>
      </c>
      <c r="K82" s="1">
        <v>8</v>
      </c>
      <c r="L82" s="2" t="s">
        <v>321</v>
      </c>
      <c r="M82" s="33" t="s">
        <v>57</v>
      </c>
      <c r="N82" s="47" t="str">
        <f>CONCATENATE(L82,M82)</f>
        <v>Р0808В</v>
      </c>
      <c r="O82" s="47" t="str">
        <f>CONCATENATE(B82,"-",F82,G82,H82,"-",I82)</f>
        <v>Ж-СВД-01092006</v>
      </c>
      <c r="P82" s="48">
        <v>3</v>
      </c>
      <c r="Q82" s="48">
        <v>1</v>
      </c>
      <c r="R82" s="48">
        <v>0</v>
      </c>
      <c r="S82" s="48">
        <v>0</v>
      </c>
      <c r="T82" s="48">
        <v>4</v>
      </c>
      <c r="U82" s="48">
        <v>0</v>
      </c>
      <c r="V82" s="48">
        <v>0</v>
      </c>
      <c r="W82" s="48">
        <v>0</v>
      </c>
      <c r="X82" s="48">
        <v>1</v>
      </c>
      <c r="Y82" s="48">
        <v>0</v>
      </c>
      <c r="Z82" s="49">
        <f>SUM(P82:Y82)</f>
        <v>9</v>
      </c>
      <c r="AA82" s="33">
        <v>50</v>
      </c>
      <c r="AB82" s="50">
        <f>Z82/AA82</f>
        <v>0.18</v>
      </c>
      <c r="AC82" s="51" t="str">
        <f>IF(Z82&gt;75%*AA82,"Победитель",IF(Z82&gt;50%*AA82,"Призёр","Участник"))</f>
        <v>Участник</v>
      </c>
    </row>
    <row r="83" spans="1:29" x14ac:dyDescent="0.3">
      <c r="A83" s="32">
        <v>69</v>
      </c>
      <c r="B83" s="2" t="s">
        <v>35</v>
      </c>
      <c r="C83" s="2" t="s">
        <v>122</v>
      </c>
      <c r="D83" s="2" t="s">
        <v>70</v>
      </c>
      <c r="E83" s="2" t="s">
        <v>62</v>
      </c>
      <c r="F83" s="45" t="str">
        <f>LEFT(C83,1)</f>
        <v>Г</v>
      </c>
      <c r="G83" s="45" t="str">
        <f>LEFT(D83,1)</f>
        <v>Д</v>
      </c>
      <c r="H83" s="45" t="str">
        <f>LEFT(E83,1)</f>
        <v>Е</v>
      </c>
      <c r="I83" s="2" t="s">
        <v>123</v>
      </c>
      <c r="J83" s="2" t="s">
        <v>38</v>
      </c>
      <c r="K83" s="1">
        <v>8</v>
      </c>
      <c r="L83" s="2" t="s">
        <v>124</v>
      </c>
      <c r="M83" s="9" t="s">
        <v>83</v>
      </c>
      <c r="N83" s="47" t="str">
        <f>CONCATENATE(L83,M83)</f>
        <v>Р0804К</v>
      </c>
      <c r="O83" s="47" t="str">
        <f>CONCATENATE(B83,"-",F83,G83,H83,"-",I83)</f>
        <v>М-ГДЕ-20112004</v>
      </c>
      <c r="P83" s="48">
        <v>3</v>
      </c>
      <c r="Q83" s="48">
        <v>0</v>
      </c>
      <c r="R83" s="48">
        <v>0</v>
      </c>
      <c r="S83" s="48">
        <v>1</v>
      </c>
      <c r="T83" s="48">
        <v>1</v>
      </c>
      <c r="U83" s="48">
        <v>0</v>
      </c>
      <c r="V83" s="48">
        <v>0</v>
      </c>
      <c r="W83" s="48">
        <v>1</v>
      </c>
      <c r="X83" s="48">
        <v>3</v>
      </c>
      <c r="Y83" s="48">
        <v>0</v>
      </c>
      <c r="Z83" s="49">
        <f>SUM(P83:Y83)</f>
        <v>9</v>
      </c>
      <c r="AA83" s="33">
        <v>50</v>
      </c>
      <c r="AB83" s="50">
        <f>Z83/AA83</f>
        <v>0.18</v>
      </c>
      <c r="AC83" s="51" t="str">
        <f>IF(Z83&gt;75%*AA83,"Победитель",IF(Z83&gt;50%*AA83,"Призёр","Участник"))</f>
        <v>Участник</v>
      </c>
    </row>
    <row r="84" spans="1:29" x14ac:dyDescent="0.3">
      <c r="A84" s="32">
        <v>70</v>
      </c>
      <c r="B84" s="2" t="s">
        <v>14</v>
      </c>
      <c r="C84" s="12" t="s">
        <v>1678</v>
      </c>
      <c r="D84" s="12" t="s">
        <v>366</v>
      </c>
      <c r="E84" s="12" t="s">
        <v>351</v>
      </c>
      <c r="F84" s="45" t="str">
        <f>LEFT(C84,1)</f>
        <v>М</v>
      </c>
      <c r="G84" s="45" t="str">
        <f>LEFT(D84,1)</f>
        <v>А</v>
      </c>
      <c r="H84" s="45" t="str">
        <f>LEFT(E84,1)</f>
        <v>Ю</v>
      </c>
      <c r="I84" s="12">
        <v>18022005</v>
      </c>
      <c r="J84" s="46" t="s">
        <v>1587</v>
      </c>
      <c r="K84" s="2">
        <v>8</v>
      </c>
      <c r="L84" s="2" t="s">
        <v>1679</v>
      </c>
      <c r="M84" s="33" t="s">
        <v>35</v>
      </c>
      <c r="N84" s="47" t="str">
        <f>CONCATENATE(L84,M84)</f>
        <v>Р0879М</v>
      </c>
      <c r="O84" s="47" t="str">
        <f>CONCATENATE(B84,"-",F84,G84,H84,"-",I84)</f>
        <v>Ж-МАЮ-18022005</v>
      </c>
      <c r="P84" s="48">
        <v>4</v>
      </c>
      <c r="Q84" s="48">
        <v>2</v>
      </c>
      <c r="R84" s="48">
        <v>0</v>
      </c>
      <c r="S84" s="48">
        <v>0</v>
      </c>
      <c r="T84" s="48">
        <v>0</v>
      </c>
      <c r="U84" s="48">
        <v>1</v>
      </c>
      <c r="V84" s="48">
        <v>0</v>
      </c>
      <c r="W84" s="48">
        <v>0</v>
      </c>
      <c r="X84" s="48">
        <v>0</v>
      </c>
      <c r="Y84" s="48">
        <v>2</v>
      </c>
      <c r="Z84" s="49">
        <f>SUM(P84:Y84)</f>
        <v>9</v>
      </c>
      <c r="AA84" s="33">
        <v>50</v>
      </c>
      <c r="AB84" s="50">
        <f>Z84/AA84</f>
        <v>0.18</v>
      </c>
      <c r="AC84" s="51" t="str">
        <f>IF(Z84&gt;75%*AA84,"Победитель",IF(Z84&gt;50%*AA84,"Призёр","Участник"))</f>
        <v>Участник</v>
      </c>
    </row>
    <row r="85" spans="1:29" x14ac:dyDescent="0.3">
      <c r="A85" s="32">
        <v>71</v>
      </c>
      <c r="B85" s="3" t="s">
        <v>14</v>
      </c>
      <c r="C85" s="3" t="s">
        <v>683</v>
      </c>
      <c r="D85" s="3" t="s">
        <v>266</v>
      </c>
      <c r="E85" s="3" t="s">
        <v>356</v>
      </c>
      <c r="F85" s="45" t="str">
        <f>LEFT(C85,1)</f>
        <v>Б</v>
      </c>
      <c r="G85" s="45" t="str">
        <f>LEFT(D85,1)</f>
        <v>Д</v>
      </c>
      <c r="H85" s="45" t="str">
        <f>LEFT(E85,1)</f>
        <v>М</v>
      </c>
      <c r="I85" s="13" t="s">
        <v>805</v>
      </c>
      <c r="J85" s="59" t="s">
        <v>925</v>
      </c>
      <c r="K85" s="3">
        <v>8</v>
      </c>
      <c r="L85" s="3" t="s">
        <v>806</v>
      </c>
      <c r="M85" s="33" t="s">
        <v>534</v>
      </c>
      <c r="N85" s="47" t="str">
        <f>CONCATENATE(L85,M85)</f>
        <v>РУ0802О</v>
      </c>
      <c r="O85" s="47" t="str">
        <f>CONCATENATE(B85,"-",F85,G85,H85,"-",I85)</f>
        <v>Ж-БДМ-08042005</v>
      </c>
      <c r="P85" s="48">
        <v>3</v>
      </c>
      <c r="Q85" s="48">
        <v>0</v>
      </c>
      <c r="R85" s="48">
        <v>0</v>
      </c>
      <c r="S85" s="48">
        <v>1</v>
      </c>
      <c r="T85" s="48">
        <v>1</v>
      </c>
      <c r="U85" s="48">
        <v>1</v>
      </c>
      <c r="V85" s="48">
        <v>0</v>
      </c>
      <c r="W85" s="48">
        <v>0</v>
      </c>
      <c r="X85" s="48">
        <v>2</v>
      </c>
      <c r="Y85" s="48">
        <v>1</v>
      </c>
      <c r="Z85" s="49">
        <f>SUM(P85:Y85)</f>
        <v>9</v>
      </c>
      <c r="AA85" s="33">
        <v>50</v>
      </c>
      <c r="AB85" s="50">
        <f>Z85/AA85</f>
        <v>0.18</v>
      </c>
      <c r="AC85" s="51" t="str">
        <f>IF(Z85&gt;75%*AA85,"Победитель",IF(Z85&gt;50%*AA85,"Призёр","Участник"))</f>
        <v>Участник</v>
      </c>
    </row>
    <row r="86" spans="1:29" x14ac:dyDescent="0.3">
      <c r="A86" s="32">
        <v>72</v>
      </c>
      <c r="B86" s="3" t="s">
        <v>14</v>
      </c>
      <c r="C86" s="3" t="s">
        <v>826</v>
      </c>
      <c r="D86" s="3" t="s">
        <v>827</v>
      </c>
      <c r="E86" s="3" t="s">
        <v>512</v>
      </c>
      <c r="F86" s="45" t="str">
        <f>LEFT(C86,1)</f>
        <v>Ч</v>
      </c>
      <c r="G86" s="45" t="str">
        <f>LEFT(D86,1)</f>
        <v>А</v>
      </c>
      <c r="H86" s="45" t="str">
        <f>LEFT(E86,1)</f>
        <v>В</v>
      </c>
      <c r="I86" s="13" t="s">
        <v>299</v>
      </c>
      <c r="J86" s="59" t="s">
        <v>925</v>
      </c>
      <c r="K86" s="3">
        <v>8</v>
      </c>
      <c r="L86" s="3" t="s">
        <v>828</v>
      </c>
      <c r="M86" s="33" t="s">
        <v>534</v>
      </c>
      <c r="N86" s="47" t="str">
        <f>CONCATENATE(L86,M86)</f>
        <v>РУ0809О</v>
      </c>
      <c r="O86" s="47" t="str">
        <f>CONCATENATE(B86,"-",F86,G86,H86,"-",I86)</f>
        <v>Ж-ЧАВ-13042005</v>
      </c>
      <c r="P86" s="48">
        <v>4</v>
      </c>
      <c r="Q86" s="48">
        <v>2</v>
      </c>
      <c r="R86" s="48">
        <v>0</v>
      </c>
      <c r="S86" s="48">
        <v>0</v>
      </c>
      <c r="T86" s="48">
        <v>1</v>
      </c>
      <c r="U86" s="48">
        <v>1</v>
      </c>
      <c r="V86" s="48">
        <v>0</v>
      </c>
      <c r="W86" s="48">
        <v>0</v>
      </c>
      <c r="X86" s="48">
        <v>1</v>
      </c>
      <c r="Y86" s="48">
        <v>0</v>
      </c>
      <c r="Z86" s="49">
        <f>SUM(P86:Y86)</f>
        <v>9</v>
      </c>
      <c r="AA86" s="33">
        <v>50</v>
      </c>
      <c r="AB86" s="50">
        <f>Z86/AA86</f>
        <v>0.18</v>
      </c>
      <c r="AC86" s="51" t="str">
        <f>IF(Z86&gt;75%*AA86,"Победитель",IF(Z86&gt;50%*AA86,"Призёр","Участник"))</f>
        <v>Участник</v>
      </c>
    </row>
    <row r="87" spans="1:29" x14ac:dyDescent="0.3">
      <c r="A87" s="32">
        <v>73</v>
      </c>
      <c r="B87" s="2" t="s">
        <v>35</v>
      </c>
      <c r="C87" s="2" t="s">
        <v>2318</v>
      </c>
      <c r="D87" s="2" t="s">
        <v>183</v>
      </c>
      <c r="E87" s="2" t="s">
        <v>172</v>
      </c>
      <c r="F87" s="45" t="str">
        <f>LEFT(C87,1)</f>
        <v>О</v>
      </c>
      <c r="G87" s="45" t="str">
        <f>LEFT(D87,1)</f>
        <v>М</v>
      </c>
      <c r="H87" s="45" t="str">
        <f>LEFT(E87,1)</f>
        <v>Д</v>
      </c>
      <c r="I87" s="6" t="s">
        <v>2319</v>
      </c>
      <c r="J87" s="2" t="s">
        <v>2286</v>
      </c>
      <c r="K87" s="2">
        <v>8</v>
      </c>
      <c r="L87" s="2" t="s">
        <v>2320</v>
      </c>
      <c r="M87" s="9" t="s">
        <v>2139</v>
      </c>
      <c r="N87" s="47" t="str">
        <f>CONCATENATE(L87,M87)</f>
        <v>РО813П</v>
      </c>
      <c r="O87" s="47" t="str">
        <f>CONCATENATE(B87,"-",F87,G87,H87,"-",I87)</f>
        <v>М-ОМД-12.06.2005</v>
      </c>
      <c r="P87" s="48">
        <v>9</v>
      </c>
      <c r="Q87" s="48"/>
      <c r="R87" s="48"/>
      <c r="S87" s="48"/>
      <c r="T87" s="48"/>
      <c r="U87" s="48"/>
      <c r="V87" s="48"/>
      <c r="W87" s="48"/>
      <c r="X87" s="48"/>
      <c r="Y87" s="48"/>
      <c r="Z87" s="49">
        <f>SUM(P87:Y87)</f>
        <v>9</v>
      </c>
      <c r="AA87" s="33">
        <v>50</v>
      </c>
      <c r="AB87" s="50">
        <f>Z87/AA87</f>
        <v>0.18</v>
      </c>
      <c r="AC87" s="51" t="str">
        <f>IF(Z87&gt;75%*AA87,"Победитель",IF(Z87&gt;50%*AA87,"Призёр","Участник"))</f>
        <v>Участник</v>
      </c>
    </row>
    <row r="88" spans="1:29" x14ac:dyDescent="0.3">
      <c r="A88" s="32">
        <v>74</v>
      </c>
      <c r="B88" s="2" t="s">
        <v>14</v>
      </c>
      <c r="C88" s="2" t="s">
        <v>438</v>
      </c>
      <c r="D88" s="2" t="s">
        <v>273</v>
      </c>
      <c r="E88" s="2" t="s">
        <v>97</v>
      </c>
      <c r="F88" s="45" t="str">
        <f>LEFT(C88,1)</f>
        <v>В</v>
      </c>
      <c r="G88" s="45" t="str">
        <f>LEFT(D88,1)</f>
        <v>Д</v>
      </c>
      <c r="H88" s="45" t="str">
        <f>LEFT(E88,1)</f>
        <v>А</v>
      </c>
      <c r="I88" s="6" t="s">
        <v>557</v>
      </c>
      <c r="J88" s="46" t="s">
        <v>346</v>
      </c>
      <c r="K88" s="2">
        <v>8</v>
      </c>
      <c r="L88" s="2" t="s">
        <v>124</v>
      </c>
      <c r="M88" s="33" t="s">
        <v>26</v>
      </c>
      <c r="N88" s="47" t="str">
        <f>CONCATENATE(L88,M88)</f>
        <v>Р0804С</v>
      </c>
      <c r="O88" s="47" t="str">
        <f>CONCATENATE(B88,"-",F88,G88,H88,"-",I88)</f>
        <v>Ж-ВДА-24012005</v>
      </c>
      <c r="P88" s="48">
        <v>2</v>
      </c>
      <c r="Q88" s="48">
        <v>2</v>
      </c>
      <c r="R88" s="48">
        <v>0</v>
      </c>
      <c r="S88" s="48">
        <v>0</v>
      </c>
      <c r="T88" s="48">
        <v>1</v>
      </c>
      <c r="U88" s="48">
        <v>2</v>
      </c>
      <c r="V88" s="48">
        <v>0</v>
      </c>
      <c r="W88" s="48">
        <v>0</v>
      </c>
      <c r="X88" s="48">
        <v>0</v>
      </c>
      <c r="Y88" s="48">
        <v>2</v>
      </c>
      <c r="Z88" s="49">
        <f>SUM(P88:Y88)</f>
        <v>9</v>
      </c>
      <c r="AA88" s="33">
        <v>50</v>
      </c>
      <c r="AB88" s="50">
        <f>Z88/AA88</f>
        <v>0.18</v>
      </c>
      <c r="AC88" s="51" t="str">
        <f>IF(Z88&gt;75%*AA88,"Победитель",IF(Z88&gt;50%*AA88,"Призёр","Участник"))</f>
        <v>Участник</v>
      </c>
    </row>
    <row r="89" spans="1:29" x14ac:dyDescent="0.3">
      <c r="A89" s="32">
        <v>75</v>
      </c>
      <c r="B89" s="6" t="s">
        <v>14</v>
      </c>
      <c r="C89" s="6" t="s">
        <v>1432</v>
      </c>
      <c r="D89" s="6" t="s">
        <v>246</v>
      </c>
      <c r="E89" s="6" t="s">
        <v>848</v>
      </c>
      <c r="F89" s="45" t="str">
        <f>LEFT(C89,1)</f>
        <v>П</v>
      </c>
      <c r="G89" s="45" t="str">
        <f>LEFT(D89,1)</f>
        <v>А</v>
      </c>
      <c r="H89" s="45" t="str">
        <f>LEFT(E89,1)</f>
        <v>В</v>
      </c>
      <c r="I89" s="6" t="s">
        <v>1434</v>
      </c>
      <c r="J89" s="6" t="s">
        <v>1257</v>
      </c>
      <c r="K89" s="2">
        <v>8</v>
      </c>
      <c r="L89" s="6" t="s">
        <v>450</v>
      </c>
      <c r="M89" s="33" t="s">
        <v>143</v>
      </c>
      <c r="N89" s="47" t="str">
        <f>CONCATENATE(L89,M89)</f>
        <v>Р0810У</v>
      </c>
      <c r="O89" s="47" t="str">
        <f>CONCATENATE(B89,"-",F89,G89,H89,"-",I89)</f>
        <v>Ж-ПАВ-20042005</v>
      </c>
      <c r="P89" s="48">
        <v>0</v>
      </c>
      <c r="Q89" s="48">
        <v>0</v>
      </c>
      <c r="R89" s="48">
        <v>3</v>
      </c>
      <c r="S89" s="48">
        <v>0</v>
      </c>
      <c r="T89" s="48">
        <v>5</v>
      </c>
      <c r="U89" s="48">
        <v>0</v>
      </c>
      <c r="V89" s="48">
        <v>0</v>
      </c>
      <c r="W89" s="48">
        <v>0</v>
      </c>
      <c r="X89" s="48">
        <v>1</v>
      </c>
      <c r="Y89" s="48">
        <v>0</v>
      </c>
      <c r="Z89" s="49">
        <f>SUM(P89:Y89)</f>
        <v>9</v>
      </c>
      <c r="AA89" s="33">
        <v>50</v>
      </c>
      <c r="AB89" s="50">
        <f>Z89/AA89</f>
        <v>0.18</v>
      </c>
      <c r="AC89" s="51" t="str">
        <f>IF(Z89&gt;75%*AA89,"Победитель",IF(Z89&gt;50%*AA89,"Призёр","Участник"))</f>
        <v>Участник</v>
      </c>
    </row>
    <row r="90" spans="1:29" x14ac:dyDescent="0.3">
      <c r="A90" s="32">
        <v>76</v>
      </c>
      <c r="B90" s="66" t="s">
        <v>605</v>
      </c>
      <c r="C90" s="66" t="s">
        <v>1588</v>
      </c>
      <c r="D90" s="66" t="s">
        <v>61</v>
      </c>
      <c r="E90" s="66" t="s">
        <v>44</v>
      </c>
      <c r="F90" s="45" t="str">
        <f>LEFT(C90,1)</f>
        <v>К</v>
      </c>
      <c r="G90" s="45" t="str">
        <f>LEFT(D90,1)</f>
        <v>М</v>
      </c>
      <c r="H90" s="45" t="str">
        <f>LEFT(E90,1)</f>
        <v>А</v>
      </c>
      <c r="I90" s="17" t="s">
        <v>2070</v>
      </c>
      <c r="J90" s="67" t="s">
        <v>2061</v>
      </c>
      <c r="K90" s="66">
        <v>8</v>
      </c>
      <c r="L90" s="66" t="s">
        <v>121</v>
      </c>
      <c r="M90" s="33" t="s">
        <v>92</v>
      </c>
      <c r="N90" s="47" t="str">
        <f>CONCATENATE(L90,M90)</f>
        <v>Р0803И</v>
      </c>
      <c r="O90" s="47" t="str">
        <f>CONCATENATE(B90,"-",F90,G90,H90,"-",I90)</f>
        <v>м-КМА-06112005</v>
      </c>
      <c r="P90" s="48">
        <v>2.5</v>
      </c>
      <c r="Q90" s="48">
        <v>1</v>
      </c>
      <c r="R90" s="48">
        <v>3</v>
      </c>
      <c r="S90" s="48">
        <v>0</v>
      </c>
      <c r="T90" s="48">
        <v>0</v>
      </c>
      <c r="U90" s="48">
        <v>1</v>
      </c>
      <c r="V90" s="48">
        <v>0</v>
      </c>
      <c r="W90" s="48">
        <v>0</v>
      </c>
      <c r="X90" s="48">
        <v>1</v>
      </c>
      <c r="Y90" s="48">
        <v>0</v>
      </c>
      <c r="Z90" s="49">
        <f>SUM(P90:Y90)</f>
        <v>8.5</v>
      </c>
      <c r="AA90" s="33">
        <v>50</v>
      </c>
      <c r="AB90" s="50">
        <f>Z90/AA90</f>
        <v>0.17</v>
      </c>
      <c r="AC90" s="51" t="str">
        <f>IF(Z90&gt;75%*AA90,"Победитель",IF(Z90&gt;50%*AA90,"Призёр","Участник"))</f>
        <v>Участник</v>
      </c>
    </row>
    <row r="91" spans="1:29" x14ac:dyDescent="0.3">
      <c r="A91" s="32">
        <v>77</v>
      </c>
      <c r="B91" s="66" t="s">
        <v>597</v>
      </c>
      <c r="C91" s="66" t="s">
        <v>2076</v>
      </c>
      <c r="D91" s="66" t="s">
        <v>322</v>
      </c>
      <c r="E91" s="66" t="s">
        <v>78</v>
      </c>
      <c r="F91" s="45" t="str">
        <f>LEFT(C91,1)</f>
        <v>Ч</v>
      </c>
      <c r="G91" s="45" t="str">
        <f>LEFT(D91,1)</f>
        <v>В</v>
      </c>
      <c r="H91" s="45" t="str">
        <f>LEFT(E91,1)</f>
        <v>А</v>
      </c>
      <c r="I91" s="17" t="s">
        <v>2077</v>
      </c>
      <c r="J91" s="67" t="s">
        <v>2061</v>
      </c>
      <c r="K91" s="66">
        <v>8</v>
      </c>
      <c r="L91" s="66" t="s">
        <v>324</v>
      </c>
      <c r="M91" s="33" t="s">
        <v>92</v>
      </c>
      <c r="N91" s="47" t="str">
        <f>CONCATENATE(L91,M91)</f>
        <v>Р0809И</v>
      </c>
      <c r="O91" s="47" t="str">
        <f>CONCATENATE(B91,"-",F91,G91,H91,"-",I91)</f>
        <v>ж-ЧВА-27072005</v>
      </c>
      <c r="P91" s="48">
        <v>3.5</v>
      </c>
      <c r="Q91" s="48">
        <v>2</v>
      </c>
      <c r="R91" s="48">
        <v>0</v>
      </c>
      <c r="S91" s="48">
        <v>0</v>
      </c>
      <c r="T91" s="48">
        <v>1</v>
      </c>
      <c r="U91" s="48">
        <v>1</v>
      </c>
      <c r="V91" s="48">
        <v>0</v>
      </c>
      <c r="W91" s="48">
        <v>0</v>
      </c>
      <c r="X91" s="48">
        <v>1</v>
      </c>
      <c r="Y91" s="48">
        <v>0</v>
      </c>
      <c r="Z91" s="49">
        <f>SUM(P91:Y91)</f>
        <v>8.5</v>
      </c>
      <c r="AA91" s="33">
        <v>50</v>
      </c>
      <c r="AB91" s="50">
        <f>Z91/AA91</f>
        <v>0.17</v>
      </c>
      <c r="AC91" s="51" t="str">
        <f>IF(Z91&gt;75%*AA91,"Победитель",IF(Z91&gt;50%*AA91,"Призёр","Участник"))</f>
        <v>Участник</v>
      </c>
    </row>
    <row r="92" spans="1:29" x14ac:dyDescent="0.3">
      <c r="A92" s="32">
        <v>78</v>
      </c>
      <c r="B92" s="2" t="s">
        <v>14</v>
      </c>
      <c r="C92" s="2" t="s">
        <v>2252</v>
      </c>
      <c r="D92" s="2" t="s">
        <v>73</v>
      </c>
      <c r="E92" s="2" t="s">
        <v>195</v>
      </c>
      <c r="F92" s="45" t="str">
        <f>LEFT(C92,1)</f>
        <v>П</v>
      </c>
      <c r="G92" s="45" t="str">
        <f>LEFT(D92,1)</f>
        <v>А</v>
      </c>
      <c r="H92" s="45" t="str">
        <f>LEFT(E92,1)</f>
        <v>С</v>
      </c>
      <c r="I92" s="14" t="s">
        <v>2253</v>
      </c>
      <c r="J92" s="46" t="s">
        <v>2231</v>
      </c>
      <c r="K92" s="2">
        <v>8</v>
      </c>
      <c r="L92" s="2" t="s">
        <v>2254</v>
      </c>
      <c r="M92" s="9" t="s">
        <v>2113</v>
      </c>
      <c r="N92" s="47" t="str">
        <f>CONCATENATE(L92,M92)</f>
        <v>РЯ0801Н</v>
      </c>
      <c r="O92" s="47" t="str">
        <f>CONCATENATE(B92,"-",F92,G92,H92,"-",I92)</f>
        <v>Ж-ПАС-12112005</v>
      </c>
      <c r="P92" s="53">
        <v>2</v>
      </c>
      <c r="Q92" s="53">
        <v>2.5</v>
      </c>
      <c r="R92" s="53">
        <v>1</v>
      </c>
      <c r="S92" s="53">
        <v>3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3">
        <v>0</v>
      </c>
      <c r="Z92" s="49">
        <f>SUM(P92:Y92)</f>
        <v>8.5</v>
      </c>
      <c r="AA92" s="33">
        <v>50</v>
      </c>
      <c r="AB92" s="50">
        <f>Z92/AA92</f>
        <v>0.17</v>
      </c>
      <c r="AC92" s="51" t="str">
        <f>IF(Z92&gt;75%*AA92,"Победитель",IF(Z92&gt;50%*AA92,"Призёр","Участник"))</f>
        <v>Участник</v>
      </c>
    </row>
    <row r="93" spans="1:29" x14ac:dyDescent="0.3">
      <c r="A93" s="32">
        <v>79</v>
      </c>
      <c r="B93" s="6" t="s">
        <v>14</v>
      </c>
      <c r="C93" s="6" t="s">
        <v>1440</v>
      </c>
      <c r="D93" s="6" t="s">
        <v>291</v>
      </c>
      <c r="E93" s="6" t="s">
        <v>306</v>
      </c>
      <c r="F93" s="45" t="str">
        <f>LEFT(C93,1)</f>
        <v>Б</v>
      </c>
      <c r="G93" s="45" t="str">
        <f>LEFT(D93,1)</f>
        <v>А</v>
      </c>
      <c r="H93" s="45" t="str">
        <f>LEFT(E93,1)</f>
        <v>С</v>
      </c>
      <c r="I93" s="6" t="s">
        <v>1441</v>
      </c>
      <c r="J93" s="6" t="s">
        <v>1257</v>
      </c>
      <c r="K93" s="6" t="s">
        <v>1413</v>
      </c>
      <c r="L93" s="6" t="s">
        <v>121</v>
      </c>
      <c r="M93" s="33" t="s">
        <v>143</v>
      </c>
      <c r="N93" s="47" t="str">
        <f>CONCATENATE(L93,M93)</f>
        <v>Р0803У</v>
      </c>
      <c r="O93" s="47" t="str">
        <f>CONCATENATE(B93,"-",F93,G93,H93,"-",I93)</f>
        <v>Ж-БАС-08082005</v>
      </c>
      <c r="P93" s="48">
        <v>4.5</v>
      </c>
      <c r="Q93" s="48">
        <v>0</v>
      </c>
      <c r="R93" s="48">
        <v>3</v>
      </c>
      <c r="S93" s="48">
        <v>0</v>
      </c>
      <c r="T93" s="48">
        <v>0</v>
      </c>
      <c r="U93" s="48">
        <v>1</v>
      </c>
      <c r="V93" s="48">
        <v>0</v>
      </c>
      <c r="W93" s="48">
        <v>0</v>
      </c>
      <c r="X93" s="48">
        <v>0</v>
      </c>
      <c r="Y93" s="48">
        <v>0</v>
      </c>
      <c r="Z93" s="49">
        <f>SUM(P93:Y93)</f>
        <v>8.5</v>
      </c>
      <c r="AA93" s="33">
        <v>50</v>
      </c>
      <c r="AB93" s="50">
        <f>Z93/AA93</f>
        <v>0.17</v>
      </c>
      <c r="AC93" s="51" t="str">
        <f>IF(Z93&gt;75%*AA93,"Победитель",IF(Z93&gt;50%*AA93,"Призёр","Участник"))</f>
        <v>Участник</v>
      </c>
    </row>
    <row r="94" spans="1:29" x14ac:dyDescent="0.3">
      <c r="A94" s="32">
        <v>80</v>
      </c>
      <c r="B94" s="6" t="s">
        <v>2057</v>
      </c>
      <c r="C94" s="6" t="s">
        <v>1422</v>
      </c>
      <c r="D94" s="6" t="s">
        <v>374</v>
      </c>
      <c r="E94" s="6" t="s">
        <v>188</v>
      </c>
      <c r="F94" s="45" t="str">
        <f>LEFT(C94,1)</f>
        <v>К</v>
      </c>
      <c r="G94" s="45" t="str">
        <f>LEFT(D94,1)</f>
        <v>Д</v>
      </c>
      <c r="H94" s="45" t="str">
        <f>LEFT(E94,1)</f>
        <v>Ю</v>
      </c>
      <c r="I94" s="6" t="s">
        <v>1423</v>
      </c>
      <c r="J94" s="6" t="s">
        <v>1257</v>
      </c>
      <c r="K94" s="6" t="s">
        <v>1413</v>
      </c>
      <c r="L94" s="6" t="s">
        <v>130</v>
      </c>
      <c r="M94" s="33" t="s">
        <v>143</v>
      </c>
      <c r="N94" s="47" t="str">
        <f>CONCATENATE(L94,M94)</f>
        <v>Р0805У</v>
      </c>
      <c r="O94" s="47" t="str">
        <f>CONCATENATE(B94,"-",F94,G94,H94,"-",I94)</f>
        <v>М -КДЮ-18032005</v>
      </c>
      <c r="P94" s="48">
        <v>3.5</v>
      </c>
      <c r="Q94" s="48">
        <v>0</v>
      </c>
      <c r="R94" s="48">
        <v>3</v>
      </c>
      <c r="S94" s="48">
        <v>0</v>
      </c>
      <c r="T94" s="48">
        <v>0</v>
      </c>
      <c r="U94" s="48">
        <v>1</v>
      </c>
      <c r="V94" s="48">
        <v>0</v>
      </c>
      <c r="W94" s="48">
        <v>0</v>
      </c>
      <c r="X94" s="48">
        <v>0</v>
      </c>
      <c r="Y94" s="48">
        <v>1</v>
      </c>
      <c r="Z94" s="49">
        <f>SUM(P94:Y94)</f>
        <v>8.5</v>
      </c>
      <c r="AA94" s="33">
        <v>50</v>
      </c>
      <c r="AB94" s="50">
        <f>Z94/AA94</f>
        <v>0.17</v>
      </c>
      <c r="AC94" s="51" t="str">
        <f>IF(Z94&gt;75%*AA94,"Победитель",IF(Z94&gt;50%*AA94,"Призёр","Участник"))</f>
        <v>Участник</v>
      </c>
    </row>
    <row r="95" spans="1:29" x14ac:dyDescent="0.3">
      <c r="A95" s="32">
        <v>81</v>
      </c>
      <c r="B95" s="2" t="s">
        <v>35</v>
      </c>
      <c r="C95" s="2" t="s">
        <v>300</v>
      </c>
      <c r="D95" s="2" t="s">
        <v>301</v>
      </c>
      <c r="E95" s="2" t="s">
        <v>302</v>
      </c>
      <c r="F95" s="45" t="str">
        <f>LEFT(C95,1)</f>
        <v>Д</v>
      </c>
      <c r="G95" s="45" t="str">
        <f>LEFT(D95,1)</f>
        <v>И</v>
      </c>
      <c r="H95" s="45" t="str">
        <f>LEFT(E95,1)</f>
        <v>К</v>
      </c>
      <c r="I95" s="2" t="s">
        <v>303</v>
      </c>
      <c r="J95" s="2" t="s">
        <v>197</v>
      </c>
      <c r="K95" s="1">
        <v>8</v>
      </c>
      <c r="L95" s="2" t="s">
        <v>121</v>
      </c>
      <c r="M95" s="33" t="s">
        <v>57</v>
      </c>
      <c r="N95" s="47" t="str">
        <f>CONCATENATE(L95,M95)</f>
        <v>Р0803В</v>
      </c>
      <c r="O95" s="47" t="str">
        <f>CONCATENATE(B95,"-",F95,G95,H95,"-",I95)</f>
        <v>М-ДИК-31072004</v>
      </c>
      <c r="P95" s="48">
        <v>2</v>
      </c>
      <c r="Q95" s="48">
        <v>0</v>
      </c>
      <c r="R95" s="48">
        <v>0</v>
      </c>
      <c r="S95" s="48">
        <v>1</v>
      </c>
      <c r="T95" s="48">
        <v>0</v>
      </c>
      <c r="U95" s="48">
        <v>0</v>
      </c>
      <c r="V95" s="48">
        <v>1</v>
      </c>
      <c r="W95" s="48">
        <v>0</v>
      </c>
      <c r="X95" s="48">
        <v>4</v>
      </c>
      <c r="Y95" s="48">
        <v>0</v>
      </c>
      <c r="Z95" s="49">
        <f>SUM(P95:Y95)</f>
        <v>8</v>
      </c>
      <c r="AA95" s="33">
        <v>50</v>
      </c>
      <c r="AB95" s="50">
        <f>Z95/AA95</f>
        <v>0.16</v>
      </c>
      <c r="AC95" s="51" t="str">
        <f>IF(Z95&gt;75%*AA95,"Победитель",IF(Z95&gt;50%*AA95,"Призёр","Участник"))</f>
        <v>Участник</v>
      </c>
    </row>
    <row r="96" spans="1:29" x14ac:dyDescent="0.3">
      <c r="A96" s="32">
        <v>82</v>
      </c>
      <c r="B96" s="2" t="s">
        <v>14</v>
      </c>
      <c r="C96" s="2" t="s">
        <v>118</v>
      </c>
      <c r="D96" s="2" t="s">
        <v>87</v>
      </c>
      <c r="E96" s="2" t="s">
        <v>119</v>
      </c>
      <c r="F96" s="45" t="str">
        <f>LEFT(C96,1)</f>
        <v>К</v>
      </c>
      <c r="G96" s="45" t="str">
        <f>LEFT(D96,1)</f>
        <v>К</v>
      </c>
      <c r="H96" s="45" t="str">
        <f>LEFT(E96,1)</f>
        <v>В</v>
      </c>
      <c r="I96" s="2" t="s">
        <v>120</v>
      </c>
      <c r="J96" s="2" t="s">
        <v>38</v>
      </c>
      <c r="K96" s="1">
        <v>8</v>
      </c>
      <c r="L96" s="2" t="s">
        <v>121</v>
      </c>
      <c r="M96" s="9" t="s">
        <v>83</v>
      </c>
      <c r="N96" s="47" t="str">
        <f>CONCATENATE(L96,M96)</f>
        <v>Р0803К</v>
      </c>
      <c r="O96" s="47" t="str">
        <f>CONCATENATE(B96,"-",F96,G96,H96,"-",I96)</f>
        <v>Ж-ККВ-01032005</v>
      </c>
      <c r="P96" s="48">
        <v>3</v>
      </c>
      <c r="Q96" s="48">
        <v>0</v>
      </c>
      <c r="R96" s="48">
        <v>0</v>
      </c>
      <c r="S96" s="48">
        <v>2</v>
      </c>
      <c r="T96" s="48">
        <v>1</v>
      </c>
      <c r="U96" s="48">
        <v>1</v>
      </c>
      <c r="V96" s="48">
        <v>0</v>
      </c>
      <c r="W96" s="48">
        <v>1</v>
      </c>
      <c r="X96" s="48">
        <v>0</v>
      </c>
      <c r="Y96" s="48">
        <v>0</v>
      </c>
      <c r="Z96" s="49">
        <f>SUM(P96:Y96)</f>
        <v>8</v>
      </c>
      <c r="AA96" s="33">
        <v>50</v>
      </c>
      <c r="AB96" s="50">
        <f>Z96/AA96</f>
        <v>0.16</v>
      </c>
      <c r="AC96" s="51" t="str">
        <f>IF(Z96&gt;75%*AA96,"Победитель",IF(Z96&gt;50%*AA96,"Призёр","Участник"))</f>
        <v>Участник</v>
      </c>
    </row>
    <row r="97" spans="1:29" x14ac:dyDescent="0.3">
      <c r="A97" s="32">
        <v>83</v>
      </c>
      <c r="B97" s="2" t="s">
        <v>14</v>
      </c>
      <c r="C97" s="12" t="s">
        <v>1676</v>
      </c>
      <c r="D97" s="12" t="s">
        <v>211</v>
      </c>
      <c r="E97" s="12" t="s">
        <v>97</v>
      </c>
      <c r="F97" s="45" t="str">
        <f>LEFT(C97,1)</f>
        <v>Ж</v>
      </c>
      <c r="G97" s="45" t="str">
        <f>LEFT(D97,1)</f>
        <v>П</v>
      </c>
      <c r="H97" s="45" t="str">
        <f>LEFT(E97,1)</f>
        <v>А</v>
      </c>
      <c r="I97" s="12">
        <v>29112005</v>
      </c>
      <c r="J97" s="46" t="s">
        <v>1587</v>
      </c>
      <c r="K97" s="2">
        <v>8</v>
      </c>
      <c r="L97" s="2" t="s">
        <v>1677</v>
      </c>
      <c r="M97" s="33" t="s">
        <v>35</v>
      </c>
      <c r="N97" s="47" t="str">
        <f>CONCATENATE(L97,M97)</f>
        <v>Р0878М</v>
      </c>
      <c r="O97" s="47" t="str">
        <f>CONCATENATE(B97,"-",F97,G97,H97,"-",I97)</f>
        <v>Ж-ЖПА-29112005</v>
      </c>
      <c r="P97" s="48">
        <v>4</v>
      </c>
      <c r="Q97" s="48">
        <v>2</v>
      </c>
      <c r="R97" s="48">
        <v>0</v>
      </c>
      <c r="S97" s="48">
        <v>0</v>
      </c>
      <c r="T97" s="48">
        <v>0</v>
      </c>
      <c r="U97" s="48">
        <v>1</v>
      </c>
      <c r="V97" s="48">
        <v>0</v>
      </c>
      <c r="W97" s="48">
        <v>0</v>
      </c>
      <c r="X97" s="48">
        <v>1</v>
      </c>
      <c r="Y97" s="48">
        <v>0</v>
      </c>
      <c r="Z97" s="49">
        <f>SUM(P97:Y97)</f>
        <v>8</v>
      </c>
      <c r="AA97" s="33">
        <v>50</v>
      </c>
      <c r="AB97" s="50">
        <f>Z97/AA97</f>
        <v>0.16</v>
      </c>
      <c r="AC97" s="51" t="str">
        <f>IF(Z97&gt;75%*AA97,"Победитель",IF(Z97&gt;50%*AA97,"Призёр","Участник"))</f>
        <v>Участник</v>
      </c>
    </row>
    <row r="98" spans="1:29" x14ac:dyDescent="0.3">
      <c r="A98" s="32">
        <v>84</v>
      </c>
      <c r="B98" s="2" t="s">
        <v>14</v>
      </c>
      <c r="C98" s="12" t="s">
        <v>1685</v>
      </c>
      <c r="D98" s="12" t="s">
        <v>132</v>
      </c>
      <c r="E98" s="12" t="s">
        <v>262</v>
      </c>
      <c r="F98" s="45" t="str">
        <f>LEFT(C98,1)</f>
        <v>Б</v>
      </c>
      <c r="G98" s="45" t="str">
        <f>LEFT(D98,1)</f>
        <v>С</v>
      </c>
      <c r="H98" s="45" t="str">
        <f>LEFT(E98,1)</f>
        <v>Д</v>
      </c>
      <c r="I98" s="12">
        <v>11092005</v>
      </c>
      <c r="J98" s="46" t="s">
        <v>1587</v>
      </c>
      <c r="K98" s="2">
        <v>8</v>
      </c>
      <c r="L98" s="2" t="s">
        <v>1686</v>
      </c>
      <c r="M98" s="33" t="s">
        <v>35</v>
      </c>
      <c r="N98" s="47" t="str">
        <f>CONCATENATE(L98,M98)</f>
        <v>Р0882М</v>
      </c>
      <c r="O98" s="47" t="str">
        <f>CONCATENATE(B98,"-",F98,G98,H98,"-",I98)</f>
        <v>Ж-БСД-11092005</v>
      </c>
      <c r="P98" s="48">
        <v>4</v>
      </c>
      <c r="Q98" s="48">
        <v>2</v>
      </c>
      <c r="R98" s="48">
        <v>0</v>
      </c>
      <c r="S98" s="48">
        <v>0</v>
      </c>
      <c r="T98" s="48">
        <v>1</v>
      </c>
      <c r="U98" s="48">
        <v>0</v>
      </c>
      <c r="V98" s="48">
        <v>0</v>
      </c>
      <c r="W98" s="48">
        <v>0</v>
      </c>
      <c r="X98" s="48">
        <v>0</v>
      </c>
      <c r="Y98" s="48">
        <v>1</v>
      </c>
      <c r="Z98" s="49">
        <f>SUM(P98:Y98)</f>
        <v>8</v>
      </c>
      <c r="AA98" s="33">
        <v>50</v>
      </c>
      <c r="AB98" s="50">
        <f>Z98/AA98</f>
        <v>0.16</v>
      </c>
      <c r="AC98" s="51" t="str">
        <f>IF(Z98&gt;75%*AA98,"Победитель",IF(Z98&gt;50%*AA98,"Призёр","Участник"))</f>
        <v>Участник</v>
      </c>
    </row>
    <row r="99" spans="1:29" x14ac:dyDescent="0.3">
      <c r="A99" s="32">
        <v>85</v>
      </c>
      <c r="B99" s="3" t="s">
        <v>14</v>
      </c>
      <c r="C99" s="3" t="s">
        <v>816</v>
      </c>
      <c r="D99" s="3" t="s">
        <v>73</v>
      </c>
      <c r="E99" s="3" t="s">
        <v>195</v>
      </c>
      <c r="F99" s="45" t="str">
        <f>LEFT(C99,1)</f>
        <v>Н</v>
      </c>
      <c r="G99" s="45" t="str">
        <f>LEFT(D99,1)</f>
        <v>А</v>
      </c>
      <c r="H99" s="45" t="str">
        <f>LEFT(E99,1)</f>
        <v>С</v>
      </c>
      <c r="I99" s="13" t="s">
        <v>817</v>
      </c>
      <c r="J99" s="59" t="s">
        <v>925</v>
      </c>
      <c r="K99" s="3">
        <v>8</v>
      </c>
      <c r="L99" s="3" t="s">
        <v>818</v>
      </c>
      <c r="M99" s="33" t="s">
        <v>534</v>
      </c>
      <c r="N99" s="47" t="str">
        <f>CONCATENATE(L99,M99)</f>
        <v>РУ0806О</v>
      </c>
      <c r="O99" s="47" t="str">
        <f>CONCATENATE(B99,"-",F99,G99,H99,"-",I99)</f>
        <v>Ж-НАС-27102005</v>
      </c>
      <c r="P99" s="48">
        <v>2</v>
      </c>
      <c r="Q99" s="48">
        <v>3</v>
      </c>
      <c r="R99" s="48">
        <v>0</v>
      </c>
      <c r="S99" s="48">
        <v>0</v>
      </c>
      <c r="T99" s="48">
        <v>1</v>
      </c>
      <c r="U99" s="48">
        <v>1</v>
      </c>
      <c r="V99" s="48">
        <v>0</v>
      </c>
      <c r="W99" s="48">
        <v>0</v>
      </c>
      <c r="X99" s="48">
        <v>1</v>
      </c>
      <c r="Y99" s="48">
        <v>0</v>
      </c>
      <c r="Z99" s="49">
        <f>SUM(P99:Y99)</f>
        <v>8</v>
      </c>
      <c r="AA99" s="33">
        <v>50</v>
      </c>
      <c r="AB99" s="50">
        <f>Z99/AA99</f>
        <v>0.16</v>
      </c>
      <c r="AC99" s="51" t="str">
        <f>IF(Z99&gt;75%*AA99,"Победитель",IF(Z99&gt;50%*AA99,"Призёр","Участник"))</f>
        <v>Участник</v>
      </c>
    </row>
    <row r="100" spans="1:29" x14ac:dyDescent="0.3">
      <c r="A100" s="32">
        <v>86</v>
      </c>
      <c r="B100" s="2" t="s">
        <v>35</v>
      </c>
      <c r="C100" s="2" t="s">
        <v>436</v>
      </c>
      <c r="D100" s="2" t="s">
        <v>276</v>
      </c>
      <c r="E100" s="2" t="s">
        <v>437</v>
      </c>
      <c r="F100" s="45" t="str">
        <f>LEFT(C100,1)</f>
        <v>О</v>
      </c>
      <c r="G100" s="45" t="str">
        <f>LEFT(D100,1)</f>
        <v>И</v>
      </c>
      <c r="H100" s="45" t="str">
        <f>LEFT(E100,1)</f>
        <v>Р</v>
      </c>
      <c r="I100" s="6" t="s">
        <v>556</v>
      </c>
      <c r="J100" s="46" t="s">
        <v>346</v>
      </c>
      <c r="K100" s="2">
        <v>8</v>
      </c>
      <c r="L100" s="2" t="s">
        <v>121</v>
      </c>
      <c r="M100" s="33" t="s">
        <v>26</v>
      </c>
      <c r="N100" s="47" t="str">
        <f>CONCATENATE(L100,M100)</f>
        <v>Р0803С</v>
      </c>
      <c r="O100" s="47" t="str">
        <f>CONCATENATE(B100,"-",F100,G100,H100,"-",I100)</f>
        <v>М-ОИР-28012005</v>
      </c>
      <c r="P100" s="48">
        <v>3</v>
      </c>
      <c r="Q100" s="48">
        <v>2</v>
      </c>
      <c r="R100" s="48">
        <v>0</v>
      </c>
      <c r="S100" s="48">
        <v>0</v>
      </c>
      <c r="T100" s="48">
        <v>1</v>
      </c>
      <c r="U100" s="48">
        <v>0</v>
      </c>
      <c r="V100" s="48">
        <v>0</v>
      </c>
      <c r="W100" s="48">
        <v>0</v>
      </c>
      <c r="X100" s="48">
        <v>0</v>
      </c>
      <c r="Y100" s="48">
        <v>2</v>
      </c>
      <c r="Z100" s="49">
        <f>SUM(P100:Y100)</f>
        <v>8</v>
      </c>
      <c r="AA100" s="33">
        <v>50</v>
      </c>
      <c r="AB100" s="50">
        <f>Z100/AA100</f>
        <v>0.16</v>
      </c>
      <c r="AC100" s="51" t="str">
        <f>IF(Z100&gt;75%*AA100,"Победитель",IF(Z100&gt;50%*AA100,"Призёр","Участник"))</f>
        <v>Участник</v>
      </c>
    </row>
    <row r="101" spans="1:29" x14ac:dyDescent="0.3">
      <c r="A101" s="32">
        <v>87</v>
      </c>
      <c r="B101" s="6" t="s">
        <v>14</v>
      </c>
      <c r="C101" s="6" t="s">
        <v>1420</v>
      </c>
      <c r="D101" s="6" t="s">
        <v>396</v>
      </c>
      <c r="E101" s="6" t="s">
        <v>67</v>
      </c>
      <c r="F101" s="45" t="str">
        <f>LEFT(C101,1)</f>
        <v>П</v>
      </c>
      <c r="G101" s="45" t="str">
        <f>LEFT(D101,1)</f>
        <v>Е</v>
      </c>
      <c r="H101" s="45" t="str">
        <f>LEFT(E101,1)</f>
        <v>М</v>
      </c>
      <c r="I101" s="6" t="s">
        <v>1421</v>
      </c>
      <c r="J101" s="6" t="s">
        <v>1257</v>
      </c>
      <c r="K101" s="2">
        <v>8</v>
      </c>
      <c r="L101" s="6" t="s">
        <v>455</v>
      </c>
      <c r="M101" s="33" t="s">
        <v>143</v>
      </c>
      <c r="N101" s="47" t="str">
        <f>CONCATENATE(L101,M101)</f>
        <v>Р0812У</v>
      </c>
      <c r="O101" s="47" t="str">
        <f>CONCATENATE(B101,"-",F101,G101,H101,"-",I101)</f>
        <v>Ж-ПЕМ-18082005</v>
      </c>
      <c r="P101" s="48">
        <v>2.5</v>
      </c>
      <c r="Q101" s="48">
        <v>0</v>
      </c>
      <c r="R101" s="48">
        <v>0</v>
      </c>
      <c r="S101" s="48">
        <v>0</v>
      </c>
      <c r="T101" s="48">
        <v>2</v>
      </c>
      <c r="U101" s="48">
        <v>1</v>
      </c>
      <c r="V101" s="48">
        <v>0</v>
      </c>
      <c r="W101" s="48">
        <v>0</v>
      </c>
      <c r="X101" s="48">
        <v>1</v>
      </c>
      <c r="Y101" s="48">
        <v>1</v>
      </c>
      <c r="Z101" s="49">
        <f>SUM(P101:Y101)</f>
        <v>7.5</v>
      </c>
      <c r="AA101" s="33">
        <v>50</v>
      </c>
      <c r="AB101" s="50">
        <f>Z101/AA101</f>
        <v>0.15</v>
      </c>
      <c r="AC101" s="51" t="str">
        <f>IF(Z101&gt;75%*AA101,"Победитель",IF(Z101&gt;50%*AA101,"Призёр","Участник"))</f>
        <v>Участник</v>
      </c>
    </row>
    <row r="102" spans="1:29" x14ac:dyDescent="0.3">
      <c r="A102" s="32">
        <v>88</v>
      </c>
      <c r="B102" s="2" t="s">
        <v>35</v>
      </c>
      <c r="C102" s="2" t="s">
        <v>295</v>
      </c>
      <c r="D102" s="2" t="s">
        <v>296</v>
      </c>
      <c r="E102" s="2" t="s">
        <v>297</v>
      </c>
      <c r="F102" s="45" t="str">
        <f>LEFT(C102,1)</f>
        <v>З</v>
      </c>
      <c r="G102" s="45" t="str">
        <f>LEFT(D102,1)</f>
        <v>В</v>
      </c>
      <c r="H102" s="45" t="str">
        <f>LEFT(E102,1)</f>
        <v>В</v>
      </c>
      <c r="I102" s="2" t="s">
        <v>298</v>
      </c>
      <c r="J102" s="2" t="s">
        <v>197</v>
      </c>
      <c r="K102" s="1">
        <v>8</v>
      </c>
      <c r="L102" s="2" t="s">
        <v>112</v>
      </c>
      <c r="M102" s="33" t="s">
        <v>57</v>
      </c>
      <c r="N102" s="47" t="str">
        <f>CONCATENATE(L102,M102)</f>
        <v>Р0801В</v>
      </c>
      <c r="O102" s="47" t="str">
        <f>CONCATENATE(B102,"-",F102,G102,H102,"-",I102)</f>
        <v>М-ЗВВ-21042005</v>
      </c>
      <c r="P102" s="48">
        <v>2</v>
      </c>
      <c r="Q102" s="48">
        <v>0</v>
      </c>
      <c r="R102" s="48">
        <v>0</v>
      </c>
      <c r="S102" s="48">
        <v>1</v>
      </c>
      <c r="T102" s="48">
        <v>0</v>
      </c>
      <c r="U102" s="48">
        <v>0</v>
      </c>
      <c r="V102" s="48">
        <v>0</v>
      </c>
      <c r="W102" s="48">
        <v>0</v>
      </c>
      <c r="X102" s="48">
        <v>4</v>
      </c>
      <c r="Y102" s="48">
        <v>0</v>
      </c>
      <c r="Z102" s="49">
        <f>SUM(P102:Y102)</f>
        <v>7</v>
      </c>
      <c r="AA102" s="33">
        <v>50</v>
      </c>
      <c r="AB102" s="50">
        <f>Z102/AA102</f>
        <v>0.14000000000000001</v>
      </c>
      <c r="AC102" s="51" t="str">
        <f>IF(Z102&gt;75%*AA102,"Победитель",IF(Z102&gt;50%*AA102,"Призёр","Участник"))</f>
        <v>Участник</v>
      </c>
    </row>
    <row r="103" spans="1:29" x14ac:dyDescent="0.3">
      <c r="A103" s="32">
        <v>89</v>
      </c>
      <c r="B103" s="2" t="s">
        <v>14</v>
      </c>
      <c r="C103" s="2" t="s">
        <v>311</v>
      </c>
      <c r="D103" s="2" t="s">
        <v>312</v>
      </c>
      <c r="E103" s="2" t="s">
        <v>195</v>
      </c>
      <c r="F103" s="45" t="str">
        <f>LEFT(C103,1)</f>
        <v>Л</v>
      </c>
      <c r="G103" s="45" t="str">
        <f>LEFT(D103,1)</f>
        <v>С</v>
      </c>
      <c r="H103" s="45" t="str">
        <f>LEFT(E103,1)</f>
        <v>С</v>
      </c>
      <c r="I103" s="2" t="s">
        <v>313</v>
      </c>
      <c r="J103" s="2" t="s">
        <v>197</v>
      </c>
      <c r="K103" s="1">
        <v>8</v>
      </c>
      <c r="L103" s="2" t="s">
        <v>314</v>
      </c>
      <c r="M103" s="33" t="s">
        <v>57</v>
      </c>
      <c r="N103" s="47" t="str">
        <f>CONCATENATE(L103,M103)</f>
        <v>Р0806В</v>
      </c>
      <c r="O103" s="47" t="str">
        <f>CONCATENATE(B103,"-",F103,G103,H103,"-",I103)</f>
        <v>Ж-ЛСС-01082005</v>
      </c>
      <c r="P103" s="48">
        <v>2</v>
      </c>
      <c r="Q103" s="48">
        <v>0</v>
      </c>
      <c r="R103" s="48">
        <v>0</v>
      </c>
      <c r="S103" s="48">
        <v>0</v>
      </c>
      <c r="T103" s="48">
        <v>4</v>
      </c>
      <c r="U103" s="48">
        <v>1</v>
      </c>
      <c r="V103" s="48">
        <v>0</v>
      </c>
      <c r="W103" s="48">
        <v>0</v>
      </c>
      <c r="X103" s="48">
        <v>0</v>
      </c>
      <c r="Y103" s="48">
        <v>0</v>
      </c>
      <c r="Z103" s="49">
        <f>SUM(P103:Y103)</f>
        <v>7</v>
      </c>
      <c r="AA103" s="33">
        <v>50</v>
      </c>
      <c r="AB103" s="50">
        <f>Z103/AA103</f>
        <v>0.14000000000000001</v>
      </c>
      <c r="AC103" s="51" t="str">
        <f>IF(Z103&gt;75%*AA103,"Победитель",IF(Z103&gt;50%*AA103,"Призёр","Участник"))</f>
        <v>Участник</v>
      </c>
    </row>
    <row r="104" spans="1:29" x14ac:dyDescent="0.3">
      <c r="A104" s="32">
        <v>90</v>
      </c>
      <c r="B104" s="66" t="s">
        <v>605</v>
      </c>
      <c r="C104" s="66" t="s">
        <v>1597</v>
      </c>
      <c r="D104" s="66" t="s">
        <v>2071</v>
      </c>
      <c r="E104" s="66" t="s">
        <v>44</v>
      </c>
      <c r="F104" s="45" t="str">
        <f>LEFT(C104,1)</f>
        <v>К</v>
      </c>
      <c r="G104" s="45" t="str">
        <f>LEFT(D104,1)</f>
        <v>И</v>
      </c>
      <c r="H104" s="45" t="str">
        <f>LEFT(E104,1)</f>
        <v>А</v>
      </c>
      <c r="I104" s="17" t="s">
        <v>2072</v>
      </c>
      <c r="J104" s="67" t="s">
        <v>2061</v>
      </c>
      <c r="K104" s="66">
        <v>8</v>
      </c>
      <c r="L104" s="66" t="s">
        <v>130</v>
      </c>
      <c r="M104" s="33" t="s">
        <v>92</v>
      </c>
      <c r="N104" s="47" t="str">
        <f>CONCATENATE(L104,M104)</f>
        <v>Р0805И</v>
      </c>
      <c r="O104" s="47" t="str">
        <f>CONCATENATE(B104,"-",F104,G104,H104,"-",I104)</f>
        <v>м-КИА-22062005</v>
      </c>
      <c r="P104" s="48">
        <v>4</v>
      </c>
      <c r="Q104" s="48">
        <v>2</v>
      </c>
      <c r="R104" s="48">
        <v>0</v>
      </c>
      <c r="S104" s="48">
        <v>0</v>
      </c>
      <c r="T104" s="48">
        <v>0</v>
      </c>
      <c r="U104" s="48">
        <v>1</v>
      </c>
      <c r="V104" s="48">
        <v>0</v>
      </c>
      <c r="W104" s="48">
        <v>0</v>
      </c>
      <c r="X104" s="48">
        <v>0</v>
      </c>
      <c r="Y104" s="48">
        <v>0</v>
      </c>
      <c r="Z104" s="49">
        <f>SUM(P104:Y104)</f>
        <v>7</v>
      </c>
      <c r="AA104" s="33">
        <v>50</v>
      </c>
      <c r="AB104" s="50">
        <f>Z104/AA104</f>
        <v>0.14000000000000001</v>
      </c>
      <c r="AC104" s="51" t="str">
        <f>IF(Z104&gt;75%*AA104,"Победитель",IF(Z104&gt;50%*AA104,"Призёр","Участник"))</f>
        <v>Участник</v>
      </c>
    </row>
    <row r="105" spans="1:29" x14ac:dyDescent="0.3">
      <c r="A105" s="32">
        <v>91</v>
      </c>
      <c r="B105" s="2" t="s">
        <v>35</v>
      </c>
      <c r="C105" s="2" t="s">
        <v>113</v>
      </c>
      <c r="D105" s="2" t="s">
        <v>114</v>
      </c>
      <c r="E105" s="2" t="s">
        <v>115</v>
      </c>
      <c r="F105" s="45" t="str">
        <f>LEFT(C105,1)</f>
        <v>К</v>
      </c>
      <c r="G105" s="45" t="str">
        <f>LEFT(D105,1)</f>
        <v>С</v>
      </c>
      <c r="H105" s="45" t="str">
        <f>LEFT(E105,1)</f>
        <v>И</v>
      </c>
      <c r="I105" s="2" t="s">
        <v>116</v>
      </c>
      <c r="J105" s="2" t="s">
        <v>38</v>
      </c>
      <c r="K105" s="1">
        <v>8</v>
      </c>
      <c r="L105" s="2" t="s">
        <v>117</v>
      </c>
      <c r="M105" s="9" t="s">
        <v>83</v>
      </c>
      <c r="N105" s="47" t="str">
        <f>CONCATENATE(L105,M105)</f>
        <v>Р0802К</v>
      </c>
      <c r="O105" s="47" t="str">
        <f>CONCATENATE(B105,"-",F105,G105,H105,"-",I105)</f>
        <v>М-КСИ-24062005</v>
      </c>
      <c r="P105" s="48">
        <v>2</v>
      </c>
      <c r="Q105" s="48">
        <v>1</v>
      </c>
      <c r="R105" s="48">
        <v>0</v>
      </c>
      <c r="S105" s="48">
        <v>0</v>
      </c>
      <c r="T105" s="48">
        <v>1</v>
      </c>
      <c r="U105" s="48">
        <v>1</v>
      </c>
      <c r="V105" s="48">
        <v>0</v>
      </c>
      <c r="W105" s="48">
        <v>0</v>
      </c>
      <c r="X105" s="48">
        <v>2</v>
      </c>
      <c r="Y105" s="48">
        <v>0</v>
      </c>
      <c r="Z105" s="49">
        <f>SUM(P105:Y105)</f>
        <v>7</v>
      </c>
      <c r="AA105" s="33">
        <v>50</v>
      </c>
      <c r="AB105" s="50">
        <f>Z105/AA105</f>
        <v>0.14000000000000001</v>
      </c>
      <c r="AC105" s="51" t="str">
        <f>IF(Z105&gt;75%*AA105,"Победитель",IF(Z105&gt;50%*AA105,"Призёр","Участник"))</f>
        <v>Участник</v>
      </c>
    </row>
    <row r="106" spans="1:29" x14ac:dyDescent="0.3">
      <c r="A106" s="32">
        <v>92</v>
      </c>
      <c r="B106" s="2" t="s">
        <v>14</v>
      </c>
      <c r="C106" s="12" t="s">
        <v>1687</v>
      </c>
      <c r="D106" s="12" t="s">
        <v>211</v>
      </c>
      <c r="E106" s="12" t="s">
        <v>97</v>
      </c>
      <c r="F106" s="45" t="str">
        <f>LEFT(C106,1)</f>
        <v>Ч</v>
      </c>
      <c r="G106" s="45" t="str">
        <f>LEFT(D106,1)</f>
        <v>П</v>
      </c>
      <c r="H106" s="45" t="str">
        <f>LEFT(E106,1)</f>
        <v>А</v>
      </c>
      <c r="I106" s="12">
        <v>16072005</v>
      </c>
      <c r="J106" s="46" t="s">
        <v>1587</v>
      </c>
      <c r="K106" s="2">
        <v>8</v>
      </c>
      <c r="L106" s="2" t="s">
        <v>1688</v>
      </c>
      <c r="M106" s="33" t="s">
        <v>35</v>
      </c>
      <c r="N106" s="47" t="str">
        <f>CONCATENATE(L106,M106)</f>
        <v>Р0883М</v>
      </c>
      <c r="O106" s="47" t="str">
        <f>CONCATENATE(B106,"-",F106,G106,H106,"-",I106)</f>
        <v>Ж-ЧПА-16072005</v>
      </c>
      <c r="P106" s="48">
        <v>4</v>
      </c>
      <c r="Q106" s="48">
        <v>0</v>
      </c>
      <c r="R106" s="48">
        <v>0</v>
      </c>
      <c r="S106" s="48">
        <v>0</v>
      </c>
      <c r="T106" s="48">
        <v>1</v>
      </c>
      <c r="U106" s="48">
        <v>0</v>
      </c>
      <c r="V106" s="48">
        <v>0</v>
      </c>
      <c r="W106" s="48">
        <v>0</v>
      </c>
      <c r="X106" s="48">
        <v>0</v>
      </c>
      <c r="Y106" s="48">
        <v>2</v>
      </c>
      <c r="Z106" s="49">
        <f>SUM(P106:Y106)</f>
        <v>7</v>
      </c>
      <c r="AA106" s="33">
        <v>50</v>
      </c>
      <c r="AB106" s="50">
        <f>Z106/AA106</f>
        <v>0.14000000000000001</v>
      </c>
      <c r="AC106" s="51" t="str">
        <f>IF(Z106&gt;75%*AA106,"Победитель",IF(Z106&gt;50%*AA106,"Призёр","Участник"))</f>
        <v>Участник</v>
      </c>
    </row>
    <row r="107" spans="1:29" x14ac:dyDescent="0.3">
      <c r="A107" s="32">
        <v>93</v>
      </c>
      <c r="B107" s="2" t="s">
        <v>14</v>
      </c>
      <c r="C107" s="12" t="s">
        <v>1690</v>
      </c>
      <c r="D107" s="12" t="s">
        <v>1691</v>
      </c>
      <c r="E107" s="12" t="s">
        <v>195</v>
      </c>
      <c r="F107" s="45" t="str">
        <f>LEFT(C107,1)</f>
        <v>С</v>
      </c>
      <c r="G107" s="45" t="str">
        <f>LEFT(D107,1)</f>
        <v>В</v>
      </c>
      <c r="H107" s="45" t="str">
        <f>LEFT(E107,1)</f>
        <v>С</v>
      </c>
      <c r="I107" s="12">
        <v>19062005</v>
      </c>
      <c r="J107" s="46" t="s">
        <v>1587</v>
      </c>
      <c r="K107" s="2">
        <v>8</v>
      </c>
      <c r="L107" s="2" t="s">
        <v>1692</v>
      </c>
      <c r="M107" s="33" t="s">
        <v>35</v>
      </c>
      <c r="N107" s="47" t="str">
        <f>CONCATENATE(L107,M107)</f>
        <v>Р0885М</v>
      </c>
      <c r="O107" s="47" t="str">
        <f>CONCATENATE(B107,"-",F107,G107,H107,"-",I107)</f>
        <v>Ж-СВС-19062005</v>
      </c>
      <c r="P107" s="48">
        <v>3</v>
      </c>
      <c r="Q107" s="48">
        <v>0</v>
      </c>
      <c r="R107" s="48">
        <v>0</v>
      </c>
      <c r="S107" s="48">
        <v>0</v>
      </c>
      <c r="T107" s="48">
        <v>1</v>
      </c>
      <c r="U107" s="48">
        <v>0</v>
      </c>
      <c r="V107" s="48">
        <v>0</v>
      </c>
      <c r="W107" s="48">
        <v>0</v>
      </c>
      <c r="X107" s="48">
        <v>1</v>
      </c>
      <c r="Y107" s="48">
        <v>2</v>
      </c>
      <c r="Z107" s="49">
        <f>SUM(P107:Y107)</f>
        <v>7</v>
      </c>
      <c r="AA107" s="33">
        <v>50</v>
      </c>
      <c r="AB107" s="50">
        <f>Z107/AA107</f>
        <v>0.14000000000000001</v>
      </c>
      <c r="AC107" s="51" t="str">
        <f>IF(Z107&gt;75%*AA107,"Победитель",IF(Z107&gt;50%*AA107,"Призёр","Участник"))</f>
        <v>Участник</v>
      </c>
    </row>
    <row r="108" spans="1:29" x14ac:dyDescent="0.3">
      <c r="A108" s="32">
        <v>94</v>
      </c>
      <c r="B108" s="2" t="s">
        <v>14</v>
      </c>
      <c r="C108" s="12" t="s">
        <v>1700</v>
      </c>
      <c r="D108" s="12" t="s">
        <v>73</v>
      </c>
      <c r="E108" s="12" t="s">
        <v>31</v>
      </c>
      <c r="F108" s="45" t="str">
        <f>LEFT(C108,1)</f>
        <v>Г</v>
      </c>
      <c r="G108" s="45" t="str">
        <f>LEFT(D108,1)</f>
        <v>А</v>
      </c>
      <c r="H108" s="45" t="str">
        <f>LEFT(E108,1)</f>
        <v>В</v>
      </c>
      <c r="I108" s="12">
        <v>5102005</v>
      </c>
      <c r="J108" s="46" t="s">
        <v>1587</v>
      </c>
      <c r="K108" s="2">
        <v>8</v>
      </c>
      <c r="L108" s="2" t="s">
        <v>1701</v>
      </c>
      <c r="M108" s="33" t="s">
        <v>35</v>
      </c>
      <c r="N108" s="47" t="str">
        <f>CONCATENATE(L108,M108)</f>
        <v>Р0890М</v>
      </c>
      <c r="O108" s="47" t="str">
        <f>CONCATENATE(B108,"-",F108,G108,H108,"-",I108)</f>
        <v>Ж-ГАВ-5102005</v>
      </c>
      <c r="P108" s="48">
        <v>4</v>
      </c>
      <c r="Q108" s="48">
        <v>1</v>
      </c>
      <c r="R108" s="48">
        <v>0</v>
      </c>
      <c r="S108" s="48">
        <v>0</v>
      </c>
      <c r="T108" s="48">
        <v>0</v>
      </c>
      <c r="U108" s="48">
        <v>1</v>
      </c>
      <c r="V108" s="48">
        <v>0</v>
      </c>
      <c r="W108" s="48">
        <v>0</v>
      </c>
      <c r="X108" s="48">
        <v>1</v>
      </c>
      <c r="Y108" s="48">
        <v>0</v>
      </c>
      <c r="Z108" s="49">
        <f>SUM(P108:Y108)</f>
        <v>7</v>
      </c>
      <c r="AA108" s="33">
        <v>50</v>
      </c>
      <c r="AB108" s="50">
        <f>Z108/AA108</f>
        <v>0.14000000000000001</v>
      </c>
      <c r="AC108" s="51" t="str">
        <f>IF(Z108&gt;75%*AA108,"Победитель",IF(Z108&gt;50%*AA108,"Призёр","Участник"))</f>
        <v>Участник</v>
      </c>
    </row>
    <row r="109" spans="1:29" x14ac:dyDescent="0.3">
      <c r="A109" s="32">
        <v>95</v>
      </c>
      <c r="B109" s="2" t="s">
        <v>14</v>
      </c>
      <c r="C109" s="12" t="s">
        <v>1705</v>
      </c>
      <c r="D109" s="12" t="s">
        <v>777</v>
      </c>
      <c r="E109" s="12" t="s">
        <v>1529</v>
      </c>
      <c r="F109" s="45" t="str">
        <f>LEFT(C109,1)</f>
        <v>Х</v>
      </c>
      <c r="G109" s="45" t="str">
        <f>LEFT(D109,1)</f>
        <v>У</v>
      </c>
      <c r="H109" s="45" t="str">
        <f>LEFT(E109,1)</f>
        <v>Е</v>
      </c>
      <c r="I109" s="12">
        <v>25082005</v>
      </c>
      <c r="J109" s="46" t="s">
        <v>1587</v>
      </c>
      <c r="K109" s="2">
        <v>8</v>
      </c>
      <c r="L109" s="2" t="s">
        <v>1706</v>
      </c>
      <c r="M109" s="33" t="s">
        <v>35</v>
      </c>
      <c r="N109" s="47" t="str">
        <f>CONCATENATE(L109,M109)</f>
        <v>Р0894М</v>
      </c>
      <c r="O109" s="47" t="str">
        <f>CONCATENATE(B109,"-",F109,G109,H109,"-",I109)</f>
        <v>Ж-ХУЕ-25082005</v>
      </c>
      <c r="P109" s="48">
        <v>3</v>
      </c>
      <c r="Q109" s="48">
        <v>2</v>
      </c>
      <c r="R109" s="48">
        <v>0</v>
      </c>
      <c r="S109" s="48">
        <v>0</v>
      </c>
      <c r="T109" s="48">
        <v>1</v>
      </c>
      <c r="U109" s="48">
        <v>1</v>
      </c>
      <c r="V109" s="48">
        <v>0</v>
      </c>
      <c r="W109" s="48">
        <v>0</v>
      </c>
      <c r="X109" s="48">
        <v>0</v>
      </c>
      <c r="Y109" s="48">
        <v>0</v>
      </c>
      <c r="Z109" s="49">
        <f>SUM(P109:Y109)</f>
        <v>7</v>
      </c>
      <c r="AA109" s="33">
        <v>50</v>
      </c>
      <c r="AB109" s="50">
        <f>Z109/AA109</f>
        <v>0.14000000000000001</v>
      </c>
      <c r="AC109" s="51" t="str">
        <f>IF(Z109&gt;75%*AA109,"Победитель",IF(Z109&gt;50%*AA109,"Призёр","Участник"))</f>
        <v>Участник</v>
      </c>
    </row>
    <row r="110" spans="1:29" x14ac:dyDescent="0.3">
      <c r="A110" s="32">
        <v>96</v>
      </c>
      <c r="B110" s="3" t="s">
        <v>14</v>
      </c>
      <c r="C110" s="3" t="s">
        <v>807</v>
      </c>
      <c r="D110" s="3" t="s">
        <v>96</v>
      </c>
      <c r="E110" s="3" t="s">
        <v>97</v>
      </c>
      <c r="F110" s="45" t="str">
        <f>LEFT(C110,1)</f>
        <v>Б</v>
      </c>
      <c r="G110" s="45" t="str">
        <f>LEFT(D110,1)</f>
        <v>А</v>
      </c>
      <c r="H110" s="45" t="str">
        <f>LEFT(E110,1)</f>
        <v>А</v>
      </c>
      <c r="I110" s="13" t="s">
        <v>808</v>
      </c>
      <c r="J110" s="59" t="s">
        <v>925</v>
      </c>
      <c r="K110" s="3">
        <v>8</v>
      </c>
      <c r="L110" s="3" t="s">
        <v>809</v>
      </c>
      <c r="M110" s="33" t="s">
        <v>534</v>
      </c>
      <c r="N110" s="47" t="str">
        <f>CONCATENATE(L110,M110)</f>
        <v>РУ0803О</v>
      </c>
      <c r="O110" s="47" t="str">
        <f>CONCATENATE(B110,"-",F110,G110,H110,"-",I110)</f>
        <v>Ж-БАА-11042005</v>
      </c>
      <c r="P110" s="48">
        <v>3</v>
      </c>
      <c r="Q110" s="48">
        <v>2</v>
      </c>
      <c r="R110" s="48">
        <v>0</v>
      </c>
      <c r="S110" s="48">
        <v>0</v>
      </c>
      <c r="T110" s="48">
        <v>1</v>
      </c>
      <c r="U110" s="48">
        <v>1</v>
      </c>
      <c r="V110" s="48">
        <v>0</v>
      </c>
      <c r="W110" s="48">
        <v>0</v>
      </c>
      <c r="X110" s="48">
        <v>0</v>
      </c>
      <c r="Y110" s="48">
        <v>0</v>
      </c>
      <c r="Z110" s="49">
        <f>SUM(P110:Y110)</f>
        <v>7</v>
      </c>
      <c r="AA110" s="33">
        <v>50</v>
      </c>
      <c r="AB110" s="50">
        <f>Z110/AA110</f>
        <v>0.14000000000000001</v>
      </c>
      <c r="AC110" s="51" t="str">
        <f>IF(Z110&gt;75%*AA110,"Победитель",IF(Z110&gt;50%*AA110,"Призёр","Участник"))</f>
        <v>Участник</v>
      </c>
    </row>
    <row r="111" spans="1:29" x14ac:dyDescent="0.3">
      <c r="A111" s="32">
        <v>97</v>
      </c>
      <c r="B111" s="2" t="s">
        <v>14</v>
      </c>
      <c r="C111" s="2" t="s">
        <v>435</v>
      </c>
      <c r="D111" s="2" t="s">
        <v>33</v>
      </c>
      <c r="E111" s="2" t="s">
        <v>356</v>
      </c>
      <c r="F111" s="45" t="str">
        <f>LEFT(C111,1)</f>
        <v>Д</v>
      </c>
      <c r="G111" s="45" t="str">
        <f>LEFT(D111,1)</f>
        <v>Л</v>
      </c>
      <c r="H111" s="45" t="str">
        <f>LEFT(E111,1)</f>
        <v>М</v>
      </c>
      <c r="I111" s="6" t="s">
        <v>555</v>
      </c>
      <c r="J111" s="46" t="s">
        <v>346</v>
      </c>
      <c r="K111" s="2">
        <v>8</v>
      </c>
      <c r="L111" s="2" t="s">
        <v>117</v>
      </c>
      <c r="M111" s="33" t="s">
        <v>26</v>
      </c>
      <c r="N111" s="47" t="str">
        <f>CONCATENATE(L111,M111)</f>
        <v>Р0802С</v>
      </c>
      <c r="O111" s="47" t="str">
        <f>CONCATENATE(B111,"-",F111,G111,H111,"-",I111)</f>
        <v>Ж-ДЛМ-17082005</v>
      </c>
      <c r="P111" s="48">
        <v>3</v>
      </c>
      <c r="Q111" s="48">
        <v>1</v>
      </c>
      <c r="R111" s="48">
        <v>0</v>
      </c>
      <c r="S111" s="48">
        <v>0</v>
      </c>
      <c r="T111" s="48">
        <v>1</v>
      </c>
      <c r="U111" s="48">
        <v>0</v>
      </c>
      <c r="V111" s="48">
        <v>0</v>
      </c>
      <c r="W111" s="48">
        <v>0</v>
      </c>
      <c r="X111" s="48">
        <v>0</v>
      </c>
      <c r="Y111" s="48">
        <v>2</v>
      </c>
      <c r="Z111" s="49">
        <f>SUM(P111:Y111)</f>
        <v>7</v>
      </c>
      <c r="AA111" s="33">
        <v>50</v>
      </c>
      <c r="AB111" s="50">
        <f>Z111/AA111</f>
        <v>0.14000000000000001</v>
      </c>
      <c r="AC111" s="51" t="str">
        <f>IF(Z111&gt;75%*AA111,"Победитель",IF(Z111&gt;50%*AA111,"Призёр","Участник"))</f>
        <v>Участник</v>
      </c>
    </row>
    <row r="112" spans="1:29" x14ac:dyDescent="0.3">
      <c r="A112" s="32">
        <v>98</v>
      </c>
      <c r="B112" s="6" t="s">
        <v>2057</v>
      </c>
      <c r="C112" s="6" t="s">
        <v>611</v>
      </c>
      <c r="D112" s="6" t="s">
        <v>472</v>
      </c>
      <c r="E112" s="6" t="s">
        <v>696</v>
      </c>
      <c r="F112" s="45" t="str">
        <f>LEFT(C112,1)</f>
        <v>В</v>
      </c>
      <c r="G112" s="45" t="str">
        <f>LEFT(D112,1)</f>
        <v>А</v>
      </c>
      <c r="H112" s="45" t="str">
        <f>LEFT(E112,1)</f>
        <v>Н</v>
      </c>
      <c r="I112" s="6" t="s">
        <v>317</v>
      </c>
      <c r="J112" s="6" t="s">
        <v>1257</v>
      </c>
      <c r="K112" s="6" t="s">
        <v>1413</v>
      </c>
      <c r="L112" s="6" t="s">
        <v>1040</v>
      </c>
      <c r="M112" s="33" t="s">
        <v>143</v>
      </c>
      <c r="N112" s="47" t="str">
        <f>CONCATENATE(L112,M112)</f>
        <v>Р0816У</v>
      </c>
      <c r="O112" s="47" t="str">
        <f>CONCATENATE(B112,"-",F112,G112,H112,"-",I112)</f>
        <v>М -ВАН-08072005</v>
      </c>
      <c r="P112" s="48">
        <v>3</v>
      </c>
      <c r="Q112" s="48">
        <v>0</v>
      </c>
      <c r="R112" s="48">
        <v>3</v>
      </c>
      <c r="S112" s="48">
        <v>0</v>
      </c>
      <c r="T112" s="48">
        <v>1</v>
      </c>
      <c r="U112" s="48">
        <v>0</v>
      </c>
      <c r="V112" s="48">
        <v>0</v>
      </c>
      <c r="W112" s="48">
        <v>0</v>
      </c>
      <c r="X112" s="48">
        <v>0</v>
      </c>
      <c r="Y112" s="48">
        <v>0</v>
      </c>
      <c r="Z112" s="49">
        <f>SUM(P112:Y112)</f>
        <v>7</v>
      </c>
      <c r="AA112" s="33">
        <v>50</v>
      </c>
      <c r="AB112" s="50">
        <f>Z112/AA112</f>
        <v>0.14000000000000001</v>
      </c>
      <c r="AC112" s="51" t="str">
        <f>IF(Z112&gt;75%*AA112,"Победитель",IF(Z112&gt;50%*AA112,"Призёр","Участник"))</f>
        <v>Участник</v>
      </c>
    </row>
    <row r="113" spans="1:29" x14ac:dyDescent="0.3">
      <c r="A113" s="32">
        <v>99</v>
      </c>
      <c r="B113" s="2" t="s">
        <v>14</v>
      </c>
      <c r="C113" s="2" t="s">
        <v>2315</v>
      </c>
      <c r="D113" s="2" t="s">
        <v>396</v>
      </c>
      <c r="E113" s="2" t="s">
        <v>97</v>
      </c>
      <c r="F113" s="45" t="str">
        <f>LEFT(C113,1)</f>
        <v>К</v>
      </c>
      <c r="G113" s="45" t="str">
        <f>LEFT(D113,1)</f>
        <v>Е</v>
      </c>
      <c r="H113" s="45" t="str">
        <f>LEFT(E113,1)</f>
        <v>А</v>
      </c>
      <c r="I113" s="6" t="s">
        <v>2316</v>
      </c>
      <c r="J113" s="2" t="s">
        <v>2286</v>
      </c>
      <c r="K113" s="2">
        <v>8</v>
      </c>
      <c r="L113" s="2" t="s">
        <v>2317</v>
      </c>
      <c r="M113" s="9" t="s">
        <v>2139</v>
      </c>
      <c r="N113" s="47" t="str">
        <f>CONCATENATE(L113,M113)</f>
        <v>РО812П</v>
      </c>
      <c r="O113" s="47" t="str">
        <f>CONCATENATE(B113,"-",F113,G113,H113,"-",I113)</f>
        <v>Ж-КЕА-05.05.2005</v>
      </c>
      <c r="P113" s="48">
        <v>6.5</v>
      </c>
      <c r="Q113" s="48"/>
      <c r="R113" s="48"/>
      <c r="S113" s="48"/>
      <c r="T113" s="48"/>
      <c r="U113" s="48"/>
      <c r="V113" s="48"/>
      <c r="W113" s="48"/>
      <c r="X113" s="48"/>
      <c r="Y113" s="48"/>
      <c r="Z113" s="49">
        <f>SUM(P113:Y113)</f>
        <v>6.5</v>
      </c>
      <c r="AA113" s="33">
        <v>50</v>
      </c>
      <c r="AB113" s="50">
        <f>Z113/AA113</f>
        <v>0.13</v>
      </c>
      <c r="AC113" s="51" t="str">
        <f>IF(Z113&gt;75%*AA113,"Победитель",IF(Z113&gt;50%*AA113,"Призёр","Участник"))</f>
        <v>Участник</v>
      </c>
    </row>
    <row r="114" spans="1:29" x14ac:dyDescent="0.3">
      <c r="A114" s="32">
        <v>100</v>
      </c>
      <c r="B114" s="6" t="s">
        <v>2057</v>
      </c>
      <c r="C114" s="6" t="s">
        <v>1430</v>
      </c>
      <c r="D114" s="6" t="s">
        <v>932</v>
      </c>
      <c r="E114" s="6" t="s">
        <v>696</v>
      </c>
      <c r="F114" s="45" t="str">
        <f>LEFT(C114,1)</f>
        <v>Х</v>
      </c>
      <c r="G114" s="45" t="str">
        <f>LEFT(D114,1)</f>
        <v>А</v>
      </c>
      <c r="H114" s="45" t="str">
        <f>LEFT(E114,1)</f>
        <v>Н</v>
      </c>
      <c r="I114" s="6" t="s">
        <v>830</v>
      </c>
      <c r="J114" s="6" t="s">
        <v>1257</v>
      </c>
      <c r="K114" s="2">
        <v>8</v>
      </c>
      <c r="L114" s="6" t="s">
        <v>1049</v>
      </c>
      <c r="M114" s="33" t="s">
        <v>143</v>
      </c>
      <c r="N114" s="47" t="str">
        <f>CONCATENATE(L114,M114)</f>
        <v>Р0819У</v>
      </c>
      <c r="O114" s="47" t="str">
        <f>CONCATENATE(B114,"-",F114,G114,H114,"-",I114)</f>
        <v>М -ХАН-21072005</v>
      </c>
      <c r="P114" s="48">
        <v>3.5</v>
      </c>
      <c r="Q114" s="48">
        <v>1</v>
      </c>
      <c r="R114" s="48">
        <v>0</v>
      </c>
      <c r="S114" s="48">
        <v>0</v>
      </c>
      <c r="T114" s="48">
        <v>0</v>
      </c>
      <c r="U114" s="48">
        <v>1</v>
      </c>
      <c r="V114" s="48">
        <v>0</v>
      </c>
      <c r="W114" s="48">
        <v>0</v>
      </c>
      <c r="X114" s="48">
        <v>1</v>
      </c>
      <c r="Y114" s="48">
        <v>0</v>
      </c>
      <c r="Z114" s="49">
        <f>SUM(P114:Y114)</f>
        <v>6.5</v>
      </c>
      <c r="AA114" s="33">
        <v>50</v>
      </c>
      <c r="AB114" s="50">
        <f>Z114/AA114</f>
        <v>0.13</v>
      </c>
      <c r="AC114" s="51" t="str">
        <f>IF(Z114&gt;75%*AA114,"Победитель",IF(Z114&gt;50%*AA114,"Призёр","Участник"))</f>
        <v>Участник</v>
      </c>
    </row>
    <row r="115" spans="1:29" x14ac:dyDescent="0.3">
      <c r="A115" s="32">
        <v>101</v>
      </c>
      <c r="B115" s="6" t="s">
        <v>14</v>
      </c>
      <c r="C115" s="6" t="s">
        <v>1435</v>
      </c>
      <c r="D115" s="6" t="s">
        <v>273</v>
      </c>
      <c r="E115" s="6" t="s">
        <v>67</v>
      </c>
      <c r="F115" s="45" t="str">
        <f>LEFT(C115,1)</f>
        <v>С</v>
      </c>
      <c r="G115" s="45" t="str">
        <f>LEFT(D115,1)</f>
        <v>Д</v>
      </c>
      <c r="H115" s="45" t="str">
        <f>LEFT(E115,1)</f>
        <v>М</v>
      </c>
      <c r="I115" s="6" t="s">
        <v>1436</v>
      </c>
      <c r="J115" s="6" t="s">
        <v>1257</v>
      </c>
      <c r="K115" s="2">
        <v>8</v>
      </c>
      <c r="L115" s="6" t="s">
        <v>1052</v>
      </c>
      <c r="M115" s="33" t="s">
        <v>143</v>
      </c>
      <c r="N115" s="47" t="str">
        <f>CONCATENATE(L115,M115)</f>
        <v>Р0820У</v>
      </c>
      <c r="O115" s="47" t="str">
        <f>CONCATENATE(B115,"-",F115,G115,H115,"-",I115)</f>
        <v>Ж-СДМ-05092005</v>
      </c>
      <c r="P115" s="48">
        <v>3.5</v>
      </c>
      <c r="Q115" s="48">
        <v>0</v>
      </c>
      <c r="R115" s="48">
        <v>0</v>
      </c>
      <c r="S115" s="48">
        <v>0</v>
      </c>
      <c r="T115" s="48">
        <v>0</v>
      </c>
      <c r="U115" s="48">
        <v>0</v>
      </c>
      <c r="V115" s="48">
        <v>0</v>
      </c>
      <c r="W115" s="48">
        <v>0</v>
      </c>
      <c r="X115" s="48">
        <v>1</v>
      </c>
      <c r="Y115" s="48">
        <v>2</v>
      </c>
      <c r="Z115" s="49">
        <f>SUM(P115:Y115)</f>
        <v>6.5</v>
      </c>
      <c r="AA115" s="33">
        <v>50</v>
      </c>
      <c r="AB115" s="50">
        <f>Z115/AA115</f>
        <v>0.13</v>
      </c>
      <c r="AC115" s="51" t="str">
        <f>IF(Z115&gt;75%*AA115,"Победитель",IF(Z115&gt;50%*AA115,"Призёр","Участник"))</f>
        <v>Участник</v>
      </c>
    </row>
    <row r="116" spans="1:29" x14ac:dyDescent="0.3">
      <c r="A116" s="32">
        <v>102</v>
      </c>
      <c r="B116" s="2" t="s">
        <v>14</v>
      </c>
      <c r="C116" s="12" t="s">
        <v>1403</v>
      </c>
      <c r="D116" s="12" t="s">
        <v>73</v>
      </c>
      <c r="E116" s="12" t="s">
        <v>356</v>
      </c>
      <c r="F116" s="45" t="str">
        <f>LEFT(C116,1)</f>
        <v>И</v>
      </c>
      <c r="G116" s="45" t="str">
        <f>LEFT(D116,1)</f>
        <v>А</v>
      </c>
      <c r="H116" s="45" t="str">
        <f>LEFT(E116,1)</f>
        <v>М</v>
      </c>
      <c r="I116" s="12">
        <v>15102005</v>
      </c>
      <c r="J116" s="46" t="s">
        <v>1587</v>
      </c>
      <c r="K116" s="2">
        <v>8</v>
      </c>
      <c r="L116" s="2" t="s">
        <v>1689</v>
      </c>
      <c r="M116" s="33" t="s">
        <v>35</v>
      </c>
      <c r="N116" s="47" t="str">
        <f>CONCATENATE(L116,M116)</f>
        <v>Р0884М</v>
      </c>
      <c r="O116" s="47" t="str">
        <f>CONCATENATE(B116,"-",F116,G116,H116,"-",I116)</f>
        <v>Ж-ИАМ-15102005</v>
      </c>
      <c r="P116" s="48">
        <v>3</v>
      </c>
      <c r="Q116" s="48">
        <v>0</v>
      </c>
      <c r="R116" s="48">
        <v>0</v>
      </c>
      <c r="S116" s="48">
        <v>1</v>
      </c>
      <c r="T116" s="48">
        <v>1</v>
      </c>
      <c r="U116" s="48">
        <v>0</v>
      </c>
      <c r="V116" s="48">
        <v>0</v>
      </c>
      <c r="W116" s="48">
        <v>0</v>
      </c>
      <c r="X116" s="48">
        <v>1</v>
      </c>
      <c r="Y116" s="48">
        <v>0</v>
      </c>
      <c r="Z116" s="49">
        <f>SUM(P116:Y116)</f>
        <v>6</v>
      </c>
      <c r="AA116" s="33">
        <v>50</v>
      </c>
      <c r="AB116" s="50">
        <f>Z116/AA116</f>
        <v>0.12</v>
      </c>
      <c r="AC116" s="51" t="str">
        <f>IF(Z116&gt;75%*AA116,"Победитель",IF(Z116&gt;50%*AA116,"Призёр","Участник"))</f>
        <v>Участник</v>
      </c>
    </row>
    <row r="117" spans="1:29" x14ac:dyDescent="0.3">
      <c r="A117" s="32">
        <v>103</v>
      </c>
      <c r="B117" s="2" t="s">
        <v>14</v>
      </c>
      <c r="C117" s="12" t="s">
        <v>1693</v>
      </c>
      <c r="D117" s="12" t="s">
        <v>429</v>
      </c>
      <c r="E117" s="12" t="s">
        <v>51</v>
      </c>
      <c r="F117" s="45" t="str">
        <f>LEFT(C117,1)</f>
        <v>У</v>
      </c>
      <c r="G117" s="45" t="str">
        <f>LEFT(D117,1)</f>
        <v>В</v>
      </c>
      <c r="H117" s="45" t="str">
        <f>LEFT(E117,1)</f>
        <v>А</v>
      </c>
      <c r="I117" s="12">
        <v>3082005</v>
      </c>
      <c r="J117" s="46" t="s">
        <v>1587</v>
      </c>
      <c r="K117" s="2">
        <v>8</v>
      </c>
      <c r="L117" s="2" t="s">
        <v>1694</v>
      </c>
      <c r="M117" s="33" t="s">
        <v>35</v>
      </c>
      <c r="N117" s="47" t="str">
        <f>CONCATENATE(L117,M117)</f>
        <v>Р0886М</v>
      </c>
      <c r="O117" s="47" t="str">
        <f>CONCATENATE(B117,"-",F117,G117,H117,"-",I117)</f>
        <v>Ж-УВА-3082005</v>
      </c>
      <c r="P117" s="48">
        <v>2</v>
      </c>
      <c r="Q117" s="48">
        <v>1</v>
      </c>
      <c r="R117" s="48">
        <v>0</v>
      </c>
      <c r="S117" s="48">
        <v>0</v>
      </c>
      <c r="T117" s="48">
        <v>1</v>
      </c>
      <c r="U117" s="48">
        <v>1</v>
      </c>
      <c r="V117" s="48">
        <v>0</v>
      </c>
      <c r="W117" s="48">
        <v>0</v>
      </c>
      <c r="X117" s="48">
        <v>0</v>
      </c>
      <c r="Y117" s="48">
        <v>1</v>
      </c>
      <c r="Z117" s="49">
        <f>SUM(P117:Y117)</f>
        <v>6</v>
      </c>
      <c r="AA117" s="33">
        <v>50</v>
      </c>
      <c r="AB117" s="50">
        <f>Z117/AA117</f>
        <v>0.12</v>
      </c>
      <c r="AC117" s="51" t="str">
        <f>IF(Z117&gt;75%*AA117,"Победитель",IF(Z117&gt;50%*AA117,"Призёр","Участник"))</f>
        <v>Участник</v>
      </c>
    </row>
    <row r="118" spans="1:29" x14ac:dyDescent="0.3">
      <c r="A118" s="32">
        <v>104</v>
      </c>
      <c r="B118" s="2" t="s">
        <v>14</v>
      </c>
      <c r="C118" s="12" t="s">
        <v>683</v>
      </c>
      <c r="D118" s="12" t="s">
        <v>87</v>
      </c>
      <c r="E118" s="12" t="s">
        <v>962</v>
      </c>
      <c r="F118" s="45" t="str">
        <f>LEFT(C118,1)</f>
        <v>Б</v>
      </c>
      <c r="G118" s="45" t="str">
        <f>LEFT(D118,1)</f>
        <v>К</v>
      </c>
      <c r="H118" s="45" t="str">
        <f>LEFT(E118,1)</f>
        <v>Д</v>
      </c>
      <c r="I118" s="12">
        <v>6052005</v>
      </c>
      <c r="J118" s="46" t="s">
        <v>1587</v>
      </c>
      <c r="K118" s="2">
        <v>8</v>
      </c>
      <c r="L118" s="2" t="s">
        <v>1695</v>
      </c>
      <c r="M118" s="33" t="s">
        <v>35</v>
      </c>
      <c r="N118" s="47" t="str">
        <f>CONCATENATE(L118,M118)</f>
        <v>Р0887М</v>
      </c>
      <c r="O118" s="47" t="str">
        <f>CONCATENATE(B118,"-",F118,G118,H118,"-",I118)</f>
        <v>Ж-БКД-6052005</v>
      </c>
      <c r="P118" s="48">
        <v>3</v>
      </c>
      <c r="Q118" s="48">
        <v>1</v>
      </c>
      <c r="R118" s="48">
        <v>1</v>
      </c>
      <c r="S118" s="48">
        <v>0</v>
      </c>
      <c r="T118" s="48">
        <v>0</v>
      </c>
      <c r="U118" s="48">
        <v>1</v>
      </c>
      <c r="V118" s="48">
        <v>0</v>
      </c>
      <c r="W118" s="48">
        <v>0</v>
      </c>
      <c r="X118" s="48">
        <v>0</v>
      </c>
      <c r="Y118" s="48">
        <v>0</v>
      </c>
      <c r="Z118" s="49">
        <f>SUM(P118:Y118)</f>
        <v>6</v>
      </c>
      <c r="AA118" s="33">
        <v>50</v>
      </c>
      <c r="AB118" s="50">
        <f>Z118/AA118</f>
        <v>0.12</v>
      </c>
      <c r="AC118" s="51" t="str">
        <f>IF(Z118&gt;75%*AA118,"Победитель",IF(Z118&gt;50%*AA118,"Призёр","Участник"))</f>
        <v>Участник</v>
      </c>
    </row>
    <row r="119" spans="1:29" x14ac:dyDescent="0.3">
      <c r="A119" s="32">
        <v>105</v>
      </c>
      <c r="B119" s="2" t="s">
        <v>14</v>
      </c>
      <c r="C119" s="2" t="s">
        <v>2255</v>
      </c>
      <c r="D119" s="2" t="s">
        <v>777</v>
      </c>
      <c r="E119" s="2" t="s">
        <v>262</v>
      </c>
      <c r="F119" s="45" t="str">
        <f>LEFT(C119,1)</f>
        <v>Ф</v>
      </c>
      <c r="G119" s="45" t="str">
        <f>LEFT(D119,1)</f>
        <v>У</v>
      </c>
      <c r="H119" s="45" t="str">
        <f>LEFT(E119,1)</f>
        <v>Д</v>
      </c>
      <c r="I119" s="14" t="s">
        <v>2256</v>
      </c>
      <c r="J119" s="46" t="s">
        <v>2231</v>
      </c>
      <c r="K119" s="2">
        <v>8</v>
      </c>
      <c r="L119" s="2" t="s">
        <v>2257</v>
      </c>
      <c r="M119" s="9" t="s">
        <v>2113</v>
      </c>
      <c r="N119" s="47" t="str">
        <f>CONCATENATE(L119,M119)</f>
        <v>РЯ0802Н</v>
      </c>
      <c r="O119" s="47" t="str">
        <f>CONCATENATE(B119,"-",F119,G119,H119,"-",I119)</f>
        <v>Ж-ФУД-18012006</v>
      </c>
      <c r="P119" s="53">
        <v>0</v>
      </c>
      <c r="Q119" s="53">
        <v>2</v>
      </c>
      <c r="R119" s="53">
        <v>1</v>
      </c>
      <c r="S119" s="53">
        <v>0</v>
      </c>
      <c r="T119" s="53">
        <v>1</v>
      </c>
      <c r="U119" s="53">
        <v>0</v>
      </c>
      <c r="V119" s="53">
        <v>1</v>
      </c>
      <c r="W119" s="53">
        <v>0</v>
      </c>
      <c r="X119" s="53">
        <v>0</v>
      </c>
      <c r="Y119" s="53">
        <v>1</v>
      </c>
      <c r="Z119" s="49">
        <f>SUM(P119:Y119)</f>
        <v>6</v>
      </c>
      <c r="AA119" s="33">
        <v>50</v>
      </c>
      <c r="AB119" s="50">
        <f>Z119/AA119</f>
        <v>0.12</v>
      </c>
      <c r="AC119" s="51" t="str">
        <f>IF(Z119&gt;75%*AA119,"Победитель",IF(Z119&gt;50%*AA119,"Призёр","Участник"))</f>
        <v>Участник</v>
      </c>
    </row>
    <row r="120" spans="1:29" x14ac:dyDescent="0.3">
      <c r="A120" s="32">
        <v>106</v>
      </c>
      <c r="B120" s="3" t="s">
        <v>35</v>
      </c>
      <c r="C120" s="3" t="s">
        <v>813</v>
      </c>
      <c r="D120" s="3" t="s">
        <v>457</v>
      </c>
      <c r="E120" s="3" t="s">
        <v>115</v>
      </c>
      <c r="F120" s="45" t="str">
        <f>LEFT(C120,1)</f>
        <v>З</v>
      </c>
      <c r="G120" s="45" t="str">
        <f>LEFT(D120,1)</f>
        <v>П</v>
      </c>
      <c r="H120" s="45" t="str">
        <f>LEFT(E120,1)</f>
        <v>И</v>
      </c>
      <c r="I120" s="13" t="s">
        <v>814</v>
      </c>
      <c r="J120" s="59" t="s">
        <v>925</v>
      </c>
      <c r="K120" s="3">
        <v>8</v>
      </c>
      <c r="L120" s="3" t="s">
        <v>815</v>
      </c>
      <c r="M120" s="33" t="s">
        <v>534</v>
      </c>
      <c r="N120" s="47" t="str">
        <f>CONCATENATE(L120,M120)</f>
        <v>РУ0805О</v>
      </c>
      <c r="O120" s="47" t="str">
        <f>CONCATENATE(B120,"-",F120,G120,H120,"-",I120)</f>
        <v>М-ЗПИ-13122005</v>
      </c>
      <c r="P120" s="48">
        <v>5</v>
      </c>
      <c r="Q120" s="48">
        <v>1</v>
      </c>
      <c r="R120" s="48">
        <v>0</v>
      </c>
      <c r="S120" s="48">
        <v>0</v>
      </c>
      <c r="T120" s="48">
        <v>0</v>
      </c>
      <c r="U120" s="48">
        <v>0</v>
      </c>
      <c r="V120" s="48">
        <v>0</v>
      </c>
      <c r="W120" s="48">
        <v>0</v>
      </c>
      <c r="X120" s="48">
        <v>0</v>
      </c>
      <c r="Y120" s="48">
        <v>0</v>
      </c>
      <c r="Z120" s="49">
        <f>SUM(P120:Y120)</f>
        <v>6</v>
      </c>
      <c r="AA120" s="33">
        <v>50</v>
      </c>
      <c r="AB120" s="50">
        <f>Z120/AA120</f>
        <v>0.12</v>
      </c>
      <c r="AC120" s="51" t="str">
        <f>IF(Z120&gt;75%*AA120,"Победитель",IF(Z120&gt;50%*AA120,"Призёр","Участник"))</f>
        <v>Участник</v>
      </c>
    </row>
    <row r="121" spans="1:29" x14ac:dyDescent="0.3">
      <c r="A121" s="32">
        <v>107</v>
      </c>
      <c r="B121" s="2" t="s">
        <v>14</v>
      </c>
      <c r="C121" s="2" t="s">
        <v>2380</v>
      </c>
      <c r="D121" s="2" t="s">
        <v>777</v>
      </c>
      <c r="E121" s="2" t="s">
        <v>88</v>
      </c>
      <c r="F121" s="45" t="str">
        <f>LEFT(C121,1)</f>
        <v>С</v>
      </c>
      <c r="G121" s="45" t="str">
        <f>LEFT(D121,1)</f>
        <v>У</v>
      </c>
      <c r="H121" s="45" t="str">
        <f>LEFT(E121,1)</f>
        <v>А</v>
      </c>
      <c r="I121" s="2">
        <v>10102005</v>
      </c>
      <c r="J121" s="2" t="s">
        <v>2370</v>
      </c>
      <c r="K121" s="1">
        <v>8</v>
      </c>
      <c r="L121" s="2" t="s">
        <v>460</v>
      </c>
      <c r="M121" s="33" t="s">
        <v>2138</v>
      </c>
      <c r="N121" s="47" t="str">
        <f>CONCATENATE(L121,M121)</f>
        <v>Р0813Х</v>
      </c>
      <c r="O121" s="47" t="str">
        <f>CONCATENATE(B121,"-",F121,G121,H121,"-",I121)</f>
        <v>Ж-СУА-10102005</v>
      </c>
      <c r="P121" s="48">
        <v>0</v>
      </c>
      <c r="Q121" s="48">
        <v>3</v>
      </c>
      <c r="R121" s="48">
        <v>1</v>
      </c>
      <c r="S121" s="48">
        <v>1</v>
      </c>
      <c r="T121" s="48">
        <v>0</v>
      </c>
      <c r="U121" s="48">
        <v>0</v>
      </c>
      <c r="V121" s="48">
        <v>1</v>
      </c>
      <c r="W121" s="48">
        <v>0</v>
      </c>
      <c r="X121" s="48">
        <v>0</v>
      </c>
      <c r="Y121" s="48">
        <v>0</v>
      </c>
      <c r="Z121" s="49">
        <f>SUM(P121:Y121)</f>
        <v>6</v>
      </c>
      <c r="AA121" s="33">
        <v>50</v>
      </c>
      <c r="AB121" s="50">
        <f>Z121/AA121</f>
        <v>0.12</v>
      </c>
      <c r="AC121" s="51" t="str">
        <f>IF(Z121&gt;75%*AA121,"Победитель",IF(Z121&gt;50%*AA121,"Призёр","Участник"))</f>
        <v>Участник</v>
      </c>
    </row>
    <row r="122" spans="1:29" x14ac:dyDescent="0.3">
      <c r="A122" s="32">
        <v>108</v>
      </c>
      <c r="B122" s="2" t="s">
        <v>35</v>
      </c>
      <c r="C122" s="2" t="s">
        <v>2376</v>
      </c>
      <c r="D122" s="2" t="s">
        <v>70</v>
      </c>
      <c r="E122" s="2" t="s">
        <v>402</v>
      </c>
      <c r="F122" s="45" t="str">
        <f>LEFT(C122,1)</f>
        <v>Г</v>
      </c>
      <c r="G122" s="45" t="str">
        <f>LEFT(D122,1)</f>
        <v>Д</v>
      </c>
      <c r="H122" s="45" t="str">
        <f>LEFT(E122,1)</f>
        <v>М</v>
      </c>
      <c r="I122" s="2">
        <v>26022005</v>
      </c>
      <c r="J122" s="2" t="s">
        <v>2370</v>
      </c>
      <c r="K122" s="1">
        <v>8</v>
      </c>
      <c r="L122" s="2" t="s">
        <v>318</v>
      </c>
      <c r="M122" s="33" t="s">
        <v>2138</v>
      </c>
      <c r="N122" s="47" t="str">
        <f>CONCATENATE(L122,M122)</f>
        <v>Р0807Х</v>
      </c>
      <c r="O122" s="47" t="str">
        <f>CONCATENATE(B122,"-",F122,G122,H122,"-",I122)</f>
        <v>М-ГДМ-26022005</v>
      </c>
      <c r="P122" s="48">
        <v>0</v>
      </c>
      <c r="Q122" s="48">
        <v>2.5</v>
      </c>
      <c r="R122" s="48">
        <v>3</v>
      </c>
      <c r="S122" s="48">
        <v>0</v>
      </c>
      <c r="T122" s="48">
        <v>0</v>
      </c>
      <c r="U122" s="48">
        <v>0</v>
      </c>
      <c r="V122" s="48">
        <v>0</v>
      </c>
      <c r="W122" s="48">
        <v>0</v>
      </c>
      <c r="X122" s="48">
        <v>0</v>
      </c>
      <c r="Y122" s="48">
        <v>0</v>
      </c>
      <c r="Z122" s="49">
        <f>SUM(P122:Y122)</f>
        <v>5.5</v>
      </c>
      <c r="AA122" s="33">
        <v>50</v>
      </c>
      <c r="AB122" s="50">
        <f>Z122/AA122</f>
        <v>0.11</v>
      </c>
      <c r="AC122" s="51" t="str">
        <f>IF(Z122&gt;75%*AA122,"Победитель",IF(Z122&gt;50%*AA122,"Призёр","Участник"))</f>
        <v>Участник</v>
      </c>
    </row>
    <row r="123" spans="1:29" x14ac:dyDescent="0.3">
      <c r="A123" s="32">
        <v>109</v>
      </c>
      <c r="B123" s="2" t="s">
        <v>605</v>
      </c>
      <c r="C123" s="2" t="s">
        <v>2182</v>
      </c>
      <c r="D123" s="2" t="s">
        <v>614</v>
      </c>
      <c r="E123" s="2" t="s">
        <v>292</v>
      </c>
      <c r="F123" s="45" t="str">
        <f>LEFT(C123,1)</f>
        <v>К</v>
      </c>
      <c r="G123" s="45" t="str">
        <f>LEFT(D123,1)</f>
        <v>Д</v>
      </c>
      <c r="H123" s="45" t="str">
        <f>LEFT(E123,1)</f>
        <v>А</v>
      </c>
      <c r="I123" s="2" t="s">
        <v>2183</v>
      </c>
      <c r="J123" s="2" t="s">
        <v>2161</v>
      </c>
      <c r="K123" s="1">
        <v>8</v>
      </c>
      <c r="L123" s="2" t="s">
        <v>112</v>
      </c>
      <c r="M123" s="33" t="s">
        <v>2110</v>
      </c>
      <c r="N123" s="47" t="str">
        <f>CONCATENATE(L123,M123)</f>
        <v>Р0801З</v>
      </c>
      <c r="O123" s="47" t="str">
        <f>CONCATENATE(B123,"-",F123,G123,H123,"-",I123)</f>
        <v>м-КДА-17.06.2006</v>
      </c>
      <c r="P123" s="48">
        <v>2.5</v>
      </c>
      <c r="Q123" s="48">
        <v>0.5</v>
      </c>
      <c r="R123" s="48">
        <v>1</v>
      </c>
      <c r="S123" s="48">
        <v>0</v>
      </c>
      <c r="T123" s="48">
        <v>0</v>
      </c>
      <c r="U123" s="48">
        <v>1</v>
      </c>
      <c r="V123" s="48">
        <v>0</v>
      </c>
      <c r="W123" s="48">
        <v>0</v>
      </c>
      <c r="X123" s="48">
        <v>0</v>
      </c>
      <c r="Y123" s="48">
        <v>0</v>
      </c>
      <c r="Z123" s="49">
        <f>SUM(P123:Y123)</f>
        <v>5</v>
      </c>
      <c r="AA123" s="33">
        <v>50</v>
      </c>
      <c r="AB123" s="50">
        <f>Z123/AA123</f>
        <v>0.1</v>
      </c>
      <c r="AC123" s="51" t="str">
        <f>IF(Z123&gt;75%*AA123,"Победитель",IF(Z123&gt;50%*AA123,"Призёр","Участник"))</f>
        <v>Участник</v>
      </c>
    </row>
    <row r="124" spans="1:29" x14ac:dyDescent="0.3">
      <c r="A124" s="32">
        <v>110</v>
      </c>
      <c r="B124" s="2" t="s">
        <v>597</v>
      </c>
      <c r="C124" s="2" t="s">
        <v>2190</v>
      </c>
      <c r="D124" s="2" t="s">
        <v>266</v>
      </c>
      <c r="E124" s="2" t="s">
        <v>247</v>
      </c>
      <c r="F124" s="45" t="str">
        <f>LEFT(C124,1)</f>
        <v>Я</v>
      </c>
      <c r="G124" s="45" t="str">
        <f>LEFT(D124,1)</f>
        <v>Д</v>
      </c>
      <c r="H124" s="45" t="str">
        <f>LEFT(E124,1)</f>
        <v>В</v>
      </c>
      <c r="I124" s="2" t="s">
        <v>2191</v>
      </c>
      <c r="J124" s="2" t="s">
        <v>2161</v>
      </c>
      <c r="K124" s="1">
        <v>8</v>
      </c>
      <c r="L124" s="2" t="s">
        <v>130</v>
      </c>
      <c r="M124" s="33" t="s">
        <v>2110</v>
      </c>
      <c r="N124" s="47" t="str">
        <f>CONCATENATE(L124,M124)</f>
        <v>Р0805З</v>
      </c>
      <c r="O124" s="47" t="str">
        <f>CONCATENATE(B124,"-",F124,G124,H124,"-",I124)</f>
        <v>ж-ЯДВ-31.10.2005</v>
      </c>
      <c r="P124" s="48">
        <v>3</v>
      </c>
      <c r="Q124" s="48">
        <v>0</v>
      </c>
      <c r="R124" s="48">
        <v>1</v>
      </c>
      <c r="S124" s="48">
        <v>0</v>
      </c>
      <c r="T124" s="48">
        <v>0</v>
      </c>
      <c r="U124" s="48">
        <v>1</v>
      </c>
      <c r="V124" s="48">
        <v>0</v>
      </c>
      <c r="W124" s="48">
        <v>0</v>
      </c>
      <c r="X124" s="48">
        <v>0</v>
      </c>
      <c r="Y124" s="48">
        <v>0</v>
      </c>
      <c r="Z124" s="49">
        <f>SUM(P124:Y124)</f>
        <v>5</v>
      </c>
      <c r="AA124" s="33">
        <v>50</v>
      </c>
      <c r="AB124" s="50">
        <f>Z124/AA124</f>
        <v>0.1</v>
      </c>
      <c r="AC124" s="51" t="str">
        <f>IF(Z124&gt;75%*AA124,"Победитель",IF(Z124&gt;50%*AA124,"Призёр","Участник"))</f>
        <v>Участник</v>
      </c>
    </row>
    <row r="125" spans="1:29" x14ac:dyDescent="0.3">
      <c r="A125" s="32">
        <v>111</v>
      </c>
      <c r="B125" s="2" t="s">
        <v>14</v>
      </c>
      <c r="C125" s="12" t="s">
        <v>1696</v>
      </c>
      <c r="D125" s="12" t="s">
        <v>77</v>
      </c>
      <c r="E125" s="12" t="s">
        <v>996</v>
      </c>
      <c r="F125" s="45" t="str">
        <f>LEFT(C125,1)</f>
        <v>К</v>
      </c>
      <c r="G125" s="45" t="str">
        <f>LEFT(D125,1)</f>
        <v>Е</v>
      </c>
      <c r="H125" s="45" t="str">
        <f>LEFT(E125,1)</f>
        <v>С</v>
      </c>
      <c r="I125" s="12">
        <v>12042005</v>
      </c>
      <c r="J125" s="46" t="s">
        <v>1587</v>
      </c>
      <c r="K125" s="2">
        <v>8</v>
      </c>
      <c r="L125" s="2" t="s">
        <v>1697</v>
      </c>
      <c r="M125" s="33" t="s">
        <v>35</v>
      </c>
      <c r="N125" s="47" t="str">
        <f>CONCATENATE(L125,M125)</f>
        <v>Р0888М</v>
      </c>
      <c r="O125" s="47" t="str">
        <f>CONCATENATE(B125,"-",F125,G125,H125,"-",I125)</f>
        <v>Ж-КЕС-12042005</v>
      </c>
      <c r="P125" s="48">
        <v>3</v>
      </c>
      <c r="Q125" s="48">
        <v>0</v>
      </c>
      <c r="R125" s="48">
        <v>0</v>
      </c>
      <c r="S125" s="48">
        <v>1</v>
      </c>
      <c r="T125" s="48">
        <v>1</v>
      </c>
      <c r="U125" s="48">
        <v>0</v>
      </c>
      <c r="V125" s="48">
        <v>0</v>
      </c>
      <c r="W125" s="48">
        <v>0</v>
      </c>
      <c r="X125" s="48">
        <v>0</v>
      </c>
      <c r="Y125" s="48">
        <v>0</v>
      </c>
      <c r="Z125" s="49">
        <f>SUM(P125:Y125)</f>
        <v>5</v>
      </c>
      <c r="AA125" s="33">
        <v>50</v>
      </c>
      <c r="AB125" s="50">
        <f>Z125/AA125</f>
        <v>0.1</v>
      </c>
      <c r="AC125" s="51" t="str">
        <f>IF(Z125&gt;75%*AA125,"Победитель",IF(Z125&gt;50%*AA125,"Призёр","Участник"))</f>
        <v>Участник</v>
      </c>
    </row>
    <row r="126" spans="1:29" x14ac:dyDescent="0.3">
      <c r="A126" s="32">
        <v>112</v>
      </c>
      <c r="B126" s="3" t="s">
        <v>35</v>
      </c>
      <c r="C126" s="3" t="s">
        <v>810</v>
      </c>
      <c r="D126" s="3" t="s">
        <v>305</v>
      </c>
      <c r="E126" s="3" t="s">
        <v>172</v>
      </c>
      <c r="F126" s="45" t="str">
        <f>LEFT(C126,1)</f>
        <v>Г</v>
      </c>
      <c r="G126" s="45" t="str">
        <f>LEFT(D126,1)</f>
        <v>Т</v>
      </c>
      <c r="H126" s="45" t="str">
        <f>LEFT(E126,1)</f>
        <v>Д</v>
      </c>
      <c r="I126" s="13" t="s">
        <v>811</v>
      </c>
      <c r="J126" s="59" t="s">
        <v>925</v>
      </c>
      <c r="K126" s="3">
        <v>8</v>
      </c>
      <c r="L126" s="3" t="s">
        <v>812</v>
      </c>
      <c r="M126" s="33" t="s">
        <v>534</v>
      </c>
      <c r="N126" s="47" t="str">
        <f>CONCATENATE(L126,M126)</f>
        <v>РУ0804О</v>
      </c>
      <c r="O126" s="47" t="str">
        <f>CONCATENATE(B126,"-",F126,G126,H126,"-",I126)</f>
        <v>М-ГТД-16112005</v>
      </c>
      <c r="P126" s="48">
        <v>3</v>
      </c>
      <c r="Q126" s="48">
        <v>0</v>
      </c>
      <c r="R126" s="48">
        <v>1</v>
      </c>
      <c r="S126" s="48">
        <v>0</v>
      </c>
      <c r="T126" s="48">
        <v>0</v>
      </c>
      <c r="U126" s="48">
        <v>0</v>
      </c>
      <c r="V126" s="48">
        <v>0</v>
      </c>
      <c r="W126" s="48">
        <v>0</v>
      </c>
      <c r="X126" s="48">
        <v>1</v>
      </c>
      <c r="Y126" s="48">
        <v>0</v>
      </c>
      <c r="Z126" s="49">
        <f>SUM(P126:Y126)</f>
        <v>5</v>
      </c>
      <c r="AA126" s="33">
        <v>50</v>
      </c>
      <c r="AB126" s="50">
        <f>Z126/AA126</f>
        <v>0.1</v>
      </c>
      <c r="AC126" s="51" t="str">
        <f>IF(Z126&gt;75%*AA126,"Победитель",IF(Z126&gt;50%*AA126,"Призёр","Участник"))</f>
        <v>Участник</v>
      </c>
    </row>
    <row r="127" spans="1:29" x14ac:dyDescent="0.3">
      <c r="A127" s="32">
        <v>113</v>
      </c>
      <c r="B127" s="3" t="s">
        <v>14</v>
      </c>
      <c r="C127" s="3" t="s">
        <v>819</v>
      </c>
      <c r="D127" s="3" t="s">
        <v>414</v>
      </c>
      <c r="E127" s="3" t="s">
        <v>67</v>
      </c>
      <c r="F127" s="45" t="str">
        <f>LEFT(C127,1)</f>
        <v>Т</v>
      </c>
      <c r="G127" s="45" t="str">
        <f>LEFT(D127,1)</f>
        <v>Ю</v>
      </c>
      <c r="H127" s="45" t="str">
        <f>LEFT(E127,1)</f>
        <v>М</v>
      </c>
      <c r="I127" s="13" t="s">
        <v>820</v>
      </c>
      <c r="J127" s="59" t="s">
        <v>925</v>
      </c>
      <c r="K127" s="3">
        <v>8</v>
      </c>
      <c r="L127" s="3" t="s">
        <v>821</v>
      </c>
      <c r="M127" s="33" t="s">
        <v>534</v>
      </c>
      <c r="N127" s="47" t="str">
        <f>CONCATENATE(L127,M127)</f>
        <v>РУ0807О</v>
      </c>
      <c r="O127" s="47" t="str">
        <f>CONCATENATE(B127,"-",F127,G127,H127,"-",I127)</f>
        <v>Ж-ТЮМ-16072005</v>
      </c>
      <c r="P127" s="48">
        <v>3</v>
      </c>
      <c r="Q127" s="48">
        <v>2</v>
      </c>
      <c r="R127" s="48">
        <v>0</v>
      </c>
      <c r="S127" s="48">
        <v>0</v>
      </c>
      <c r="T127" s="48">
        <v>0</v>
      </c>
      <c r="U127" s="48">
        <v>0</v>
      </c>
      <c r="V127" s="48">
        <v>0</v>
      </c>
      <c r="W127" s="48">
        <v>0</v>
      </c>
      <c r="X127" s="48">
        <v>0</v>
      </c>
      <c r="Y127" s="48">
        <v>0</v>
      </c>
      <c r="Z127" s="49">
        <f>SUM(P127:Y127)</f>
        <v>5</v>
      </c>
      <c r="AA127" s="33">
        <v>50</v>
      </c>
      <c r="AB127" s="50">
        <f>Z127/AA127</f>
        <v>0.1</v>
      </c>
      <c r="AC127" s="51" t="str">
        <f>IF(Z127&gt;75%*AA127,"Победитель",IF(Z127&gt;50%*AA127,"Призёр","Участник"))</f>
        <v>Участник</v>
      </c>
    </row>
    <row r="128" spans="1:29" x14ac:dyDescent="0.3">
      <c r="A128" s="32">
        <v>114</v>
      </c>
      <c r="B128" s="3" t="s">
        <v>14</v>
      </c>
      <c r="C128" s="3" t="s">
        <v>829</v>
      </c>
      <c r="D128" s="3" t="s">
        <v>200</v>
      </c>
      <c r="E128" s="3" t="s">
        <v>212</v>
      </c>
      <c r="F128" s="45" t="str">
        <f>LEFT(C128,1)</f>
        <v>Я</v>
      </c>
      <c r="G128" s="45" t="str">
        <f>LEFT(D128,1)</f>
        <v>В</v>
      </c>
      <c r="H128" s="45" t="str">
        <f>LEFT(E128,1)</f>
        <v>И</v>
      </c>
      <c r="I128" s="13" t="s">
        <v>830</v>
      </c>
      <c r="J128" s="59" t="s">
        <v>925</v>
      </c>
      <c r="K128" s="3">
        <v>8</v>
      </c>
      <c r="L128" s="3" t="s">
        <v>831</v>
      </c>
      <c r="M128" s="33" t="s">
        <v>534</v>
      </c>
      <c r="N128" s="47" t="str">
        <f>CONCATENATE(L128,M128)</f>
        <v>РУ0810О</v>
      </c>
      <c r="O128" s="47" t="str">
        <f>CONCATENATE(B128,"-",F128,G128,H128,"-",I128)</f>
        <v>Ж-ЯВИ-21072005</v>
      </c>
      <c r="P128" s="48">
        <v>3</v>
      </c>
      <c r="Q128" s="48">
        <v>1</v>
      </c>
      <c r="R128" s="48">
        <v>0</v>
      </c>
      <c r="S128" s="48">
        <v>0</v>
      </c>
      <c r="T128" s="48">
        <v>0</v>
      </c>
      <c r="U128" s="48">
        <v>1</v>
      </c>
      <c r="V128" s="48">
        <v>0</v>
      </c>
      <c r="W128" s="48">
        <v>0</v>
      </c>
      <c r="X128" s="48">
        <v>0</v>
      </c>
      <c r="Y128" s="48">
        <v>0</v>
      </c>
      <c r="Z128" s="49">
        <f>SUM(P128:Y128)</f>
        <v>5</v>
      </c>
      <c r="AA128" s="33">
        <v>50</v>
      </c>
      <c r="AB128" s="50">
        <f>Z128/AA128</f>
        <v>0.1</v>
      </c>
      <c r="AC128" s="51" t="str">
        <f>IF(Z128&gt;75%*AA128,"Победитель",IF(Z128&gt;50%*AA128,"Призёр","Участник"))</f>
        <v>Участник</v>
      </c>
    </row>
    <row r="129" spans="1:29" x14ac:dyDescent="0.3">
      <c r="A129" s="32">
        <v>115</v>
      </c>
      <c r="B129" s="2" t="s">
        <v>35</v>
      </c>
      <c r="C129" s="2" t="s">
        <v>444</v>
      </c>
      <c r="D129" s="2" t="s">
        <v>445</v>
      </c>
      <c r="E129" s="2" t="s">
        <v>306</v>
      </c>
      <c r="F129" s="45" t="str">
        <f>LEFT(C129,1)</f>
        <v>Ф</v>
      </c>
      <c r="G129" s="45" t="str">
        <f>LEFT(D129,1)</f>
        <v>О</v>
      </c>
      <c r="H129" s="45" t="str">
        <f>LEFT(E129,1)</f>
        <v>С</v>
      </c>
      <c r="I129" s="6" t="s">
        <v>561</v>
      </c>
      <c r="J129" s="46" t="s">
        <v>346</v>
      </c>
      <c r="K129" s="2">
        <v>8</v>
      </c>
      <c r="L129" s="2" t="s">
        <v>321</v>
      </c>
      <c r="M129" s="33" t="s">
        <v>26</v>
      </c>
      <c r="N129" s="47" t="str">
        <f>CONCATENATE(L129,M129)</f>
        <v>Р0808С</v>
      </c>
      <c r="O129" s="47" t="str">
        <f>CONCATENATE(B129,"-",F129,G129,H129,"-",I129)</f>
        <v>М-ФОС-19012005</v>
      </c>
      <c r="P129" s="48">
        <v>2</v>
      </c>
      <c r="Q129" s="48">
        <v>1</v>
      </c>
      <c r="R129" s="48">
        <v>0</v>
      </c>
      <c r="S129" s="48">
        <v>0</v>
      </c>
      <c r="T129" s="48">
        <v>0</v>
      </c>
      <c r="U129" s="48">
        <v>1</v>
      </c>
      <c r="V129" s="48">
        <v>0</v>
      </c>
      <c r="W129" s="48">
        <v>0</v>
      </c>
      <c r="X129" s="48">
        <v>1</v>
      </c>
      <c r="Y129" s="48">
        <v>0</v>
      </c>
      <c r="Z129" s="49">
        <f>SUM(P129:Y129)</f>
        <v>5</v>
      </c>
      <c r="AA129" s="33">
        <v>50</v>
      </c>
      <c r="AB129" s="50">
        <f>Z129/AA129</f>
        <v>0.1</v>
      </c>
      <c r="AC129" s="51" t="str">
        <f>IF(Z129&gt;75%*AA129,"Победитель",IF(Z129&gt;50%*AA129,"Призёр","Участник"))</f>
        <v>Участник</v>
      </c>
    </row>
    <row r="130" spans="1:29" x14ac:dyDescent="0.3">
      <c r="A130" s="32">
        <v>116</v>
      </c>
      <c r="B130" s="2" t="s">
        <v>35</v>
      </c>
      <c r="C130" s="2" t="s">
        <v>304</v>
      </c>
      <c r="D130" s="2" t="s">
        <v>305</v>
      </c>
      <c r="E130" s="2" t="s">
        <v>306</v>
      </c>
      <c r="F130" s="45" t="str">
        <f>LEFT(C130,1)</f>
        <v>В</v>
      </c>
      <c r="G130" s="45" t="str">
        <f>LEFT(D130,1)</f>
        <v>Т</v>
      </c>
      <c r="H130" s="45" t="str">
        <f>LEFT(E130,1)</f>
        <v>С</v>
      </c>
      <c r="I130" s="2" t="s">
        <v>307</v>
      </c>
      <c r="J130" s="2" t="s">
        <v>197</v>
      </c>
      <c r="K130" s="1">
        <v>8</v>
      </c>
      <c r="L130" s="2" t="s">
        <v>124</v>
      </c>
      <c r="M130" s="33" t="s">
        <v>57</v>
      </c>
      <c r="N130" s="47" t="str">
        <f>CONCATENATE(L130,M130)</f>
        <v>Р0804В</v>
      </c>
      <c r="O130" s="47" t="str">
        <f>CONCATENATE(B130,"-",F130,G130,H130,"-",I130)</f>
        <v>М-ВТС-17112005</v>
      </c>
      <c r="P130" s="48">
        <v>3</v>
      </c>
      <c r="Q130" s="48">
        <v>1</v>
      </c>
      <c r="R130" s="48">
        <v>0</v>
      </c>
      <c r="S130" s="48">
        <v>0</v>
      </c>
      <c r="T130" s="48">
        <v>0</v>
      </c>
      <c r="U130" s="48">
        <v>0</v>
      </c>
      <c r="V130" s="48">
        <v>0</v>
      </c>
      <c r="W130" s="48">
        <v>0</v>
      </c>
      <c r="X130" s="48">
        <v>0</v>
      </c>
      <c r="Y130" s="48">
        <v>0</v>
      </c>
      <c r="Z130" s="49">
        <f>SUM(P130:Y130)</f>
        <v>4</v>
      </c>
      <c r="AA130" s="33">
        <v>50</v>
      </c>
      <c r="AB130" s="50">
        <f>Z130/AA130</f>
        <v>0.08</v>
      </c>
      <c r="AC130" s="51" t="str">
        <f>IF(Z130&gt;75%*AA130,"Победитель",IF(Z130&gt;50%*AA130,"Призёр","Участник"))</f>
        <v>Участник</v>
      </c>
    </row>
    <row r="131" spans="1:29" x14ac:dyDescent="0.3">
      <c r="A131" s="32">
        <v>117</v>
      </c>
      <c r="B131" s="2" t="s">
        <v>35</v>
      </c>
      <c r="C131" s="2" t="s">
        <v>308</v>
      </c>
      <c r="D131" s="2" t="s">
        <v>309</v>
      </c>
      <c r="E131" s="2" t="s">
        <v>292</v>
      </c>
      <c r="F131" s="45" t="str">
        <f>LEFT(C131,1)</f>
        <v>З</v>
      </c>
      <c r="G131" s="45" t="str">
        <f>LEFT(D131,1)</f>
        <v>Н</v>
      </c>
      <c r="H131" s="45" t="str">
        <f>LEFT(E131,1)</f>
        <v>А</v>
      </c>
      <c r="I131" s="2" t="s">
        <v>310</v>
      </c>
      <c r="J131" s="2" t="s">
        <v>197</v>
      </c>
      <c r="K131" s="1">
        <v>8</v>
      </c>
      <c r="L131" s="2" t="s">
        <v>130</v>
      </c>
      <c r="M131" s="33" t="s">
        <v>57</v>
      </c>
      <c r="N131" s="47" t="str">
        <f>CONCATENATE(L131,M131)</f>
        <v>Р0805В</v>
      </c>
      <c r="O131" s="47" t="str">
        <f>CONCATENATE(B131,"-",F131,G131,H131,"-",I131)</f>
        <v>М-ЗНА-06012006</v>
      </c>
      <c r="P131" s="48">
        <v>3</v>
      </c>
      <c r="Q131" s="48">
        <v>0</v>
      </c>
      <c r="R131" s="48">
        <v>0</v>
      </c>
      <c r="S131" s="48">
        <v>0</v>
      </c>
      <c r="T131" s="48">
        <v>0</v>
      </c>
      <c r="U131" s="48">
        <v>0</v>
      </c>
      <c r="V131" s="48">
        <v>0</v>
      </c>
      <c r="W131" s="48">
        <v>0</v>
      </c>
      <c r="X131" s="48">
        <v>1</v>
      </c>
      <c r="Y131" s="48">
        <v>0</v>
      </c>
      <c r="Z131" s="49">
        <f>SUM(P131:Y131)</f>
        <v>4</v>
      </c>
      <c r="AA131" s="33">
        <v>50</v>
      </c>
      <c r="AB131" s="50">
        <f>Z131/AA131</f>
        <v>0.08</v>
      </c>
      <c r="AC131" s="51" t="str">
        <f>IF(Z131&gt;75%*AA131,"Победитель",IF(Z131&gt;50%*AA131,"Призёр","Участник"))</f>
        <v>Участник</v>
      </c>
    </row>
    <row r="132" spans="1:29" x14ac:dyDescent="0.3">
      <c r="A132" s="32">
        <v>118</v>
      </c>
      <c r="B132" s="3" t="s">
        <v>14</v>
      </c>
      <c r="C132" s="3" t="s">
        <v>802</v>
      </c>
      <c r="D132" s="3" t="s">
        <v>156</v>
      </c>
      <c r="E132" s="3" t="s">
        <v>102</v>
      </c>
      <c r="F132" s="45" t="str">
        <f>LEFT(C132,1)</f>
        <v>Б</v>
      </c>
      <c r="G132" s="45" t="str">
        <f>LEFT(D132,1)</f>
        <v>С</v>
      </c>
      <c r="H132" s="45" t="str">
        <f>LEFT(E132,1)</f>
        <v>П</v>
      </c>
      <c r="I132" s="13" t="s">
        <v>803</v>
      </c>
      <c r="J132" s="59" t="s">
        <v>925</v>
      </c>
      <c r="K132" s="3">
        <v>8</v>
      </c>
      <c r="L132" s="3" t="s">
        <v>804</v>
      </c>
      <c r="M132" s="33" t="s">
        <v>534</v>
      </c>
      <c r="N132" s="47" t="str">
        <f>CONCATENATE(L132,M132)</f>
        <v>РУ0801О</v>
      </c>
      <c r="O132" s="47" t="str">
        <f>CONCATENATE(B132,"-",F132,G132,H132,"-",I132)</f>
        <v>Ж-БСП-25072005</v>
      </c>
      <c r="P132" s="48">
        <v>3</v>
      </c>
      <c r="Q132" s="48">
        <v>0</v>
      </c>
      <c r="R132" s="48">
        <v>0</v>
      </c>
      <c r="S132" s="48">
        <v>0</v>
      </c>
      <c r="T132" s="48">
        <v>0</v>
      </c>
      <c r="U132" s="48">
        <v>1</v>
      </c>
      <c r="V132" s="48">
        <v>0</v>
      </c>
      <c r="W132" s="48">
        <v>0</v>
      </c>
      <c r="X132" s="48">
        <v>0</v>
      </c>
      <c r="Y132" s="48">
        <v>0</v>
      </c>
      <c r="Z132" s="49">
        <f>SUM(P132:Y132)</f>
        <v>4</v>
      </c>
      <c r="AA132" s="33">
        <v>50</v>
      </c>
      <c r="AB132" s="50">
        <f>Z132/AA132</f>
        <v>0.08</v>
      </c>
      <c r="AC132" s="51" t="str">
        <f>IF(Z132&gt;75%*AA132,"Победитель",IF(Z132&gt;50%*AA132,"Призёр","Участник"))</f>
        <v>Участник</v>
      </c>
    </row>
    <row r="133" spans="1:29" x14ac:dyDescent="0.3">
      <c r="A133" s="32">
        <v>119</v>
      </c>
      <c r="B133" s="6" t="s">
        <v>2057</v>
      </c>
      <c r="C133" s="6" t="s">
        <v>1428</v>
      </c>
      <c r="D133" s="6" t="s">
        <v>472</v>
      </c>
      <c r="E133" s="6" t="s">
        <v>240</v>
      </c>
      <c r="F133" s="45" t="str">
        <f>LEFT(C133,1)</f>
        <v>Г</v>
      </c>
      <c r="G133" s="45" t="str">
        <f>LEFT(D133,1)</f>
        <v>А</v>
      </c>
      <c r="H133" s="45" t="str">
        <f>LEFT(E133,1)</f>
        <v>И</v>
      </c>
      <c r="I133" s="6" t="s">
        <v>1429</v>
      </c>
      <c r="J133" s="6" t="s">
        <v>1257</v>
      </c>
      <c r="K133" s="2">
        <v>8</v>
      </c>
      <c r="L133" s="6" t="s">
        <v>1043</v>
      </c>
      <c r="M133" s="33" t="s">
        <v>143</v>
      </c>
      <c r="N133" s="47" t="str">
        <f>CONCATENATE(L133,M133)</f>
        <v>Р0817У</v>
      </c>
      <c r="O133" s="47" t="str">
        <f>CONCATENATE(B133,"-",F133,G133,H133,"-",I133)</f>
        <v>М -ГАИ-06022005</v>
      </c>
      <c r="P133" s="48">
        <v>3</v>
      </c>
      <c r="Q133" s="48">
        <v>0</v>
      </c>
      <c r="R133" s="48">
        <v>0</v>
      </c>
      <c r="S133" s="48">
        <v>0</v>
      </c>
      <c r="T133" s="48">
        <v>0</v>
      </c>
      <c r="U133" s="48">
        <v>0</v>
      </c>
      <c r="V133" s="48">
        <v>0</v>
      </c>
      <c r="W133" s="48">
        <v>0</v>
      </c>
      <c r="X133" s="48">
        <v>0</v>
      </c>
      <c r="Y133" s="48">
        <v>1</v>
      </c>
      <c r="Z133" s="49">
        <f>SUM(P133:Y133)</f>
        <v>4</v>
      </c>
      <c r="AA133" s="33">
        <v>50</v>
      </c>
      <c r="AB133" s="50">
        <f>Z133/AA133</f>
        <v>0.08</v>
      </c>
      <c r="AC133" s="51" t="str">
        <f>IF(Z133&gt;75%*AA133,"Победитель",IF(Z133&gt;50%*AA133,"Призёр","Участник"))</f>
        <v>Участник</v>
      </c>
    </row>
    <row r="134" spans="1:29" x14ac:dyDescent="0.3">
      <c r="A134" s="32">
        <v>120</v>
      </c>
      <c r="B134" s="6" t="s">
        <v>2057</v>
      </c>
      <c r="C134" s="6" t="s">
        <v>1414</v>
      </c>
      <c r="D134" s="6" t="s">
        <v>1415</v>
      </c>
      <c r="E134" s="6" t="s">
        <v>1416</v>
      </c>
      <c r="F134" s="45" t="str">
        <f>LEFT(C134,1)</f>
        <v>С</v>
      </c>
      <c r="G134" s="45" t="str">
        <f>LEFT(D134,1)</f>
        <v>А</v>
      </c>
      <c r="H134" s="45" t="str">
        <f>LEFT(E134,1)</f>
        <v>А</v>
      </c>
      <c r="I134" s="6" t="s">
        <v>1250</v>
      </c>
      <c r="J134" s="6" t="s">
        <v>1257</v>
      </c>
      <c r="K134" s="5">
        <v>8</v>
      </c>
      <c r="L134" s="6" t="s">
        <v>1055</v>
      </c>
      <c r="M134" s="33" t="s">
        <v>143</v>
      </c>
      <c r="N134" s="47" t="str">
        <f>CONCATENATE(L134,M134)</f>
        <v>Р0821У</v>
      </c>
      <c r="O134" s="47" t="str">
        <f>CONCATENATE(B134,"-",F134,G134,H134,"-",I134)</f>
        <v>М -САА-17022006</v>
      </c>
      <c r="P134" s="48">
        <v>3</v>
      </c>
      <c r="Q134" s="48">
        <v>0</v>
      </c>
      <c r="R134" s="48">
        <v>0</v>
      </c>
      <c r="S134" s="48">
        <v>0</v>
      </c>
      <c r="T134" s="48">
        <v>0</v>
      </c>
      <c r="U134" s="48">
        <v>0</v>
      </c>
      <c r="V134" s="48">
        <v>0</v>
      </c>
      <c r="W134" s="48">
        <v>0</v>
      </c>
      <c r="X134" s="48">
        <v>0</v>
      </c>
      <c r="Y134" s="48">
        <v>1</v>
      </c>
      <c r="Z134" s="49">
        <f>SUM(P134:Y134)</f>
        <v>4</v>
      </c>
      <c r="AA134" s="33">
        <v>50</v>
      </c>
      <c r="AB134" s="50">
        <f>Z134/AA134</f>
        <v>0.08</v>
      </c>
      <c r="AC134" s="51" t="str">
        <f>IF(Z134&gt;75%*AA134,"Победитель",IF(Z134&gt;50%*AA134,"Призёр","Участник"))</f>
        <v>Участник</v>
      </c>
    </row>
    <row r="135" spans="1:29" x14ac:dyDescent="0.3">
      <c r="A135" s="32">
        <v>121</v>
      </c>
      <c r="B135" s="2" t="s">
        <v>35</v>
      </c>
      <c r="C135" s="2" t="s">
        <v>2377</v>
      </c>
      <c r="D135" s="2" t="s">
        <v>2378</v>
      </c>
      <c r="E135" s="2" t="s">
        <v>2379</v>
      </c>
      <c r="F135" s="45" t="str">
        <f>LEFT(C135,1)</f>
        <v>О</v>
      </c>
      <c r="G135" s="45" t="str">
        <f>LEFT(D135,1)</f>
        <v>С</v>
      </c>
      <c r="H135" s="45" t="str">
        <f>LEFT(E135,1)</f>
        <v>А</v>
      </c>
      <c r="I135" s="2">
        <v>19072004</v>
      </c>
      <c r="J135" s="2" t="s">
        <v>2370</v>
      </c>
      <c r="K135" s="1">
        <v>8</v>
      </c>
      <c r="L135" s="2" t="s">
        <v>321</v>
      </c>
      <c r="M135" s="33" t="s">
        <v>2138</v>
      </c>
      <c r="N135" s="47" t="str">
        <f>CONCATENATE(L135,M135)</f>
        <v>Р0808Х</v>
      </c>
      <c r="O135" s="47" t="str">
        <f>CONCATENATE(B135,"-",F135,G135,H135,"-",I135)</f>
        <v>М-ОСА-19072004</v>
      </c>
      <c r="P135" s="48">
        <v>0</v>
      </c>
      <c r="Q135" s="48">
        <v>3</v>
      </c>
      <c r="R135" s="48">
        <v>1</v>
      </c>
      <c r="S135" s="48">
        <v>0</v>
      </c>
      <c r="T135" s="48">
        <v>0</v>
      </c>
      <c r="U135" s="48">
        <v>0</v>
      </c>
      <c r="V135" s="48">
        <v>0</v>
      </c>
      <c r="W135" s="48">
        <v>0</v>
      </c>
      <c r="X135" s="48">
        <v>0</v>
      </c>
      <c r="Y135" s="48">
        <v>0</v>
      </c>
      <c r="Z135" s="49">
        <f>SUM(P135:Y135)</f>
        <v>4</v>
      </c>
      <c r="AA135" s="33">
        <v>50</v>
      </c>
      <c r="AB135" s="50">
        <f>Z135/AA135</f>
        <v>0.08</v>
      </c>
      <c r="AC135" s="51" t="str">
        <f>IF(Z135&gt;75%*AA135,"Победитель",IF(Z135&gt;50%*AA135,"Призёр","Участник"))</f>
        <v>Участник</v>
      </c>
    </row>
    <row r="136" spans="1:29" x14ac:dyDescent="0.3">
      <c r="A136" s="32">
        <v>122</v>
      </c>
      <c r="B136" s="2" t="s">
        <v>35</v>
      </c>
      <c r="C136" s="2" t="s">
        <v>2258</v>
      </c>
      <c r="D136" s="2" t="s">
        <v>2163</v>
      </c>
      <c r="E136" s="2" t="s">
        <v>302</v>
      </c>
      <c r="F136" s="45" t="str">
        <f>LEFT(C136,1)</f>
        <v>Б</v>
      </c>
      <c r="G136" s="45" t="str">
        <f>LEFT(D136,1)</f>
        <v>Я</v>
      </c>
      <c r="H136" s="45" t="str">
        <f>LEFT(E136,1)</f>
        <v>К</v>
      </c>
      <c r="I136" s="14" t="s">
        <v>2259</v>
      </c>
      <c r="J136" s="46" t="s">
        <v>2231</v>
      </c>
      <c r="K136" s="2">
        <v>8</v>
      </c>
      <c r="L136" s="2" t="s">
        <v>2260</v>
      </c>
      <c r="M136" s="9" t="s">
        <v>2113</v>
      </c>
      <c r="N136" s="47" t="str">
        <f>CONCATENATE(L136,M136)</f>
        <v>РЯ0803Н</v>
      </c>
      <c r="O136" s="47" t="str">
        <f>CONCATENATE(B136,"-",F136,G136,H136,"-",I136)</f>
        <v>М-БЯК-04052005</v>
      </c>
      <c r="P136" s="53">
        <v>0</v>
      </c>
      <c r="Q136" s="53">
        <v>2.5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  <c r="X136" s="53">
        <v>0</v>
      </c>
      <c r="Y136" s="53">
        <v>1</v>
      </c>
      <c r="Z136" s="49">
        <f>SUM(P136:Y136)</f>
        <v>3.5</v>
      </c>
      <c r="AA136" s="33">
        <v>50</v>
      </c>
      <c r="AB136" s="50">
        <f>Z136/AA136</f>
        <v>7.0000000000000007E-2</v>
      </c>
      <c r="AC136" s="51" t="str">
        <f>IF(Z136&gt;75%*AA136,"Победитель",IF(Z136&gt;50%*AA136,"Призёр","Участник"))</f>
        <v>Участник</v>
      </c>
    </row>
    <row r="137" spans="1:29" x14ac:dyDescent="0.3">
      <c r="A137" s="32">
        <v>123</v>
      </c>
      <c r="B137" s="6" t="s">
        <v>2057</v>
      </c>
      <c r="C137" s="6" t="s">
        <v>1417</v>
      </c>
      <c r="D137" s="6" t="s">
        <v>1418</v>
      </c>
      <c r="E137" s="6" t="s">
        <v>1419</v>
      </c>
      <c r="F137" s="45" t="str">
        <f>LEFT(C137,1)</f>
        <v>Т</v>
      </c>
      <c r="G137" s="45" t="str">
        <f>LEFT(D137,1)</f>
        <v>В</v>
      </c>
      <c r="H137" s="45" t="str">
        <f>LEFT(E137,1)</f>
        <v>Г</v>
      </c>
      <c r="I137" s="6" t="s">
        <v>1057</v>
      </c>
      <c r="J137" s="6" t="s">
        <v>1257</v>
      </c>
      <c r="K137" s="2">
        <v>8</v>
      </c>
      <c r="L137" s="6" t="s">
        <v>112</v>
      </c>
      <c r="M137" s="33" t="s">
        <v>143</v>
      </c>
      <c r="N137" s="47" t="str">
        <f>CONCATENATE(L137,M137)</f>
        <v>Р0801У</v>
      </c>
      <c r="O137" s="47" t="str">
        <f>CONCATENATE(B137,"-",F137,G137,H137,"-",I137)</f>
        <v>М -ТВГ-02102005</v>
      </c>
      <c r="P137" s="48">
        <v>2.5</v>
      </c>
      <c r="Q137" s="48">
        <v>0</v>
      </c>
      <c r="R137" s="48">
        <v>0</v>
      </c>
      <c r="S137" s="48">
        <v>0</v>
      </c>
      <c r="T137" s="48">
        <v>0</v>
      </c>
      <c r="U137" s="48">
        <v>0</v>
      </c>
      <c r="V137" s="48">
        <v>0</v>
      </c>
      <c r="W137" s="48">
        <v>1</v>
      </c>
      <c r="X137" s="48">
        <v>0</v>
      </c>
      <c r="Y137" s="48"/>
      <c r="Z137" s="49">
        <f>SUM(P137:Y137)</f>
        <v>3.5</v>
      </c>
      <c r="AA137" s="33">
        <v>50</v>
      </c>
      <c r="AB137" s="50">
        <f>Z137/AA137</f>
        <v>7.0000000000000007E-2</v>
      </c>
      <c r="AC137" s="51" t="str">
        <f>IF(Z137&gt;75%*AA137,"Победитель",IF(Z137&gt;50%*AA137,"Призёр","Участник"))</f>
        <v>Участник</v>
      </c>
    </row>
    <row r="138" spans="1:29" x14ac:dyDescent="0.3">
      <c r="A138" s="32">
        <v>124</v>
      </c>
      <c r="B138" s="2" t="s">
        <v>14</v>
      </c>
      <c r="C138" s="2" t="s">
        <v>109</v>
      </c>
      <c r="D138" s="2" t="s">
        <v>110</v>
      </c>
      <c r="E138" s="2" t="s">
        <v>88</v>
      </c>
      <c r="F138" s="45" t="str">
        <f>LEFT(C138,1)</f>
        <v>С</v>
      </c>
      <c r="G138" s="45" t="str">
        <f>LEFT(D138,1)</f>
        <v>Н</v>
      </c>
      <c r="H138" s="45" t="str">
        <f>LEFT(E138,1)</f>
        <v>А</v>
      </c>
      <c r="I138" s="2" t="s">
        <v>111</v>
      </c>
      <c r="J138" s="2" t="s">
        <v>38</v>
      </c>
      <c r="K138" s="1">
        <v>8</v>
      </c>
      <c r="L138" s="2" t="s">
        <v>112</v>
      </c>
      <c r="M138" s="9" t="s">
        <v>83</v>
      </c>
      <c r="N138" s="47" t="str">
        <f>CONCATENATE(L138,M138)</f>
        <v>Р0801К</v>
      </c>
      <c r="O138" s="47" t="str">
        <f>CONCATENATE(B138,"-",F138,G138,H138,"-",I138)</f>
        <v>Ж-СНА-23092005</v>
      </c>
      <c r="P138" s="48">
        <v>2</v>
      </c>
      <c r="Q138" s="48">
        <v>0</v>
      </c>
      <c r="R138" s="48">
        <v>0</v>
      </c>
      <c r="S138" s="48">
        <v>0</v>
      </c>
      <c r="T138" s="48">
        <v>0</v>
      </c>
      <c r="U138" s="48">
        <v>1</v>
      </c>
      <c r="V138" s="48">
        <v>0</v>
      </c>
      <c r="W138" s="48">
        <v>0</v>
      </c>
      <c r="X138" s="48">
        <v>0</v>
      </c>
      <c r="Y138" s="48">
        <v>0</v>
      </c>
      <c r="Z138" s="49">
        <f>SUM(P138:Y138)</f>
        <v>3</v>
      </c>
      <c r="AA138" s="33">
        <v>50</v>
      </c>
      <c r="AB138" s="50">
        <f>Z138/AA138</f>
        <v>0.06</v>
      </c>
      <c r="AC138" s="51" t="str">
        <f>IF(Z138&gt;75%*AA138,"Победитель",IF(Z138&gt;50%*AA138,"Призёр","Участник"))</f>
        <v>Участник</v>
      </c>
    </row>
    <row r="139" spans="1:29" x14ac:dyDescent="0.3">
      <c r="A139" s="32">
        <v>125</v>
      </c>
      <c r="B139" s="2" t="s">
        <v>14</v>
      </c>
      <c r="C139" s="12" t="s">
        <v>1682</v>
      </c>
      <c r="D139" s="12" t="s">
        <v>73</v>
      </c>
      <c r="E139" s="12" t="s">
        <v>1683</v>
      </c>
      <c r="F139" s="45" t="str">
        <f>LEFT(C139,1)</f>
        <v>С</v>
      </c>
      <c r="G139" s="45" t="str">
        <f>LEFT(D139,1)</f>
        <v>А</v>
      </c>
      <c r="H139" s="45" t="str">
        <f>LEFT(E139,1)</f>
        <v>Э</v>
      </c>
      <c r="I139" s="12">
        <v>13092005</v>
      </c>
      <c r="J139" s="46" t="s">
        <v>1587</v>
      </c>
      <c r="K139" s="2">
        <v>8</v>
      </c>
      <c r="L139" s="2" t="s">
        <v>1684</v>
      </c>
      <c r="M139" s="33" t="s">
        <v>35</v>
      </c>
      <c r="N139" s="47" t="str">
        <f>CONCATENATE(L139,M139)</f>
        <v>Р0881М</v>
      </c>
      <c r="O139" s="47" t="str">
        <f>CONCATENATE(B139,"-",F139,G139,H139,"-",I139)</f>
        <v>Ж-САЭ-13092005</v>
      </c>
      <c r="P139" s="48">
        <v>3</v>
      </c>
      <c r="Q139" s="48">
        <v>0</v>
      </c>
      <c r="R139" s="48">
        <v>0</v>
      </c>
      <c r="S139" s="48">
        <v>0</v>
      </c>
      <c r="T139" s="48">
        <v>0</v>
      </c>
      <c r="U139" s="48">
        <v>0</v>
      </c>
      <c r="V139" s="48">
        <v>0</v>
      </c>
      <c r="W139" s="48">
        <v>0</v>
      </c>
      <c r="X139" s="48">
        <v>0</v>
      </c>
      <c r="Y139" s="48">
        <v>0</v>
      </c>
      <c r="Z139" s="49">
        <f>SUM(P139:Y139)</f>
        <v>3</v>
      </c>
      <c r="AA139" s="33">
        <v>50</v>
      </c>
      <c r="AB139" s="50">
        <f>Z139/AA139</f>
        <v>0.06</v>
      </c>
      <c r="AC139" s="51" t="str">
        <f>IF(Z139&gt;75%*AA139,"Победитель",IF(Z139&gt;50%*AA139,"Призёр","Участник"))</f>
        <v>Участник</v>
      </c>
    </row>
    <row r="140" spans="1:29" x14ac:dyDescent="0.3">
      <c r="A140" s="32">
        <v>126</v>
      </c>
      <c r="B140" s="2" t="s">
        <v>14</v>
      </c>
      <c r="C140" s="2" t="s">
        <v>2381</v>
      </c>
      <c r="D140" s="2" t="s">
        <v>680</v>
      </c>
      <c r="E140" s="2" t="s">
        <v>2382</v>
      </c>
      <c r="F140" s="45" t="str">
        <f>LEFT(C140,1)</f>
        <v>С</v>
      </c>
      <c r="G140" s="45" t="str">
        <f>LEFT(D140,1)</f>
        <v>В</v>
      </c>
      <c r="H140" s="45" t="str">
        <f>LEFT(E140,1)</f>
        <v>И</v>
      </c>
      <c r="I140" s="2">
        <v>24012005</v>
      </c>
      <c r="J140" s="2" t="s">
        <v>2370</v>
      </c>
      <c r="K140" s="1">
        <v>8</v>
      </c>
      <c r="L140" s="2" t="s">
        <v>324</v>
      </c>
      <c r="M140" s="33" t="s">
        <v>2138</v>
      </c>
      <c r="N140" s="47" t="str">
        <f>CONCATENATE(L140,M140)</f>
        <v>Р0809Х</v>
      </c>
      <c r="O140" s="47" t="str">
        <f>CONCATENATE(B140,"-",F140,G140,H140,"-",I140)</f>
        <v>Ж-СВИ-24012005</v>
      </c>
      <c r="P140" s="48">
        <v>0</v>
      </c>
      <c r="Q140" s="48">
        <v>2.5</v>
      </c>
      <c r="R140" s="48">
        <v>0</v>
      </c>
      <c r="S140" s="48">
        <v>0</v>
      </c>
      <c r="T140" s="48">
        <v>0</v>
      </c>
      <c r="U140" s="48">
        <v>0</v>
      </c>
      <c r="V140" s="48">
        <v>0</v>
      </c>
      <c r="W140" s="48">
        <v>0</v>
      </c>
      <c r="X140" s="48">
        <v>0</v>
      </c>
      <c r="Y140" s="48">
        <v>0</v>
      </c>
      <c r="Z140" s="49">
        <f>SUM(P140:Y140)</f>
        <v>2.5</v>
      </c>
      <c r="AA140" s="33">
        <v>50</v>
      </c>
      <c r="AB140" s="50">
        <f>Z140/AA140</f>
        <v>0.05</v>
      </c>
      <c r="AC140" s="51" t="str">
        <f>IF(Z140&gt;75%*AA140,"Победитель",IF(Z140&gt;50%*AA140,"Призёр","Участник"))</f>
        <v>Участник</v>
      </c>
    </row>
    <row r="141" spans="1:29" x14ac:dyDescent="0.3">
      <c r="A141" s="32">
        <v>127</v>
      </c>
      <c r="B141" s="2" t="s">
        <v>35</v>
      </c>
      <c r="C141" s="12" t="s">
        <v>1680</v>
      </c>
      <c r="D141" s="12" t="s">
        <v>183</v>
      </c>
      <c r="E141" s="12" t="s">
        <v>44</v>
      </c>
      <c r="F141" s="45" t="str">
        <f>LEFT(C141,1)</f>
        <v>З</v>
      </c>
      <c r="G141" s="45" t="str">
        <f>LEFT(D141,1)</f>
        <v>М</v>
      </c>
      <c r="H141" s="45" t="str">
        <f>LEFT(E141,1)</f>
        <v>А</v>
      </c>
      <c r="I141" s="12">
        <v>15062005</v>
      </c>
      <c r="J141" s="46" t="s">
        <v>1587</v>
      </c>
      <c r="K141" s="2">
        <v>8</v>
      </c>
      <c r="L141" s="2" t="s">
        <v>1681</v>
      </c>
      <c r="M141" s="33" t="s">
        <v>35</v>
      </c>
      <c r="N141" s="47" t="str">
        <f>CONCATENATE(L141,M141)</f>
        <v>Р0880М</v>
      </c>
      <c r="O141" s="47" t="str">
        <f>CONCATENATE(B141,"-",F141,G141,H141,"-",I141)</f>
        <v>М-ЗМА-15062005</v>
      </c>
      <c r="P141" s="48">
        <v>2</v>
      </c>
      <c r="Q141" s="48">
        <v>0</v>
      </c>
      <c r="R141" s="48">
        <v>0</v>
      </c>
      <c r="S141" s="48">
        <v>0</v>
      </c>
      <c r="T141" s="48">
        <v>0</v>
      </c>
      <c r="U141" s="48">
        <v>0</v>
      </c>
      <c r="V141" s="48">
        <v>0</v>
      </c>
      <c r="W141" s="48">
        <v>0</v>
      </c>
      <c r="X141" s="48">
        <v>0</v>
      </c>
      <c r="Y141" s="48">
        <v>0</v>
      </c>
      <c r="Z141" s="49">
        <f>SUM(P141:Y141)</f>
        <v>2</v>
      </c>
      <c r="AA141" s="33">
        <v>50</v>
      </c>
      <c r="AB141" s="50">
        <f>Z141/AA141</f>
        <v>0.04</v>
      </c>
      <c r="AC141" s="51" t="str">
        <f>IF(Z141&gt;75%*AA141,"Победитель",IF(Z141&gt;50%*AA141,"Призёр","Участник"))</f>
        <v>Участник</v>
      </c>
    </row>
    <row r="142" spans="1:29" x14ac:dyDescent="0.3">
      <c r="A142" s="32">
        <v>128</v>
      </c>
      <c r="B142" s="6" t="s">
        <v>14</v>
      </c>
      <c r="C142" s="6" t="s">
        <v>1431</v>
      </c>
      <c r="D142" s="6" t="s">
        <v>316</v>
      </c>
      <c r="E142" s="6" t="s">
        <v>369</v>
      </c>
      <c r="F142" s="45" t="str">
        <f>LEFT(C142,1)</f>
        <v>Х</v>
      </c>
      <c r="G142" s="45" t="str">
        <f>LEFT(D142,1)</f>
        <v>Л</v>
      </c>
      <c r="H142" s="45" t="str">
        <f>LEFT(E142,1)</f>
        <v>Н</v>
      </c>
      <c r="I142" s="6" t="s">
        <v>830</v>
      </c>
      <c r="J142" s="6" t="s">
        <v>1257</v>
      </c>
      <c r="K142" s="6" t="s">
        <v>1413</v>
      </c>
      <c r="L142" s="6" t="s">
        <v>1046</v>
      </c>
      <c r="M142" s="33" t="s">
        <v>143</v>
      </c>
      <c r="N142" s="47" t="str">
        <f>CONCATENATE(L142,M142)</f>
        <v>Р0818У</v>
      </c>
      <c r="O142" s="47" t="str">
        <f>CONCATENATE(B142,"-",F142,G142,H142,"-",I142)</f>
        <v>Ж-ХЛН-21072005</v>
      </c>
      <c r="P142" s="48">
        <v>2</v>
      </c>
      <c r="Q142" s="48">
        <v>0</v>
      </c>
      <c r="R142" s="48">
        <v>0</v>
      </c>
      <c r="S142" s="48">
        <v>0</v>
      </c>
      <c r="T142" s="48">
        <v>0</v>
      </c>
      <c r="U142" s="48">
        <v>0</v>
      </c>
      <c r="V142" s="48">
        <v>0</v>
      </c>
      <c r="W142" s="48">
        <v>0</v>
      </c>
      <c r="X142" s="48">
        <v>0</v>
      </c>
      <c r="Y142" s="48">
        <v>0</v>
      </c>
      <c r="Z142" s="49">
        <f>SUM(P142:Y142)</f>
        <v>2</v>
      </c>
      <c r="AA142" s="33">
        <v>50</v>
      </c>
      <c r="AB142" s="50">
        <f>Z142/AA142</f>
        <v>0.04</v>
      </c>
      <c r="AC142" s="51" t="str">
        <f>IF(Z142&gt;75%*AA142,"Победитель",IF(Z142&gt;50%*AA142,"Призёр","Участник"))</f>
        <v>Участник</v>
      </c>
    </row>
  </sheetData>
  <sheetProtection password="CF7A" sheet="1" objects="1" scenarios="1"/>
  <mergeCells count="25">
    <mergeCell ref="AB12:AB14"/>
    <mergeCell ref="AC12:AC14"/>
    <mergeCell ref="P13:P14"/>
    <mergeCell ref="U13:U14"/>
    <mergeCell ref="V13:V14"/>
    <mergeCell ref="X13:X14"/>
    <mergeCell ref="Y13:Y14"/>
    <mergeCell ref="M12:M14"/>
    <mergeCell ref="N12:N14"/>
    <mergeCell ref="O12:O14"/>
    <mergeCell ref="P12:Y12"/>
    <mergeCell ref="Z12:Z14"/>
    <mergeCell ref="AA12:AA14"/>
    <mergeCell ref="G12:G14"/>
    <mergeCell ref="H12:H14"/>
    <mergeCell ref="I12:I14"/>
    <mergeCell ref="J12:J14"/>
    <mergeCell ref="K12:K14"/>
    <mergeCell ref="L12:L14"/>
    <mergeCell ref="A12:A14"/>
    <mergeCell ref="B12:B14"/>
    <mergeCell ref="C12:C14"/>
    <mergeCell ref="D12:D14"/>
    <mergeCell ref="E12:E14"/>
    <mergeCell ref="F12:F14"/>
  </mergeCells>
  <pageMargins left="0.7" right="0.7" top="0.75" bottom="0.75" header="0.3" footer="0.3"/>
  <pageSetup paperSize="9" fitToHeight="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42"/>
  <sheetViews>
    <sheetView topLeftCell="A126" zoomScale="70" zoomScaleNormal="115" workbookViewId="0">
      <selection activeCell="A143" sqref="A143:XFD314"/>
    </sheetView>
  </sheetViews>
  <sheetFormatPr defaultRowHeight="18.75" x14ac:dyDescent="0.3"/>
  <cols>
    <col min="1" max="1" width="7.42578125" style="38" customWidth="1"/>
    <col min="2" max="2" width="6.85546875" style="8" customWidth="1"/>
    <col min="3" max="3" width="20.28515625" style="8" hidden="1" customWidth="1"/>
    <col min="4" max="4" width="18" style="8" hidden="1" customWidth="1"/>
    <col min="5" max="5" width="22.140625" style="8" hidden="1" customWidth="1"/>
    <col min="6" max="8" width="4.140625" style="8" hidden="1" customWidth="1"/>
    <col min="9" max="9" width="14.140625" style="39" hidden="1" customWidth="1"/>
    <col min="10" max="10" width="24.5703125" style="8" customWidth="1"/>
    <col min="11" max="11" width="8.140625" style="40" customWidth="1"/>
    <col min="12" max="12" width="9.42578125" style="8" hidden="1" customWidth="1"/>
    <col min="13" max="13" width="9.42578125" style="41" hidden="1" customWidth="1"/>
    <col min="14" max="14" width="11.5703125" style="38" hidden="1" customWidth="1"/>
    <col min="15" max="15" width="22.28515625" style="38" customWidth="1"/>
    <col min="16" max="20" width="6.140625" style="42" customWidth="1"/>
    <col min="21" max="25" width="6" style="42" customWidth="1"/>
    <col min="26" max="26" width="10.140625" style="43" customWidth="1"/>
    <col min="27" max="27" width="10" style="44" customWidth="1"/>
    <col min="28" max="28" width="10" style="38" customWidth="1"/>
    <col min="29" max="29" width="12.5703125" style="43" customWidth="1"/>
    <col min="30" max="16384" width="9.140625" style="34"/>
  </cols>
  <sheetData>
    <row r="1" spans="1:29" s="7" customFormat="1" ht="19.5" thickBot="1" x14ac:dyDescent="0.35">
      <c r="C1" s="7" t="e">
        <f>TRIM(C15:I133)</f>
        <v>#VALUE!</v>
      </c>
      <c r="I1" s="20"/>
      <c r="K1" s="21"/>
      <c r="M1" s="20"/>
      <c r="Z1" s="22"/>
      <c r="AC1" s="22"/>
    </row>
    <row r="2" spans="1:29" s="7" customFormat="1" ht="19.5" thickBot="1" x14ac:dyDescent="0.35">
      <c r="C2" s="23"/>
      <c r="D2" s="24" t="s">
        <v>21</v>
      </c>
      <c r="I2" s="20"/>
      <c r="K2" s="21"/>
      <c r="M2" s="20"/>
      <c r="Z2" s="22"/>
      <c r="AC2" s="22"/>
    </row>
    <row r="3" spans="1:29" s="7" customFormat="1" ht="19.5" thickBot="1" x14ac:dyDescent="0.35">
      <c r="C3" s="25"/>
      <c r="D3" s="25"/>
      <c r="I3" s="20"/>
      <c r="K3" s="21"/>
      <c r="M3" s="20"/>
      <c r="Z3" s="22"/>
      <c r="AC3" s="22"/>
    </row>
    <row r="4" spans="1:29" s="7" customFormat="1" ht="19.5" thickBot="1" x14ac:dyDescent="0.35">
      <c r="C4" s="26"/>
      <c r="D4" s="25" t="s">
        <v>22</v>
      </c>
      <c r="I4" s="20"/>
      <c r="K4" s="21"/>
      <c r="M4" s="20"/>
      <c r="Z4" s="22"/>
      <c r="AC4" s="22"/>
    </row>
    <row r="5" spans="1:29" s="7" customFormat="1" x14ac:dyDescent="0.3">
      <c r="C5" s="25"/>
      <c r="D5" s="25"/>
      <c r="I5" s="20"/>
      <c r="K5" s="21"/>
      <c r="M5" s="20"/>
      <c r="Z5" s="22"/>
      <c r="AC5" s="22"/>
    </row>
    <row r="6" spans="1:29" s="7" customFormat="1" ht="19.5" hidden="1" thickBot="1" x14ac:dyDescent="0.35">
      <c r="C6" s="27"/>
      <c r="D6" s="25" t="s">
        <v>23</v>
      </c>
      <c r="I6" s="20"/>
      <c r="K6" s="21"/>
      <c r="M6" s="20"/>
      <c r="Z6" s="22"/>
      <c r="AC6" s="22"/>
    </row>
    <row r="7" spans="1:29" s="7" customFormat="1" hidden="1" x14ac:dyDescent="0.3">
      <c r="C7" s="25"/>
      <c r="D7" s="25"/>
      <c r="I7" s="20"/>
      <c r="K7" s="21"/>
      <c r="M7" s="20"/>
      <c r="Z7" s="22"/>
      <c r="AC7" s="22"/>
    </row>
    <row r="8" spans="1:29" s="7" customFormat="1" ht="19.5" hidden="1" thickBot="1" x14ac:dyDescent="0.35">
      <c r="C8" s="28"/>
      <c r="D8" s="25" t="s">
        <v>28</v>
      </c>
      <c r="I8" s="20"/>
      <c r="K8" s="21"/>
      <c r="M8" s="20"/>
      <c r="Z8" s="22"/>
      <c r="AC8" s="22"/>
    </row>
    <row r="9" spans="1:29" s="7" customFormat="1" hidden="1" x14ac:dyDescent="0.3">
      <c r="I9" s="20"/>
      <c r="K9" s="21"/>
      <c r="M9" s="20"/>
      <c r="Z9" s="22"/>
      <c r="AC9" s="22"/>
    </row>
    <row r="10" spans="1:29" s="7" customFormat="1" x14ac:dyDescent="0.3">
      <c r="A10" s="7" t="s">
        <v>191</v>
      </c>
      <c r="I10" s="20"/>
      <c r="K10" s="21"/>
      <c r="M10" s="20"/>
      <c r="Z10" s="22"/>
      <c r="AC10" s="22"/>
    </row>
    <row r="11" spans="1:29" s="7" customFormat="1" x14ac:dyDescent="0.3">
      <c r="A11" s="69" t="s">
        <v>192</v>
      </c>
      <c r="B11" s="69"/>
      <c r="C11" s="69"/>
      <c r="D11" s="69"/>
      <c r="I11" s="20"/>
      <c r="K11" s="21"/>
      <c r="M11" s="20"/>
      <c r="Z11" s="22"/>
      <c r="AC11" s="22"/>
    </row>
    <row r="12" spans="1:29" s="31" customFormat="1" ht="22.5" customHeight="1" x14ac:dyDescent="0.25">
      <c r="A12" s="19" t="s">
        <v>0</v>
      </c>
      <c r="B12" s="19" t="s">
        <v>12</v>
      </c>
      <c r="C12" s="19" t="s">
        <v>1</v>
      </c>
      <c r="D12" s="19" t="s">
        <v>2</v>
      </c>
      <c r="E12" s="19" t="s">
        <v>3</v>
      </c>
      <c r="F12" s="19"/>
      <c r="G12" s="19"/>
      <c r="H12" s="19"/>
      <c r="I12" s="19" t="s">
        <v>11</v>
      </c>
      <c r="J12" s="19" t="s">
        <v>4</v>
      </c>
      <c r="K12" s="29" t="s">
        <v>5</v>
      </c>
      <c r="L12" s="19" t="s">
        <v>6</v>
      </c>
      <c r="M12" s="19" t="s">
        <v>7</v>
      </c>
      <c r="N12" s="19" t="s">
        <v>8</v>
      </c>
      <c r="O12" s="19" t="s">
        <v>13</v>
      </c>
      <c r="P12" s="19" t="s">
        <v>25</v>
      </c>
      <c r="Q12" s="19"/>
      <c r="R12" s="19"/>
      <c r="S12" s="19"/>
      <c r="T12" s="19"/>
      <c r="U12" s="19"/>
      <c r="V12" s="19"/>
      <c r="W12" s="19"/>
      <c r="X12" s="19"/>
      <c r="Y12" s="19"/>
      <c r="Z12" s="30" t="s">
        <v>10</v>
      </c>
      <c r="AA12" s="19" t="s">
        <v>9</v>
      </c>
      <c r="AB12" s="19" t="s">
        <v>27</v>
      </c>
      <c r="AC12" s="30" t="s">
        <v>15</v>
      </c>
    </row>
    <row r="13" spans="1:29" s="31" customFormat="1" ht="16.5" customHeigh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29"/>
      <c r="L13" s="19"/>
      <c r="M13" s="19"/>
      <c r="N13" s="19"/>
      <c r="O13" s="19"/>
      <c r="P13" s="19" t="s">
        <v>16</v>
      </c>
      <c r="Q13" s="18"/>
      <c r="R13" s="18"/>
      <c r="S13" s="18"/>
      <c r="T13" s="18"/>
      <c r="U13" s="19" t="s">
        <v>17</v>
      </c>
      <c r="V13" s="19" t="s">
        <v>18</v>
      </c>
      <c r="W13" s="18"/>
      <c r="X13" s="19" t="s">
        <v>19</v>
      </c>
      <c r="Y13" s="19" t="s">
        <v>20</v>
      </c>
      <c r="Z13" s="30"/>
      <c r="AA13" s="19"/>
      <c r="AB13" s="19"/>
      <c r="AC13" s="30"/>
    </row>
    <row r="14" spans="1:29" s="31" customFormat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29"/>
      <c r="L14" s="19"/>
      <c r="M14" s="19"/>
      <c r="N14" s="19"/>
      <c r="O14" s="19"/>
      <c r="P14" s="19"/>
      <c r="Q14" s="18"/>
      <c r="R14" s="18"/>
      <c r="S14" s="18"/>
      <c r="T14" s="18"/>
      <c r="U14" s="19"/>
      <c r="V14" s="19"/>
      <c r="W14" s="18"/>
      <c r="X14" s="19"/>
      <c r="Y14" s="19"/>
      <c r="Z14" s="30"/>
      <c r="AA14" s="19"/>
      <c r="AB14" s="19"/>
      <c r="AC14" s="30"/>
    </row>
    <row r="15" spans="1:29" x14ac:dyDescent="0.3">
      <c r="A15" s="32">
        <v>1</v>
      </c>
      <c r="B15" s="2" t="s">
        <v>14</v>
      </c>
      <c r="C15" s="2" t="s">
        <v>2264</v>
      </c>
      <c r="D15" s="2" t="s">
        <v>2265</v>
      </c>
      <c r="E15" s="2" t="s">
        <v>848</v>
      </c>
      <c r="F15" s="45" t="str">
        <f>LEFT(C15,1)</f>
        <v>М</v>
      </c>
      <c r="G15" s="45" t="str">
        <f>LEFT(D15,1)</f>
        <v>Э</v>
      </c>
      <c r="H15" s="45" t="str">
        <f>LEFT(E15,1)</f>
        <v>В</v>
      </c>
      <c r="I15" s="14" t="s">
        <v>2266</v>
      </c>
      <c r="J15" s="46" t="s">
        <v>2231</v>
      </c>
      <c r="K15" s="2">
        <v>9</v>
      </c>
      <c r="L15" s="2" t="s">
        <v>2267</v>
      </c>
      <c r="M15" s="9" t="s">
        <v>2113</v>
      </c>
      <c r="N15" s="47" t="str">
        <f>CONCATENATE(L15,M15)</f>
        <v>РЯ0902Н</v>
      </c>
      <c r="O15" s="47" t="str">
        <f>CONCATENATE(B15,"-",F15,G15,H15,"-",I15)</f>
        <v>Ж-МЭВ-09032004</v>
      </c>
      <c r="P15" s="53">
        <v>5</v>
      </c>
      <c r="Q15" s="53">
        <v>5</v>
      </c>
      <c r="R15" s="53">
        <v>2</v>
      </c>
      <c r="S15" s="53">
        <v>5</v>
      </c>
      <c r="T15" s="53">
        <v>5</v>
      </c>
      <c r="U15" s="53">
        <v>5</v>
      </c>
      <c r="V15" s="53">
        <v>5</v>
      </c>
      <c r="W15" s="53">
        <v>3</v>
      </c>
      <c r="X15" s="53">
        <v>2</v>
      </c>
      <c r="Y15" s="53">
        <v>3</v>
      </c>
      <c r="Z15" s="49">
        <f>SUM(P15:Y15)</f>
        <v>40</v>
      </c>
      <c r="AA15" s="33">
        <v>50</v>
      </c>
      <c r="AB15" s="50">
        <f>Z15/AA15</f>
        <v>0.8</v>
      </c>
      <c r="AC15" s="68" t="str">
        <f>IF(Z15&gt;75%*AA15,"Победитель",IF(Z15&gt;50%*AA15,"Призёр","Участник"))</f>
        <v>Победитель</v>
      </c>
    </row>
    <row r="16" spans="1:29" x14ac:dyDescent="0.3">
      <c r="A16" s="32">
        <v>2</v>
      </c>
      <c r="B16" s="2" t="s">
        <v>14</v>
      </c>
      <c r="C16" s="2" t="s">
        <v>466</v>
      </c>
      <c r="D16" s="2" t="s">
        <v>355</v>
      </c>
      <c r="E16" s="2" t="s">
        <v>88</v>
      </c>
      <c r="F16" s="45" t="str">
        <f>LEFT(C16,1)</f>
        <v>К</v>
      </c>
      <c r="G16" s="45" t="str">
        <f>LEFT(D16,1)</f>
        <v>Н</v>
      </c>
      <c r="H16" s="45" t="str">
        <f>LEFT(E16,1)</f>
        <v>А</v>
      </c>
      <c r="I16" s="6" t="s">
        <v>571</v>
      </c>
      <c r="J16" s="46" t="s">
        <v>346</v>
      </c>
      <c r="K16" s="2">
        <v>9</v>
      </c>
      <c r="L16" s="2" t="s">
        <v>343</v>
      </c>
      <c r="M16" s="33" t="s">
        <v>26</v>
      </c>
      <c r="N16" s="47" t="str">
        <f>CONCATENATE(L16,M16)</f>
        <v>Р0906С</v>
      </c>
      <c r="O16" s="47" t="str">
        <f>CONCATENATE(B16,"-",F16,G16,H16,"-",I16)</f>
        <v>Ж-КНА-08092004</v>
      </c>
      <c r="P16" s="48">
        <v>3</v>
      </c>
      <c r="Q16" s="48">
        <v>4</v>
      </c>
      <c r="R16" s="48">
        <v>5</v>
      </c>
      <c r="S16" s="48">
        <v>5</v>
      </c>
      <c r="T16" s="48">
        <v>2</v>
      </c>
      <c r="U16" s="48">
        <v>5</v>
      </c>
      <c r="V16" s="48">
        <v>5</v>
      </c>
      <c r="W16" s="48">
        <v>5</v>
      </c>
      <c r="X16" s="48">
        <v>4</v>
      </c>
      <c r="Y16" s="48">
        <v>0</v>
      </c>
      <c r="Z16" s="49">
        <f>SUM(P16:Y16)</f>
        <v>38</v>
      </c>
      <c r="AA16" s="33">
        <v>50</v>
      </c>
      <c r="AB16" s="50">
        <f>Z16/AA16</f>
        <v>0.76</v>
      </c>
      <c r="AC16" s="68" t="str">
        <f>IF(Z16&gt;75%*AA16,"Победитель",IF(Z16&gt;50%*AA16,"Призёр","Участник"))</f>
        <v>Победитель</v>
      </c>
    </row>
    <row r="17" spans="1:29" x14ac:dyDescent="0.3">
      <c r="A17" s="32">
        <v>3</v>
      </c>
      <c r="B17" s="2" t="s">
        <v>35</v>
      </c>
      <c r="C17" s="2" t="s">
        <v>2261</v>
      </c>
      <c r="D17" s="2" t="s">
        <v>614</v>
      </c>
      <c r="E17" s="2" t="s">
        <v>306</v>
      </c>
      <c r="F17" s="45" t="str">
        <f>LEFT(C17,1)</f>
        <v>П</v>
      </c>
      <c r="G17" s="45" t="str">
        <f>LEFT(D17,1)</f>
        <v>Д</v>
      </c>
      <c r="H17" s="45" t="str">
        <f>LEFT(E17,1)</f>
        <v>С</v>
      </c>
      <c r="I17" s="14" t="s">
        <v>2262</v>
      </c>
      <c r="J17" s="46" t="s">
        <v>2231</v>
      </c>
      <c r="K17" s="2">
        <v>9</v>
      </c>
      <c r="L17" s="2" t="s">
        <v>2263</v>
      </c>
      <c r="M17" s="9" t="s">
        <v>2113</v>
      </c>
      <c r="N17" s="47" t="str">
        <f>CONCATENATE(L17,M17)</f>
        <v>РЯ0901Н</v>
      </c>
      <c r="O17" s="47" t="str">
        <f>CONCATENATE(B17,"-",F17,G17,H17,"-",I17)</f>
        <v>М-ПДС-07062004</v>
      </c>
      <c r="P17" s="53">
        <v>2.5</v>
      </c>
      <c r="Q17" s="53">
        <v>5</v>
      </c>
      <c r="R17" s="53">
        <v>2</v>
      </c>
      <c r="S17" s="53">
        <v>5</v>
      </c>
      <c r="T17" s="53">
        <v>5</v>
      </c>
      <c r="U17" s="53">
        <v>3</v>
      </c>
      <c r="V17" s="53">
        <v>2</v>
      </c>
      <c r="W17" s="53">
        <v>3</v>
      </c>
      <c r="X17" s="53">
        <v>5</v>
      </c>
      <c r="Y17" s="53">
        <v>3</v>
      </c>
      <c r="Z17" s="49">
        <f>SUM(P17:Y17)</f>
        <v>35.5</v>
      </c>
      <c r="AA17" s="33">
        <v>50</v>
      </c>
      <c r="AB17" s="50">
        <f>Z17/AA17</f>
        <v>0.71</v>
      </c>
      <c r="AC17" s="68" t="str">
        <f>IF(Z17&gt;75%*AA17,"Победитель",IF(Z17&gt;50%*AA17,"Призёр","Участник"))</f>
        <v>Призёр</v>
      </c>
    </row>
    <row r="18" spans="1:29" x14ac:dyDescent="0.3">
      <c r="A18" s="32">
        <v>4</v>
      </c>
      <c r="B18" s="2" t="s">
        <v>14</v>
      </c>
      <c r="C18" s="2" t="s">
        <v>2364</v>
      </c>
      <c r="D18" s="2" t="s">
        <v>87</v>
      </c>
      <c r="E18" s="2" t="s">
        <v>512</v>
      </c>
      <c r="F18" s="45" t="str">
        <f>LEFT(C18,1)</f>
        <v>Ш</v>
      </c>
      <c r="G18" s="45" t="str">
        <f>LEFT(D18,1)</f>
        <v>К</v>
      </c>
      <c r="H18" s="45" t="str">
        <f>LEFT(E18,1)</f>
        <v>В</v>
      </c>
      <c r="I18" s="2" t="s">
        <v>2365</v>
      </c>
      <c r="J18" s="2" t="s">
        <v>2323</v>
      </c>
      <c r="K18" s="1">
        <v>9</v>
      </c>
      <c r="L18" s="2" t="s">
        <v>135</v>
      </c>
      <c r="M18" s="33" t="s">
        <v>2212</v>
      </c>
      <c r="N18" s="47" t="str">
        <f>CONCATENATE(L18,M18)</f>
        <v>Р0901Ф</v>
      </c>
      <c r="O18" s="47" t="str">
        <f>CONCATENATE(B18,"-",F18,G18,H18,"-",I18)</f>
        <v>Ж-ШКВ-16112004</v>
      </c>
      <c r="P18" s="48">
        <v>4</v>
      </c>
      <c r="Q18" s="48">
        <v>2.5</v>
      </c>
      <c r="R18" s="48">
        <v>1</v>
      </c>
      <c r="S18" s="48">
        <v>5</v>
      </c>
      <c r="T18" s="48">
        <v>2</v>
      </c>
      <c r="U18" s="48">
        <v>4</v>
      </c>
      <c r="V18" s="48">
        <v>3</v>
      </c>
      <c r="W18" s="48">
        <v>5</v>
      </c>
      <c r="X18" s="48">
        <v>5</v>
      </c>
      <c r="Y18" s="48">
        <v>4</v>
      </c>
      <c r="Z18" s="49">
        <f>SUM(P18:Y18)</f>
        <v>35.5</v>
      </c>
      <c r="AA18" s="33">
        <v>50</v>
      </c>
      <c r="AB18" s="50">
        <f>Z18/AA18</f>
        <v>0.71</v>
      </c>
      <c r="AC18" s="68" t="str">
        <f>IF(Z18&gt;75%*AA18,"Победитель",IF(Z18&gt;50%*AA18,"Призёр","Участник"))</f>
        <v>Призёр</v>
      </c>
    </row>
    <row r="19" spans="1:29" x14ac:dyDescent="0.3">
      <c r="A19" s="32">
        <v>5</v>
      </c>
      <c r="B19" s="2" t="s">
        <v>35</v>
      </c>
      <c r="C19" s="2" t="s">
        <v>2274</v>
      </c>
      <c r="D19" s="2" t="s">
        <v>472</v>
      </c>
      <c r="E19" s="2" t="s">
        <v>302</v>
      </c>
      <c r="F19" s="45" t="str">
        <f>LEFT(C19,1)</f>
        <v>И</v>
      </c>
      <c r="G19" s="45" t="str">
        <f>LEFT(D19,1)</f>
        <v>А</v>
      </c>
      <c r="H19" s="45" t="str">
        <f>LEFT(E19,1)</f>
        <v>К</v>
      </c>
      <c r="I19" s="2" t="s">
        <v>2279</v>
      </c>
      <c r="J19" s="2" t="s">
        <v>2276</v>
      </c>
      <c r="K19" s="1">
        <v>9</v>
      </c>
      <c r="L19" s="2" t="s">
        <v>135</v>
      </c>
      <c r="M19" s="33" t="s">
        <v>2142</v>
      </c>
      <c r="N19" s="47" t="str">
        <f>CONCATENATE(L19,M19)</f>
        <v>Р0901Р</v>
      </c>
      <c r="O19" s="47" t="str">
        <f>CONCATENATE(B19,"-",F19,G19,H19,"-",I19)</f>
        <v>М-ИАК-05032005</v>
      </c>
      <c r="P19" s="48">
        <v>4</v>
      </c>
      <c r="Q19" s="48">
        <v>5</v>
      </c>
      <c r="R19" s="48">
        <v>2</v>
      </c>
      <c r="S19" s="48">
        <v>5</v>
      </c>
      <c r="T19" s="48">
        <v>1</v>
      </c>
      <c r="U19" s="48">
        <v>5</v>
      </c>
      <c r="V19" s="48">
        <v>5</v>
      </c>
      <c r="W19" s="48">
        <v>4</v>
      </c>
      <c r="X19" s="48">
        <v>3</v>
      </c>
      <c r="Y19" s="48">
        <v>1</v>
      </c>
      <c r="Z19" s="49">
        <f>SUM(P19:Y19)</f>
        <v>35</v>
      </c>
      <c r="AA19" s="33">
        <v>50</v>
      </c>
      <c r="AB19" s="50">
        <f>Z19/AA19</f>
        <v>0.7</v>
      </c>
      <c r="AC19" s="68" t="str">
        <f>IF(Z19&gt;75%*AA19,"Победитель",IF(Z19&gt;50%*AA19,"Призёр","Участник"))</f>
        <v>Призёр</v>
      </c>
    </row>
    <row r="20" spans="1:29" x14ac:dyDescent="0.3">
      <c r="A20" s="32">
        <v>6</v>
      </c>
      <c r="B20" s="6" t="s">
        <v>2057</v>
      </c>
      <c r="C20" s="6" t="s">
        <v>1442</v>
      </c>
      <c r="D20" s="6" t="s">
        <v>276</v>
      </c>
      <c r="E20" s="6" t="s">
        <v>172</v>
      </c>
      <c r="F20" s="45" t="str">
        <f>LEFT(C20,1)</f>
        <v>Б</v>
      </c>
      <c r="G20" s="45" t="str">
        <f>LEFT(D20,1)</f>
        <v>И</v>
      </c>
      <c r="H20" s="45" t="str">
        <f>LEFT(E20,1)</f>
        <v>Д</v>
      </c>
      <c r="I20" s="6" t="s">
        <v>1443</v>
      </c>
      <c r="J20" s="6" t="s">
        <v>1257</v>
      </c>
      <c r="K20" s="6" t="s">
        <v>1444</v>
      </c>
      <c r="L20" s="6" t="s">
        <v>140</v>
      </c>
      <c r="M20" s="33" t="s">
        <v>143</v>
      </c>
      <c r="N20" s="47" t="str">
        <f>CONCATENATE(L20,M20)</f>
        <v>Р0902У</v>
      </c>
      <c r="O20" s="47" t="str">
        <f>CONCATENATE(B20,"-",F20,G20,H20,"-",I20)</f>
        <v>М -БИД-25022004</v>
      </c>
      <c r="P20" s="48">
        <v>4</v>
      </c>
      <c r="Q20" s="48">
        <v>4.5</v>
      </c>
      <c r="R20" s="48">
        <v>5</v>
      </c>
      <c r="S20" s="48">
        <v>5</v>
      </c>
      <c r="T20" s="48">
        <v>0</v>
      </c>
      <c r="U20" s="48">
        <v>4</v>
      </c>
      <c r="V20" s="48">
        <v>3</v>
      </c>
      <c r="W20" s="48">
        <v>5</v>
      </c>
      <c r="X20" s="48">
        <v>2</v>
      </c>
      <c r="Y20" s="48">
        <v>0</v>
      </c>
      <c r="Z20" s="49">
        <f>SUM(P20:Y20)</f>
        <v>32.5</v>
      </c>
      <c r="AA20" s="33">
        <v>50</v>
      </c>
      <c r="AB20" s="50">
        <f>Z20/AA20</f>
        <v>0.65</v>
      </c>
      <c r="AC20" s="68" t="str">
        <f>IF(Z20&gt;75%*AA20,"Победитель",IF(Z20&gt;50%*AA20,"Призёр","Участник"))</f>
        <v>Призёр</v>
      </c>
    </row>
    <row r="21" spans="1:29" x14ac:dyDescent="0.3">
      <c r="A21" s="32">
        <v>7</v>
      </c>
      <c r="B21" s="2" t="s">
        <v>14</v>
      </c>
      <c r="C21" s="2" t="s">
        <v>1063</v>
      </c>
      <c r="D21" s="2" t="s">
        <v>266</v>
      </c>
      <c r="E21" s="2" t="s">
        <v>97</v>
      </c>
      <c r="F21" s="45" t="str">
        <f>LEFT(C21,1)</f>
        <v>Б</v>
      </c>
      <c r="G21" s="45" t="str">
        <f>LEFT(D21,1)</f>
        <v>Д</v>
      </c>
      <c r="H21" s="45" t="str">
        <f>LEFT(E21,1)</f>
        <v>А</v>
      </c>
      <c r="I21" s="14" t="s">
        <v>1064</v>
      </c>
      <c r="J21" s="46" t="s">
        <v>930</v>
      </c>
      <c r="K21" s="2">
        <v>9</v>
      </c>
      <c r="L21" s="46" t="s">
        <v>135</v>
      </c>
      <c r="M21" s="33" t="s">
        <v>45</v>
      </c>
      <c r="N21" s="47" t="str">
        <f>CONCATENATE(L21,M21)</f>
        <v>Р0901Г</v>
      </c>
      <c r="O21" s="47" t="str">
        <f>CONCATENATE(B21,"-",F21,G21,H21,"-",I21)</f>
        <v>Ж-БДА-26012005</v>
      </c>
      <c r="P21" s="48">
        <v>3</v>
      </c>
      <c r="Q21" s="48">
        <v>2</v>
      </c>
      <c r="R21" s="48">
        <v>5</v>
      </c>
      <c r="S21" s="48">
        <v>5</v>
      </c>
      <c r="T21" s="48">
        <v>0</v>
      </c>
      <c r="U21" s="48">
        <v>2</v>
      </c>
      <c r="V21" s="48">
        <v>5</v>
      </c>
      <c r="W21" s="48">
        <v>5</v>
      </c>
      <c r="X21" s="48">
        <v>3</v>
      </c>
      <c r="Y21" s="48">
        <v>0</v>
      </c>
      <c r="Z21" s="49">
        <f>SUM(P21:Y21)</f>
        <v>30</v>
      </c>
      <c r="AA21" s="33">
        <v>50</v>
      </c>
      <c r="AB21" s="50">
        <f>Z21/AA21</f>
        <v>0.6</v>
      </c>
      <c r="AC21" s="68" t="str">
        <f>IF(Z21&gt;75%*AA21,"Победитель",IF(Z21&gt;50%*AA21,"Призёр","Участник"))</f>
        <v>Призёр</v>
      </c>
    </row>
    <row r="22" spans="1:29" x14ac:dyDescent="0.3">
      <c r="A22" s="32">
        <v>8</v>
      </c>
      <c r="B22" s="2" t="s">
        <v>14</v>
      </c>
      <c r="C22" s="2" t="s">
        <v>1075</v>
      </c>
      <c r="D22" s="2" t="s">
        <v>366</v>
      </c>
      <c r="E22" s="2" t="s">
        <v>88</v>
      </c>
      <c r="F22" s="45" t="str">
        <f>LEFT(C22,1)</f>
        <v>П</v>
      </c>
      <c r="G22" s="45" t="str">
        <f>LEFT(D22,1)</f>
        <v>А</v>
      </c>
      <c r="H22" s="45" t="str">
        <f>LEFT(E22,1)</f>
        <v>А</v>
      </c>
      <c r="I22" s="6" t="s">
        <v>1076</v>
      </c>
      <c r="J22" s="46" t="s">
        <v>930</v>
      </c>
      <c r="K22" s="2">
        <v>9</v>
      </c>
      <c r="L22" s="2" t="s">
        <v>470</v>
      </c>
      <c r="M22" s="33" t="s">
        <v>45</v>
      </c>
      <c r="N22" s="47" t="str">
        <f>CONCATENATE(L22,M22)</f>
        <v>Р0908Г</v>
      </c>
      <c r="O22" s="47" t="str">
        <f>CONCATENATE(B22,"-",F22,G22,H22,"-",I22)</f>
        <v>Ж-ПАА-25052004</v>
      </c>
      <c r="P22" s="48">
        <v>3</v>
      </c>
      <c r="Q22" s="48">
        <v>3.5</v>
      </c>
      <c r="R22" s="48">
        <v>1</v>
      </c>
      <c r="S22" s="48">
        <v>5</v>
      </c>
      <c r="T22" s="48">
        <v>0</v>
      </c>
      <c r="U22" s="48">
        <v>4</v>
      </c>
      <c r="V22" s="48">
        <v>4</v>
      </c>
      <c r="W22" s="48">
        <v>5</v>
      </c>
      <c r="X22" s="48">
        <v>4</v>
      </c>
      <c r="Y22" s="48">
        <v>0</v>
      </c>
      <c r="Z22" s="49">
        <f>SUM(P22:Y22)</f>
        <v>29.5</v>
      </c>
      <c r="AA22" s="33">
        <v>50</v>
      </c>
      <c r="AB22" s="50">
        <f>Z22/AA22</f>
        <v>0.59</v>
      </c>
      <c r="AC22" s="51" t="str">
        <f>IF(Z22&gt;75%*AA22,"Победитель",IF(Z22&gt;50%*AA22,"Призёр","Участник"))</f>
        <v>Призёр</v>
      </c>
    </row>
    <row r="23" spans="1:29" x14ac:dyDescent="0.3">
      <c r="A23" s="32">
        <v>9</v>
      </c>
      <c r="B23" s="2" t="s">
        <v>35</v>
      </c>
      <c r="C23" s="2" t="s">
        <v>1065</v>
      </c>
      <c r="D23" s="2" t="s">
        <v>457</v>
      </c>
      <c r="E23" s="2" t="s">
        <v>448</v>
      </c>
      <c r="F23" s="45" t="str">
        <f>LEFT(C23,1)</f>
        <v>В</v>
      </c>
      <c r="G23" s="45" t="str">
        <f>LEFT(D23,1)</f>
        <v>П</v>
      </c>
      <c r="H23" s="45" t="str">
        <f>LEFT(E23,1)</f>
        <v>П</v>
      </c>
      <c r="I23" s="14" t="s">
        <v>1064</v>
      </c>
      <c r="J23" s="46" t="s">
        <v>930</v>
      </c>
      <c r="K23" s="2">
        <v>9</v>
      </c>
      <c r="L23" s="46" t="s">
        <v>140</v>
      </c>
      <c r="M23" s="33" t="s">
        <v>45</v>
      </c>
      <c r="N23" s="47" t="str">
        <f>CONCATENATE(L23,M23)</f>
        <v>Р0902Г</v>
      </c>
      <c r="O23" s="47" t="str">
        <f>CONCATENATE(B23,"-",F23,G23,H23,"-",I23)</f>
        <v>М-ВПП-26012005</v>
      </c>
      <c r="P23" s="48">
        <v>0</v>
      </c>
      <c r="Q23" s="48">
        <v>3</v>
      </c>
      <c r="R23" s="48">
        <v>5</v>
      </c>
      <c r="S23" s="48">
        <v>5</v>
      </c>
      <c r="T23" s="48">
        <v>0</v>
      </c>
      <c r="U23" s="48">
        <v>2</v>
      </c>
      <c r="V23" s="48">
        <v>4</v>
      </c>
      <c r="W23" s="48">
        <v>5</v>
      </c>
      <c r="X23" s="48">
        <v>5</v>
      </c>
      <c r="Y23" s="48">
        <v>0</v>
      </c>
      <c r="Z23" s="49">
        <f>SUM(P23:Y23)</f>
        <v>29</v>
      </c>
      <c r="AA23" s="33">
        <v>50</v>
      </c>
      <c r="AB23" s="50">
        <f>Z23/AA23</f>
        <v>0.57999999999999996</v>
      </c>
      <c r="AC23" s="51" t="str">
        <f>IF(Z23&gt;75%*AA23,"Победитель",IF(Z23&gt;50%*AA23,"Призёр","Участник"))</f>
        <v>Призёр</v>
      </c>
    </row>
    <row r="24" spans="1:29" x14ac:dyDescent="0.3">
      <c r="A24" s="32">
        <v>10</v>
      </c>
      <c r="B24" s="2" t="s">
        <v>14</v>
      </c>
      <c r="C24" s="2" t="s">
        <v>477</v>
      </c>
      <c r="D24" s="2" t="s">
        <v>211</v>
      </c>
      <c r="E24" s="2" t="s">
        <v>67</v>
      </c>
      <c r="F24" s="45" t="str">
        <f>LEFT(C24,1)</f>
        <v>Ч</v>
      </c>
      <c r="G24" s="45" t="str">
        <f>LEFT(D24,1)</f>
        <v>П</v>
      </c>
      <c r="H24" s="45" t="str">
        <f>LEFT(E24,1)</f>
        <v>М</v>
      </c>
      <c r="I24" s="6" t="s">
        <v>575</v>
      </c>
      <c r="J24" s="46" t="s">
        <v>346</v>
      </c>
      <c r="K24" s="2">
        <v>9</v>
      </c>
      <c r="L24" s="2" t="s">
        <v>478</v>
      </c>
      <c r="M24" s="33" t="s">
        <v>26</v>
      </c>
      <c r="N24" s="47" t="str">
        <f>CONCATENATE(L24,M24)</f>
        <v>Р0911С</v>
      </c>
      <c r="O24" s="47" t="str">
        <f>CONCATENATE(B24,"-",F24,G24,H24,"-",I24)</f>
        <v>Ж-ЧПМ-17092004</v>
      </c>
      <c r="P24" s="48">
        <v>1</v>
      </c>
      <c r="Q24" s="48">
        <v>2.5</v>
      </c>
      <c r="R24" s="48">
        <v>5</v>
      </c>
      <c r="S24" s="48">
        <v>5</v>
      </c>
      <c r="T24" s="48">
        <v>0</v>
      </c>
      <c r="U24" s="48">
        <v>4</v>
      </c>
      <c r="V24" s="48">
        <v>3</v>
      </c>
      <c r="W24" s="48">
        <v>5</v>
      </c>
      <c r="X24" s="48">
        <v>3</v>
      </c>
      <c r="Y24" s="48">
        <v>0</v>
      </c>
      <c r="Z24" s="49">
        <f>SUM(P24:Y24)</f>
        <v>28.5</v>
      </c>
      <c r="AA24" s="33">
        <v>50</v>
      </c>
      <c r="AB24" s="50">
        <f>Z24/AA24</f>
        <v>0.56999999999999995</v>
      </c>
      <c r="AC24" s="51" t="str">
        <f>IF(Z24&gt;75%*AA24,"Победитель",IF(Z24&gt;50%*AA24,"Призёр","Участник"))</f>
        <v>Призёр</v>
      </c>
    </row>
    <row r="25" spans="1:29" x14ac:dyDescent="0.3">
      <c r="A25" s="32">
        <v>11</v>
      </c>
      <c r="B25" s="2" t="s">
        <v>35</v>
      </c>
      <c r="C25" s="2" t="s">
        <v>1071</v>
      </c>
      <c r="D25" s="2" t="s">
        <v>291</v>
      </c>
      <c r="E25" s="2" t="s">
        <v>235</v>
      </c>
      <c r="F25" s="45" t="str">
        <f>LEFT(C25,1)</f>
        <v>К</v>
      </c>
      <c r="G25" s="45" t="str">
        <f>LEFT(D25,1)</f>
        <v>А</v>
      </c>
      <c r="H25" s="45" t="str">
        <f>LEFT(E25,1)</f>
        <v>В</v>
      </c>
      <c r="I25" s="14" t="s">
        <v>1072</v>
      </c>
      <c r="J25" s="46" t="s">
        <v>930</v>
      </c>
      <c r="K25" s="2">
        <v>9</v>
      </c>
      <c r="L25" s="56" t="s">
        <v>343</v>
      </c>
      <c r="M25" s="33" t="s">
        <v>45</v>
      </c>
      <c r="N25" s="47" t="str">
        <f>CONCATENATE(L25,M25)</f>
        <v>Р0906Г</v>
      </c>
      <c r="O25" s="47" t="str">
        <f>CONCATENATE(B25,"-",F25,G25,H25,"-",I25)</f>
        <v>М-КАВ-16092004</v>
      </c>
      <c r="P25" s="48">
        <v>0</v>
      </c>
      <c r="Q25" s="48">
        <v>5</v>
      </c>
      <c r="R25" s="48">
        <v>5</v>
      </c>
      <c r="S25" s="48">
        <v>5</v>
      </c>
      <c r="T25" s="48">
        <v>1</v>
      </c>
      <c r="U25" s="48">
        <v>2</v>
      </c>
      <c r="V25" s="48">
        <v>3</v>
      </c>
      <c r="W25" s="48">
        <v>4</v>
      </c>
      <c r="X25" s="48">
        <v>3</v>
      </c>
      <c r="Y25" s="48">
        <v>0</v>
      </c>
      <c r="Z25" s="49">
        <f>SUM(P25:Y25)</f>
        <v>28</v>
      </c>
      <c r="AA25" s="33">
        <v>50</v>
      </c>
      <c r="AB25" s="50">
        <f>Z25/AA25</f>
        <v>0.56000000000000005</v>
      </c>
      <c r="AC25" s="51" t="str">
        <f>IF(Z25&gt;75%*AA25,"Победитель",IF(Z25&gt;50%*AA25,"Призёр","Участник"))</f>
        <v>Призёр</v>
      </c>
    </row>
    <row r="26" spans="1:29" x14ac:dyDescent="0.3">
      <c r="A26" s="32">
        <v>12</v>
      </c>
      <c r="B26" s="2" t="s">
        <v>14</v>
      </c>
      <c r="C26" s="2" t="s">
        <v>465</v>
      </c>
      <c r="D26" s="2" t="s">
        <v>132</v>
      </c>
      <c r="E26" s="2" t="s">
        <v>78</v>
      </c>
      <c r="F26" s="45" t="str">
        <f>LEFT(C26,1)</f>
        <v>К</v>
      </c>
      <c r="G26" s="45" t="str">
        <f>LEFT(D26,1)</f>
        <v>С</v>
      </c>
      <c r="H26" s="45" t="str">
        <f>LEFT(E26,1)</f>
        <v>А</v>
      </c>
      <c r="I26" s="6" t="s">
        <v>569</v>
      </c>
      <c r="J26" s="46" t="s">
        <v>346</v>
      </c>
      <c r="K26" s="2">
        <v>9</v>
      </c>
      <c r="L26" s="2" t="s">
        <v>150</v>
      </c>
      <c r="M26" s="33" t="s">
        <v>26</v>
      </c>
      <c r="N26" s="47" t="str">
        <f>CONCATENATE(L26,M26)</f>
        <v>Р0904С</v>
      </c>
      <c r="O26" s="47" t="str">
        <f>CONCATENATE(B26,"-",F26,G26,H26,"-",I26)</f>
        <v>Ж-КСА-29092004</v>
      </c>
      <c r="P26" s="48">
        <v>2</v>
      </c>
      <c r="Q26" s="48">
        <v>3</v>
      </c>
      <c r="R26" s="48">
        <v>0</v>
      </c>
      <c r="S26" s="48">
        <v>5</v>
      </c>
      <c r="T26" s="48">
        <v>4</v>
      </c>
      <c r="U26" s="48">
        <v>3</v>
      </c>
      <c r="V26" s="48">
        <v>3</v>
      </c>
      <c r="W26" s="48">
        <v>3</v>
      </c>
      <c r="X26" s="48">
        <v>5</v>
      </c>
      <c r="Y26" s="48">
        <v>0</v>
      </c>
      <c r="Z26" s="49">
        <f>SUM(P26:Y26)</f>
        <v>28</v>
      </c>
      <c r="AA26" s="33">
        <v>50</v>
      </c>
      <c r="AB26" s="50">
        <f>Z26/AA26</f>
        <v>0.56000000000000005</v>
      </c>
      <c r="AC26" s="51" t="str">
        <f>IF(Z26&gt;75%*AA26,"Победитель",IF(Z26&gt;50%*AA26,"Призёр","Участник"))</f>
        <v>Призёр</v>
      </c>
    </row>
    <row r="27" spans="1:29" x14ac:dyDescent="0.3">
      <c r="A27" s="32">
        <v>13</v>
      </c>
      <c r="B27" s="2" t="s">
        <v>14</v>
      </c>
      <c r="C27" s="2" t="s">
        <v>1080</v>
      </c>
      <c r="D27" s="2" t="s">
        <v>326</v>
      </c>
      <c r="E27" s="2" t="s">
        <v>88</v>
      </c>
      <c r="F27" s="45" t="str">
        <f>LEFT(C27,1)</f>
        <v>С</v>
      </c>
      <c r="G27" s="45" t="str">
        <f>LEFT(D27,1)</f>
        <v>К</v>
      </c>
      <c r="H27" s="45" t="str">
        <f>LEFT(E27,1)</f>
        <v>А</v>
      </c>
      <c r="I27" s="14" t="s">
        <v>1081</v>
      </c>
      <c r="J27" s="46" t="s">
        <v>930</v>
      </c>
      <c r="K27" s="2">
        <v>9</v>
      </c>
      <c r="L27" s="2" t="s">
        <v>476</v>
      </c>
      <c r="M27" s="33" t="s">
        <v>45</v>
      </c>
      <c r="N27" s="47" t="str">
        <f>CONCATENATE(L27,M27)</f>
        <v>Р0910Г</v>
      </c>
      <c r="O27" s="47" t="str">
        <f>CONCATENATE(B27,"-",F27,G27,H27,"-",I27)</f>
        <v>Ж-СКА-12062004</v>
      </c>
      <c r="P27" s="48">
        <v>2</v>
      </c>
      <c r="Q27" s="48">
        <v>3.5</v>
      </c>
      <c r="R27" s="48">
        <v>0</v>
      </c>
      <c r="S27" s="48">
        <v>5</v>
      </c>
      <c r="T27" s="48">
        <v>0</v>
      </c>
      <c r="U27" s="48">
        <v>4</v>
      </c>
      <c r="V27" s="48">
        <v>4</v>
      </c>
      <c r="W27" s="48">
        <v>5</v>
      </c>
      <c r="X27" s="48">
        <v>4</v>
      </c>
      <c r="Y27" s="48">
        <v>0</v>
      </c>
      <c r="Z27" s="49">
        <f>SUM(P27:Y27)</f>
        <v>27.5</v>
      </c>
      <c r="AA27" s="33">
        <v>50</v>
      </c>
      <c r="AB27" s="50">
        <f>Z27/AA27</f>
        <v>0.55000000000000004</v>
      </c>
      <c r="AC27" s="51" t="str">
        <f>IF(Z27&gt;75%*AA27,"Победитель",IF(Z27&gt;50%*AA27,"Призёр","Участник"))</f>
        <v>Призёр</v>
      </c>
    </row>
    <row r="28" spans="1:29" x14ac:dyDescent="0.3">
      <c r="A28" s="32">
        <v>14</v>
      </c>
      <c r="B28" s="2" t="s">
        <v>14</v>
      </c>
      <c r="C28" s="2" t="s">
        <v>1969</v>
      </c>
      <c r="D28" s="2" t="s">
        <v>366</v>
      </c>
      <c r="E28" s="2" t="s">
        <v>369</v>
      </c>
      <c r="F28" s="45" t="str">
        <f>LEFT(C28,1)</f>
        <v>Т</v>
      </c>
      <c r="G28" s="45" t="str">
        <f>LEFT(D28,1)</f>
        <v>А</v>
      </c>
      <c r="H28" s="45" t="str">
        <f>LEFT(E28,1)</f>
        <v>Н</v>
      </c>
      <c r="I28" s="6" t="s">
        <v>1970</v>
      </c>
      <c r="J28" s="46" t="s">
        <v>1791</v>
      </c>
      <c r="K28" s="2">
        <v>9</v>
      </c>
      <c r="L28" s="2" t="s">
        <v>1971</v>
      </c>
      <c r="M28" s="33" t="s">
        <v>46</v>
      </c>
      <c r="N28" s="47" t="str">
        <f>CONCATENATE(L28,M28)</f>
        <v>р0944А</v>
      </c>
      <c r="O28" s="47" t="str">
        <f>CONCATENATE(B28,"-",F28,G28,H28,"-",I28)</f>
        <v>Ж-ТАН-05072004</v>
      </c>
      <c r="P28" s="48">
        <v>2</v>
      </c>
      <c r="Q28" s="48">
        <v>2</v>
      </c>
      <c r="R28" s="48">
        <v>5</v>
      </c>
      <c r="S28" s="48">
        <v>5</v>
      </c>
      <c r="T28" s="48">
        <v>0</v>
      </c>
      <c r="U28" s="48">
        <v>2</v>
      </c>
      <c r="V28" s="48">
        <v>5</v>
      </c>
      <c r="W28" s="48">
        <v>2</v>
      </c>
      <c r="X28" s="48">
        <v>4</v>
      </c>
      <c r="Y28" s="48">
        <v>0</v>
      </c>
      <c r="Z28" s="49">
        <f>SUM(P28:Y28)</f>
        <v>27</v>
      </c>
      <c r="AA28" s="33">
        <v>50</v>
      </c>
      <c r="AB28" s="50">
        <f>Z28/AA28</f>
        <v>0.54</v>
      </c>
      <c r="AC28" s="51" t="str">
        <f>IF(Z28&gt;75%*AA28,"Победитель",IF(Z28&gt;50%*AA28,"Призёр","Участник"))</f>
        <v>Призёр</v>
      </c>
    </row>
    <row r="29" spans="1:29" x14ac:dyDescent="0.3">
      <c r="A29" s="32">
        <v>15</v>
      </c>
      <c r="B29" s="2" t="s">
        <v>14</v>
      </c>
      <c r="C29" s="12" t="s">
        <v>1739</v>
      </c>
      <c r="D29" s="12" t="s">
        <v>246</v>
      </c>
      <c r="E29" s="12" t="s">
        <v>195</v>
      </c>
      <c r="F29" s="45" t="str">
        <f>LEFT(C29,1)</f>
        <v>Ж</v>
      </c>
      <c r="G29" s="45" t="str">
        <f>LEFT(D29,1)</f>
        <v>А</v>
      </c>
      <c r="H29" s="45" t="str">
        <f>LEFT(E29,1)</f>
        <v>С</v>
      </c>
      <c r="I29" s="12">
        <v>15022004</v>
      </c>
      <c r="J29" s="46" t="s">
        <v>1587</v>
      </c>
      <c r="K29" s="2">
        <v>9</v>
      </c>
      <c r="L29" s="2" t="s">
        <v>1740</v>
      </c>
      <c r="M29" s="33" t="s">
        <v>35</v>
      </c>
      <c r="N29" s="47" t="str">
        <f>CONCATENATE(L29,M29)</f>
        <v>Р09115М</v>
      </c>
      <c r="O29" s="47" t="str">
        <f>CONCATENATE(B29,"-",F29,G29,H29,"-",I29)</f>
        <v>Ж-ЖАС-15022004</v>
      </c>
      <c r="P29" s="48">
        <v>4</v>
      </c>
      <c r="Q29" s="48">
        <v>2</v>
      </c>
      <c r="R29" s="48">
        <v>5</v>
      </c>
      <c r="S29" s="48">
        <v>5</v>
      </c>
      <c r="T29" s="48">
        <v>0</v>
      </c>
      <c r="U29" s="48">
        <v>2</v>
      </c>
      <c r="V29" s="48">
        <v>3</v>
      </c>
      <c r="W29" s="48">
        <v>4</v>
      </c>
      <c r="X29" s="48">
        <v>2</v>
      </c>
      <c r="Y29" s="48">
        <v>0</v>
      </c>
      <c r="Z29" s="49">
        <f>SUM(P29:Y29)</f>
        <v>27</v>
      </c>
      <c r="AA29" s="33">
        <v>50</v>
      </c>
      <c r="AB29" s="50">
        <f>Z29/AA29</f>
        <v>0.54</v>
      </c>
      <c r="AC29" s="51" t="str">
        <f>IF(Z29&gt;75%*AA29,"Победитель",IF(Z29&gt;50%*AA29,"Призёр","Участник"))</f>
        <v>Призёр</v>
      </c>
    </row>
    <row r="30" spans="1:29" x14ac:dyDescent="0.3">
      <c r="A30" s="32">
        <v>16</v>
      </c>
      <c r="B30" s="2" t="s">
        <v>597</v>
      </c>
      <c r="C30" s="2" t="s">
        <v>2200</v>
      </c>
      <c r="D30" s="2" t="s">
        <v>1725</v>
      </c>
      <c r="E30" s="2" t="s">
        <v>195</v>
      </c>
      <c r="F30" s="45" t="str">
        <f>LEFT(C30,1)</f>
        <v>К</v>
      </c>
      <c r="G30" s="45" t="str">
        <f>LEFT(D30,1)</f>
        <v>Н</v>
      </c>
      <c r="H30" s="45" t="str">
        <f>LEFT(E30,1)</f>
        <v>С</v>
      </c>
      <c r="I30" s="2" t="s">
        <v>2201</v>
      </c>
      <c r="J30" s="2" t="s">
        <v>2161</v>
      </c>
      <c r="K30" s="1">
        <v>9</v>
      </c>
      <c r="L30" s="2" t="s">
        <v>343</v>
      </c>
      <c r="M30" s="33" t="s">
        <v>2110</v>
      </c>
      <c r="N30" s="47" t="str">
        <f>CONCATENATE(L30,M30)</f>
        <v>Р0906З</v>
      </c>
      <c r="O30" s="47" t="str">
        <f>CONCATENATE(B30,"-",F30,G30,H30,"-",I30)</f>
        <v>ж-КНС-28.09.2004</v>
      </c>
      <c r="P30" s="48">
        <v>3</v>
      </c>
      <c r="Q30" s="48">
        <v>4.5</v>
      </c>
      <c r="R30" s="48">
        <v>5</v>
      </c>
      <c r="S30" s="48">
        <v>5</v>
      </c>
      <c r="T30" s="48">
        <v>0</v>
      </c>
      <c r="U30" s="48">
        <v>1</v>
      </c>
      <c r="V30" s="48">
        <v>3</v>
      </c>
      <c r="W30" s="48">
        <v>0</v>
      </c>
      <c r="X30" s="48">
        <v>1</v>
      </c>
      <c r="Y30" s="48">
        <v>4</v>
      </c>
      <c r="Z30" s="49">
        <f>SUM(P30:Y30)</f>
        <v>26.5</v>
      </c>
      <c r="AA30" s="33">
        <v>50</v>
      </c>
      <c r="AB30" s="50">
        <f>Z30/AA30</f>
        <v>0.53</v>
      </c>
      <c r="AC30" s="51" t="str">
        <f>IF(Z30&gt;75%*AA30,"Победитель",IF(Z30&gt;50%*AA30,"Призёр","Участник"))</f>
        <v>Призёр</v>
      </c>
    </row>
    <row r="31" spans="1:29" x14ac:dyDescent="0.3">
      <c r="A31" s="32">
        <v>17</v>
      </c>
      <c r="B31" s="2" t="s">
        <v>14</v>
      </c>
      <c r="C31" s="12" t="s">
        <v>1733</v>
      </c>
      <c r="D31" s="12" t="s">
        <v>40</v>
      </c>
      <c r="E31" s="12" t="s">
        <v>138</v>
      </c>
      <c r="F31" s="45" t="str">
        <f>LEFT(C31,1)</f>
        <v>К</v>
      </c>
      <c r="G31" s="45" t="str">
        <f>LEFT(D31,1)</f>
        <v>М</v>
      </c>
      <c r="H31" s="45" t="str">
        <f>LEFT(E31,1)</f>
        <v>В</v>
      </c>
      <c r="I31" s="12">
        <v>9032004</v>
      </c>
      <c r="J31" s="46" t="s">
        <v>1587</v>
      </c>
      <c r="K31" s="2">
        <v>9</v>
      </c>
      <c r="L31" s="2" t="s">
        <v>1734</v>
      </c>
      <c r="M31" s="33" t="s">
        <v>35</v>
      </c>
      <c r="N31" s="47" t="str">
        <f>CONCATENATE(L31,M31)</f>
        <v>Р09112М</v>
      </c>
      <c r="O31" s="47" t="str">
        <f>CONCATENATE(B31,"-",F31,G31,H31,"-",I31)</f>
        <v>Ж-КМВ-9032004</v>
      </c>
      <c r="P31" s="48">
        <v>2</v>
      </c>
      <c r="Q31" s="48">
        <v>2.5</v>
      </c>
      <c r="R31" s="48">
        <v>5</v>
      </c>
      <c r="S31" s="48">
        <v>5</v>
      </c>
      <c r="T31" s="48">
        <v>0</v>
      </c>
      <c r="U31" s="48">
        <v>2</v>
      </c>
      <c r="V31" s="48">
        <v>4</v>
      </c>
      <c r="W31" s="48">
        <v>4</v>
      </c>
      <c r="X31" s="48">
        <v>2</v>
      </c>
      <c r="Y31" s="48">
        <v>0</v>
      </c>
      <c r="Z31" s="49">
        <f>SUM(P31:Y31)</f>
        <v>26.5</v>
      </c>
      <c r="AA31" s="33">
        <v>50</v>
      </c>
      <c r="AB31" s="50">
        <f>Z31/AA31</f>
        <v>0.53</v>
      </c>
      <c r="AC31" s="51" t="str">
        <f>IF(Z31&gt;75%*AA31,"Победитель",IF(Z31&gt;50%*AA31,"Призёр","Участник"))</f>
        <v>Призёр</v>
      </c>
    </row>
    <row r="32" spans="1:29" x14ac:dyDescent="0.3">
      <c r="A32" s="32">
        <v>18</v>
      </c>
      <c r="B32" s="6" t="s">
        <v>14</v>
      </c>
      <c r="C32" s="6" t="s">
        <v>1470</v>
      </c>
      <c r="D32" s="6" t="s">
        <v>1471</v>
      </c>
      <c r="E32" s="6" t="s">
        <v>1472</v>
      </c>
      <c r="F32" s="45" t="str">
        <f>LEFT(C32,1)</f>
        <v>М</v>
      </c>
      <c r="G32" s="45" t="str">
        <f>LEFT(D32,1)</f>
        <v>Э</v>
      </c>
      <c r="H32" s="45" t="str">
        <f>LEFT(E32,1)</f>
        <v>Ф</v>
      </c>
      <c r="I32" s="6" t="s">
        <v>1473</v>
      </c>
      <c r="J32" s="6" t="s">
        <v>1257</v>
      </c>
      <c r="K32" s="6" t="s">
        <v>1444</v>
      </c>
      <c r="L32" s="6" t="s">
        <v>339</v>
      </c>
      <c r="M32" s="33" t="s">
        <v>143</v>
      </c>
      <c r="N32" s="47" t="str">
        <f>CONCATENATE(L32,M32)</f>
        <v>Р0905У</v>
      </c>
      <c r="O32" s="47" t="str">
        <f>CONCATENATE(B32,"-",F32,G32,H32,"-",I32)</f>
        <v>Ж-МЭФ-22052004</v>
      </c>
      <c r="P32" s="48">
        <v>4</v>
      </c>
      <c r="Q32" s="48">
        <v>2.5</v>
      </c>
      <c r="R32" s="48">
        <v>5</v>
      </c>
      <c r="S32" s="48">
        <v>5</v>
      </c>
      <c r="T32" s="48">
        <v>0</v>
      </c>
      <c r="U32" s="48">
        <v>0</v>
      </c>
      <c r="V32" s="48">
        <v>3</v>
      </c>
      <c r="W32" s="48">
        <v>4</v>
      </c>
      <c r="X32" s="48">
        <v>3</v>
      </c>
      <c r="Y32" s="48">
        <v>0</v>
      </c>
      <c r="Z32" s="49">
        <f>SUM(P32:Y32)</f>
        <v>26.5</v>
      </c>
      <c r="AA32" s="33">
        <v>50</v>
      </c>
      <c r="AB32" s="50">
        <f>Z32/AA32</f>
        <v>0.53</v>
      </c>
      <c r="AC32" s="51" t="str">
        <f>IF(Z32&gt;75%*AA32,"Победитель",IF(Z32&gt;50%*AA32,"Призёр","Участник"))</f>
        <v>Призёр</v>
      </c>
    </row>
    <row r="33" spans="1:29" x14ac:dyDescent="0.3">
      <c r="A33" s="32">
        <v>19</v>
      </c>
      <c r="B33" s="6" t="s">
        <v>14</v>
      </c>
      <c r="C33" s="6" t="s">
        <v>1448</v>
      </c>
      <c r="D33" s="6" t="s">
        <v>1449</v>
      </c>
      <c r="E33" s="6" t="s">
        <v>88</v>
      </c>
      <c r="F33" s="45" t="str">
        <f>LEFT(C33,1)</f>
        <v>К</v>
      </c>
      <c r="G33" s="45" t="str">
        <f>LEFT(D33,1)</f>
        <v>Л</v>
      </c>
      <c r="H33" s="45" t="str">
        <f>LEFT(E33,1)</f>
        <v>А</v>
      </c>
      <c r="I33" s="6" t="s">
        <v>1450</v>
      </c>
      <c r="J33" s="6" t="s">
        <v>1257</v>
      </c>
      <c r="K33" s="6" t="s">
        <v>1444</v>
      </c>
      <c r="L33" s="6" t="s">
        <v>145</v>
      </c>
      <c r="M33" s="33" t="s">
        <v>143</v>
      </c>
      <c r="N33" s="47" t="str">
        <f>CONCATENATE(L33,M33)</f>
        <v>Р0903У</v>
      </c>
      <c r="O33" s="47" t="str">
        <f>CONCATENATE(B33,"-",F33,G33,H33,"-",I33)</f>
        <v>Ж-КЛА-13082004</v>
      </c>
      <c r="P33" s="48">
        <v>2</v>
      </c>
      <c r="Q33" s="48">
        <v>3</v>
      </c>
      <c r="R33" s="48">
        <v>4</v>
      </c>
      <c r="S33" s="48">
        <v>5</v>
      </c>
      <c r="T33" s="48">
        <v>0</v>
      </c>
      <c r="U33" s="48">
        <v>2</v>
      </c>
      <c r="V33" s="48">
        <v>3</v>
      </c>
      <c r="W33" s="48">
        <v>4</v>
      </c>
      <c r="X33" s="48">
        <v>3</v>
      </c>
      <c r="Y33" s="48">
        <v>0</v>
      </c>
      <c r="Z33" s="49">
        <f>SUM(P33:Y33)</f>
        <v>26</v>
      </c>
      <c r="AA33" s="33">
        <v>50</v>
      </c>
      <c r="AB33" s="50">
        <f>Z33/AA33</f>
        <v>0.52</v>
      </c>
      <c r="AC33" s="51" t="str">
        <f>IF(Z33&gt;75%*AA33,"Победитель",IF(Z33&gt;50%*AA33,"Призёр","Участник"))</f>
        <v>Призёр</v>
      </c>
    </row>
    <row r="34" spans="1:29" x14ac:dyDescent="0.3">
      <c r="A34" s="32">
        <v>20</v>
      </c>
      <c r="B34" s="2" t="s">
        <v>14</v>
      </c>
      <c r="C34" s="2" t="s">
        <v>1066</v>
      </c>
      <c r="D34" s="2" t="s">
        <v>132</v>
      </c>
      <c r="E34" s="2" t="s">
        <v>356</v>
      </c>
      <c r="F34" s="45" t="str">
        <f>LEFT(C34,1)</f>
        <v>Г</v>
      </c>
      <c r="G34" s="45" t="str">
        <f>LEFT(D34,1)</f>
        <v>С</v>
      </c>
      <c r="H34" s="45" t="str">
        <f>LEFT(E34,1)</f>
        <v>М</v>
      </c>
      <c r="I34" s="14" t="s">
        <v>338</v>
      </c>
      <c r="J34" s="46" t="s">
        <v>930</v>
      </c>
      <c r="K34" s="2">
        <v>9</v>
      </c>
      <c r="L34" s="56" t="s">
        <v>2058</v>
      </c>
      <c r="M34" s="33" t="s">
        <v>45</v>
      </c>
      <c r="N34" s="47" t="str">
        <f>CONCATENATE(L34,M34)</f>
        <v xml:space="preserve"> Р0903Г</v>
      </c>
      <c r="O34" s="47" t="str">
        <f>CONCATENATE(B34,"-",F34,G34,H34,"-",I34)</f>
        <v>Ж-ГСМ-02042004</v>
      </c>
      <c r="P34" s="48">
        <v>2</v>
      </c>
      <c r="Q34" s="48">
        <v>3.5</v>
      </c>
      <c r="R34" s="48">
        <v>1</v>
      </c>
      <c r="S34" s="48">
        <v>5</v>
      </c>
      <c r="T34" s="48">
        <v>0</v>
      </c>
      <c r="U34" s="48">
        <v>2</v>
      </c>
      <c r="V34" s="48">
        <v>3</v>
      </c>
      <c r="W34" s="48">
        <v>5</v>
      </c>
      <c r="X34" s="48">
        <v>4</v>
      </c>
      <c r="Y34" s="48">
        <v>0</v>
      </c>
      <c r="Z34" s="49">
        <f>SUM(P34:Y34)</f>
        <v>25.5</v>
      </c>
      <c r="AA34" s="33">
        <v>50</v>
      </c>
      <c r="AB34" s="50">
        <f>Z34/AA34</f>
        <v>0.51</v>
      </c>
      <c r="AC34" s="51" t="str">
        <f>IF(Z34&gt;75%*AA34,"Победитель",IF(Z34&gt;50%*AA34,"Призёр","Участник"))</f>
        <v>Призёр</v>
      </c>
    </row>
    <row r="35" spans="1:29" x14ac:dyDescent="0.3">
      <c r="A35" s="32">
        <v>21</v>
      </c>
      <c r="B35" s="2" t="s">
        <v>14</v>
      </c>
      <c r="C35" s="12" t="s">
        <v>1766</v>
      </c>
      <c r="D35" s="12" t="s">
        <v>50</v>
      </c>
      <c r="E35" s="12" t="s">
        <v>160</v>
      </c>
      <c r="F35" s="45" t="str">
        <f>LEFT(C35,1)</f>
        <v>И</v>
      </c>
      <c r="G35" s="45" t="str">
        <f>LEFT(D35,1)</f>
        <v>А</v>
      </c>
      <c r="H35" s="45" t="str">
        <f>LEFT(E35,1)</f>
        <v>И</v>
      </c>
      <c r="I35" s="12">
        <v>30062004</v>
      </c>
      <c r="J35" s="46" t="s">
        <v>1587</v>
      </c>
      <c r="K35" s="2">
        <v>9</v>
      </c>
      <c r="L35" s="2" t="s">
        <v>1767</v>
      </c>
      <c r="M35" s="33" t="s">
        <v>35</v>
      </c>
      <c r="N35" s="47" t="str">
        <f>CONCATENATE(L35,M35)</f>
        <v>Р09130М</v>
      </c>
      <c r="O35" s="47" t="str">
        <f>CONCATENATE(B35,"-",F35,G35,H35,"-",I35)</f>
        <v>Ж-ИАИ-30062004</v>
      </c>
      <c r="P35" s="48">
        <v>1</v>
      </c>
      <c r="Q35" s="48">
        <v>2.5</v>
      </c>
      <c r="R35" s="48">
        <v>5</v>
      </c>
      <c r="S35" s="48">
        <v>5</v>
      </c>
      <c r="T35" s="48">
        <v>1</v>
      </c>
      <c r="U35" s="48">
        <v>1</v>
      </c>
      <c r="V35" s="48">
        <v>4</v>
      </c>
      <c r="W35" s="48">
        <v>3</v>
      </c>
      <c r="X35" s="48">
        <v>3</v>
      </c>
      <c r="Y35" s="48">
        <v>0</v>
      </c>
      <c r="Z35" s="49">
        <f>SUM(P35:Y35)</f>
        <v>25.5</v>
      </c>
      <c r="AA35" s="33">
        <v>50</v>
      </c>
      <c r="AB35" s="50">
        <f>Z35/AA35</f>
        <v>0.51</v>
      </c>
      <c r="AC35" s="51" t="str">
        <f>IF(Z35&gt;75%*AA35,"Победитель",IF(Z35&gt;50%*AA35,"Призёр","Участник"))</f>
        <v>Призёр</v>
      </c>
    </row>
    <row r="36" spans="1:29" x14ac:dyDescent="0.3">
      <c r="A36" s="32">
        <v>22</v>
      </c>
      <c r="B36" s="2" t="s">
        <v>14</v>
      </c>
      <c r="C36" s="12" t="s">
        <v>1772</v>
      </c>
      <c r="D36" s="12" t="s">
        <v>221</v>
      </c>
      <c r="E36" s="12" t="s">
        <v>356</v>
      </c>
      <c r="F36" s="45" t="str">
        <f>LEFT(C36,1)</f>
        <v>А</v>
      </c>
      <c r="G36" s="45" t="str">
        <f>LEFT(D36,1)</f>
        <v>В</v>
      </c>
      <c r="H36" s="45" t="str">
        <f>LEFT(E36,1)</f>
        <v>М</v>
      </c>
      <c r="I36" s="12">
        <v>26052004</v>
      </c>
      <c r="J36" s="46" t="s">
        <v>1587</v>
      </c>
      <c r="K36" s="2">
        <v>9</v>
      </c>
      <c r="L36" s="2" t="s">
        <v>1773</v>
      </c>
      <c r="M36" s="33" t="s">
        <v>35</v>
      </c>
      <c r="N36" s="47" t="str">
        <f>CONCATENATE(L36,M36)</f>
        <v>Р09133М</v>
      </c>
      <c r="O36" s="47" t="str">
        <f>CONCATENATE(B36,"-",F36,G36,H36,"-",I36)</f>
        <v>Ж-АВМ-26052004</v>
      </c>
      <c r="P36" s="48">
        <v>5</v>
      </c>
      <c r="Q36" s="48">
        <v>1.5</v>
      </c>
      <c r="R36" s="48">
        <v>0</v>
      </c>
      <c r="S36" s="48">
        <v>5</v>
      </c>
      <c r="T36" s="48">
        <v>1</v>
      </c>
      <c r="U36" s="48">
        <v>4</v>
      </c>
      <c r="V36" s="48">
        <v>4</v>
      </c>
      <c r="W36" s="48">
        <v>3</v>
      </c>
      <c r="X36" s="48">
        <v>2</v>
      </c>
      <c r="Y36" s="48">
        <v>0</v>
      </c>
      <c r="Z36" s="49">
        <f>SUM(P36:Y36)</f>
        <v>25.5</v>
      </c>
      <c r="AA36" s="33">
        <v>50</v>
      </c>
      <c r="AB36" s="50">
        <f>Z36/AA36</f>
        <v>0.51</v>
      </c>
      <c r="AC36" s="51" t="str">
        <f>IF(Z36&gt;75%*AA36,"Победитель",IF(Z36&gt;50%*AA36,"Призёр","Участник"))</f>
        <v>Призёр</v>
      </c>
    </row>
    <row r="37" spans="1:29" x14ac:dyDescent="0.3">
      <c r="A37" s="32">
        <v>23</v>
      </c>
      <c r="B37" s="2" t="s">
        <v>14</v>
      </c>
      <c r="C37" s="2" t="s">
        <v>2290</v>
      </c>
      <c r="D37" s="2" t="s">
        <v>132</v>
      </c>
      <c r="E37" s="2" t="s">
        <v>1529</v>
      </c>
      <c r="F37" s="45" t="str">
        <f>LEFT(C37,1)</f>
        <v>Г</v>
      </c>
      <c r="G37" s="45" t="str">
        <f>LEFT(D37,1)</f>
        <v>С</v>
      </c>
      <c r="H37" s="45" t="str">
        <f>LEFT(E37,1)</f>
        <v>Е</v>
      </c>
      <c r="I37" s="6" t="s">
        <v>2291</v>
      </c>
      <c r="J37" s="2" t="s">
        <v>2286</v>
      </c>
      <c r="K37" s="2">
        <v>9</v>
      </c>
      <c r="L37" s="2" t="s">
        <v>473</v>
      </c>
      <c r="M37" s="9" t="s">
        <v>2139</v>
      </c>
      <c r="N37" s="47" t="str">
        <f>CONCATENATE(L37,M37)</f>
        <v>Р0909П</v>
      </c>
      <c r="O37" s="47" t="str">
        <f>CONCATENATE(B37,"-",F37,G37,H37,"-",I37)</f>
        <v>Ж-ГСЕ-05.02.2004</v>
      </c>
      <c r="P37" s="48">
        <v>25.5</v>
      </c>
      <c r="Q37" s="48"/>
      <c r="R37" s="48"/>
      <c r="S37" s="48"/>
      <c r="T37" s="48"/>
      <c r="U37" s="48"/>
      <c r="V37" s="48"/>
      <c r="W37" s="48"/>
      <c r="X37" s="48"/>
      <c r="Y37" s="48"/>
      <c r="Z37" s="49">
        <f>SUM(P37:Y37)</f>
        <v>25.5</v>
      </c>
      <c r="AA37" s="33">
        <v>50</v>
      </c>
      <c r="AB37" s="50">
        <f>Z37/AA37</f>
        <v>0.51</v>
      </c>
      <c r="AC37" s="51" t="str">
        <f>IF(Z37&gt;75%*AA37,"Победитель",IF(Z37&gt;50%*AA37,"Призёр","Участник"))</f>
        <v>Призёр</v>
      </c>
    </row>
    <row r="38" spans="1:29" x14ac:dyDescent="0.3">
      <c r="A38" s="32">
        <v>24</v>
      </c>
      <c r="B38" s="2" t="s">
        <v>35</v>
      </c>
      <c r="C38" s="2" t="s">
        <v>467</v>
      </c>
      <c r="D38" s="2" t="s">
        <v>309</v>
      </c>
      <c r="E38" s="2" t="s">
        <v>172</v>
      </c>
      <c r="F38" s="45" t="str">
        <f>LEFT(C38,1)</f>
        <v>А</v>
      </c>
      <c r="G38" s="45" t="str">
        <f>LEFT(D38,1)</f>
        <v>Н</v>
      </c>
      <c r="H38" s="45" t="str">
        <f>LEFT(E38,1)</f>
        <v>Д</v>
      </c>
      <c r="I38" s="6" t="s">
        <v>572</v>
      </c>
      <c r="J38" s="46" t="s">
        <v>346</v>
      </c>
      <c r="K38" s="2">
        <v>9</v>
      </c>
      <c r="L38" s="2" t="s">
        <v>468</v>
      </c>
      <c r="M38" s="33" t="s">
        <v>26</v>
      </c>
      <c r="N38" s="47" t="str">
        <f>CONCATENATE(L38,M38)</f>
        <v>Р0907С</v>
      </c>
      <c r="O38" s="47" t="str">
        <f>CONCATENATE(B38,"-",F38,G38,H38,"-",I38)</f>
        <v>М-АНД-24022004</v>
      </c>
      <c r="P38" s="48">
        <v>3</v>
      </c>
      <c r="Q38" s="48">
        <v>4</v>
      </c>
      <c r="R38" s="48">
        <v>0</v>
      </c>
      <c r="S38" s="48">
        <v>5</v>
      </c>
      <c r="T38" s="48">
        <v>1</v>
      </c>
      <c r="U38" s="48">
        <v>1</v>
      </c>
      <c r="V38" s="48">
        <v>5</v>
      </c>
      <c r="W38" s="48">
        <v>5</v>
      </c>
      <c r="X38" s="48">
        <v>1</v>
      </c>
      <c r="Y38" s="48">
        <v>0</v>
      </c>
      <c r="Z38" s="49">
        <f>SUM(P38:Y38)</f>
        <v>25</v>
      </c>
      <c r="AA38" s="33">
        <v>50</v>
      </c>
      <c r="AB38" s="50">
        <f>Z38/AA38</f>
        <v>0.5</v>
      </c>
      <c r="AC38" s="51" t="s">
        <v>2391</v>
      </c>
    </row>
    <row r="39" spans="1:29" x14ac:dyDescent="0.3">
      <c r="A39" s="32">
        <v>25</v>
      </c>
      <c r="B39" s="6" t="s">
        <v>14</v>
      </c>
      <c r="C39" s="6" t="s">
        <v>1445</v>
      </c>
      <c r="D39" s="6" t="s">
        <v>777</v>
      </c>
      <c r="E39" s="6" t="s">
        <v>78</v>
      </c>
      <c r="F39" s="45" t="str">
        <f>LEFT(C39,1)</f>
        <v>Д</v>
      </c>
      <c r="G39" s="45" t="str">
        <f>LEFT(D39,1)</f>
        <v>У</v>
      </c>
      <c r="H39" s="45" t="str">
        <f>LEFT(E39,1)</f>
        <v>А</v>
      </c>
      <c r="I39" s="6" t="s">
        <v>1054</v>
      </c>
      <c r="J39" s="6" t="s">
        <v>1257</v>
      </c>
      <c r="K39" s="6" t="s">
        <v>1444</v>
      </c>
      <c r="L39" s="6" t="s">
        <v>150</v>
      </c>
      <c r="M39" s="33" t="s">
        <v>143</v>
      </c>
      <c r="N39" s="47" t="str">
        <f>CONCATENATE(L39,M39)</f>
        <v>Р0904У</v>
      </c>
      <c r="O39" s="47" t="str">
        <f>CONCATENATE(B39,"-",F39,G39,H39,"-",I39)</f>
        <v>Ж-ДУА-20012005</v>
      </c>
      <c r="P39" s="48">
        <v>2</v>
      </c>
      <c r="Q39" s="48">
        <v>3</v>
      </c>
      <c r="R39" s="48">
        <v>4</v>
      </c>
      <c r="S39" s="48">
        <v>5</v>
      </c>
      <c r="T39" s="48">
        <v>0</v>
      </c>
      <c r="U39" s="48">
        <v>2</v>
      </c>
      <c r="V39" s="48">
        <v>3</v>
      </c>
      <c r="W39" s="48">
        <v>4</v>
      </c>
      <c r="X39" s="48">
        <v>2</v>
      </c>
      <c r="Y39" s="48">
        <v>0</v>
      </c>
      <c r="Z39" s="49">
        <f>SUM(P39:Y39)</f>
        <v>25</v>
      </c>
      <c r="AA39" s="33">
        <v>50</v>
      </c>
      <c r="AB39" s="50">
        <f>Z39/AA39</f>
        <v>0.5</v>
      </c>
      <c r="AC39" s="51" t="s">
        <v>2391</v>
      </c>
    </row>
    <row r="40" spans="1:29" x14ac:dyDescent="0.3">
      <c r="A40" s="32">
        <v>26</v>
      </c>
      <c r="B40" s="2" t="s">
        <v>35</v>
      </c>
      <c r="C40" s="12" t="s">
        <v>1735</v>
      </c>
      <c r="D40" s="12" t="s">
        <v>309</v>
      </c>
      <c r="E40" s="12" t="s">
        <v>292</v>
      </c>
      <c r="F40" s="45" t="str">
        <f>LEFT(C40,1)</f>
        <v>В</v>
      </c>
      <c r="G40" s="45" t="str">
        <f>LEFT(D40,1)</f>
        <v>Н</v>
      </c>
      <c r="H40" s="45" t="str">
        <f>LEFT(E40,1)</f>
        <v>А</v>
      </c>
      <c r="I40" s="12">
        <v>8032004</v>
      </c>
      <c r="J40" s="46" t="s">
        <v>1587</v>
      </c>
      <c r="K40" s="2">
        <v>9</v>
      </c>
      <c r="L40" s="2" t="s">
        <v>1736</v>
      </c>
      <c r="M40" s="33" t="s">
        <v>35</v>
      </c>
      <c r="N40" s="47" t="str">
        <f>CONCATENATE(L40,M40)</f>
        <v>Р09113М</v>
      </c>
      <c r="O40" s="47" t="str">
        <f>CONCATENATE(B40,"-",F40,G40,H40,"-",I40)</f>
        <v>М-ВНА-8032004</v>
      </c>
      <c r="P40" s="48">
        <v>4</v>
      </c>
      <c r="Q40" s="48">
        <v>3.5</v>
      </c>
      <c r="R40" s="48">
        <v>0</v>
      </c>
      <c r="S40" s="48">
        <v>5</v>
      </c>
      <c r="T40" s="48">
        <v>0</v>
      </c>
      <c r="U40" s="48">
        <v>2</v>
      </c>
      <c r="V40" s="48">
        <v>5</v>
      </c>
      <c r="W40" s="48">
        <v>3</v>
      </c>
      <c r="X40" s="48">
        <v>2</v>
      </c>
      <c r="Y40" s="48">
        <v>0</v>
      </c>
      <c r="Z40" s="49">
        <f>SUM(P40:Y40)</f>
        <v>24.5</v>
      </c>
      <c r="AA40" s="33">
        <v>50</v>
      </c>
      <c r="AB40" s="50">
        <f>Z40/AA40</f>
        <v>0.49</v>
      </c>
      <c r="AC40" s="51" t="str">
        <f>IF(Z40&gt;75%*AA40,"Победитель",IF(Z40&gt;50%*AA40,"Призёр","Участник"))</f>
        <v>Участник</v>
      </c>
    </row>
    <row r="41" spans="1:29" x14ac:dyDescent="0.3">
      <c r="A41" s="32">
        <v>27</v>
      </c>
      <c r="B41" s="3" t="s">
        <v>14</v>
      </c>
      <c r="C41" s="3" t="s">
        <v>832</v>
      </c>
      <c r="D41" s="3" t="s">
        <v>77</v>
      </c>
      <c r="E41" s="3" t="s">
        <v>833</v>
      </c>
      <c r="F41" s="45" t="str">
        <f>LEFT(C41,1)</f>
        <v>А</v>
      </c>
      <c r="G41" s="45" t="str">
        <f>LEFT(D41,1)</f>
        <v>Е</v>
      </c>
      <c r="H41" s="45" t="str">
        <f>LEFT(E41,1)</f>
        <v>С</v>
      </c>
      <c r="I41" s="13" t="s">
        <v>834</v>
      </c>
      <c r="J41" s="59" t="s">
        <v>925</v>
      </c>
      <c r="K41" s="3">
        <v>9</v>
      </c>
      <c r="L41" s="3" t="s">
        <v>835</v>
      </c>
      <c r="M41" s="33" t="s">
        <v>534</v>
      </c>
      <c r="N41" s="47" t="str">
        <f>CONCATENATE(L41,M41)</f>
        <v>РУ0901О</v>
      </c>
      <c r="O41" s="47" t="str">
        <f>CONCATENATE(B41,"-",F41,G41,H41,"-",I41)</f>
        <v>Ж-АЕС-21072004</v>
      </c>
      <c r="P41" s="48">
        <v>5</v>
      </c>
      <c r="Q41" s="48">
        <v>3.5</v>
      </c>
      <c r="R41" s="48">
        <v>0</v>
      </c>
      <c r="S41" s="48">
        <v>5</v>
      </c>
      <c r="T41" s="48">
        <v>0</v>
      </c>
      <c r="U41" s="48">
        <v>2</v>
      </c>
      <c r="V41" s="48">
        <v>3</v>
      </c>
      <c r="W41" s="48">
        <v>3</v>
      </c>
      <c r="X41" s="48">
        <v>3</v>
      </c>
      <c r="Y41" s="48">
        <v>0</v>
      </c>
      <c r="Z41" s="49">
        <f>SUM(P41:Y41)</f>
        <v>24.5</v>
      </c>
      <c r="AA41" s="33">
        <v>50</v>
      </c>
      <c r="AB41" s="50">
        <f>Z41/AA41</f>
        <v>0.49</v>
      </c>
      <c r="AC41" s="51" t="str">
        <f>IF(Z41&gt;75%*AA41,"Победитель",IF(Z41&gt;50%*AA41,"Призёр","Участник"))</f>
        <v>Участник</v>
      </c>
    </row>
    <row r="42" spans="1:29" x14ac:dyDescent="0.3">
      <c r="A42" s="32">
        <v>28</v>
      </c>
      <c r="B42" s="2" t="s">
        <v>14</v>
      </c>
      <c r="C42" s="2" t="s">
        <v>1034</v>
      </c>
      <c r="D42" s="2" t="s">
        <v>1069</v>
      </c>
      <c r="E42" s="2" t="s">
        <v>97</v>
      </c>
      <c r="F42" s="45" t="str">
        <f>LEFT(C42,1)</f>
        <v>К</v>
      </c>
      <c r="G42" s="45" t="str">
        <f>LEFT(D42,1)</f>
        <v>А</v>
      </c>
      <c r="H42" s="45" t="str">
        <f>LEFT(E42,1)</f>
        <v>А</v>
      </c>
      <c r="I42" s="14" t="s">
        <v>335</v>
      </c>
      <c r="J42" s="46" t="s">
        <v>1070</v>
      </c>
      <c r="K42" s="2">
        <v>9</v>
      </c>
      <c r="L42" s="56" t="s">
        <v>339</v>
      </c>
      <c r="M42" s="33" t="s">
        <v>45</v>
      </c>
      <c r="N42" s="47" t="str">
        <f>CONCATENATE(L42,M42)</f>
        <v>Р0905Г</v>
      </c>
      <c r="O42" s="47" t="str">
        <f>CONCATENATE(B42,"-",F42,G42,H42,"-",I42)</f>
        <v>Ж-КАА-22022004</v>
      </c>
      <c r="P42" s="48">
        <v>1</v>
      </c>
      <c r="Q42" s="48">
        <v>2</v>
      </c>
      <c r="R42" s="48">
        <v>0</v>
      </c>
      <c r="S42" s="48">
        <v>5</v>
      </c>
      <c r="T42" s="48">
        <v>0</v>
      </c>
      <c r="U42" s="48">
        <v>5</v>
      </c>
      <c r="V42" s="48">
        <v>4</v>
      </c>
      <c r="W42" s="48">
        <v>4</v>
      </c>
      <c r="X42" s="48">
        <v>3</v>
      </c>
      <c r="Y42" s="48">
        <v>0</v>
      </c>
      <c r="Z42" s="49">
        <f>SUM(P42:Y42)</f>
        <v>24</v>
      </c>
      <c r="AA42" s="33">
        <v>50</v>
      </c>
      <c r="AB42" s="50">
        <f>Z42/AA42</f>
        <v>0.48</v>
      </c>
      <c r="AC42" s="51" t="str">
        <f>IF(Z42&gt;75%*AA42,"Победитель",IF(Z42&gt;50%*AA42,"Призёр","Участник"))</f>
        <v>Участник</v>
      </c>
    </row>
    <row r="43" spans="1:29" x14ac:dyDescent="0.3">
      <c r="A43" s="32">
        <v>29</v>
      </c>
      <c r="B43" s="66" t="s">
        <v>597</v>
      </c>
      <c r="C43" s="66" t="s">
        <v>2078</v>
      </c>
      <c r="D43" s="66" t="s">
        <v>1088</v>
      </c>
      <c r="E43" s="66" t="s">
        <v>729</v>
      </c>
      <c r="F43" s="45" t="str">
        <f>LEFT(C43,1)</f>
        <v>З</v>
      </c>
      <c r="G43" s="45" t="str">
        <f>LEFT(D43,1)</f>
        <v>К</v>
      </c>
      <c r="H43" s="45" t="str">
        <f>LEFT(E43,1)</f>
        <v>К</v>
      </c>
      <c r="I43" s="17" t="s">
        <v>2079</v>
      </c>
      <c r="J43" s="67" t="s">
        <v>2061</v>
      </c>
      <c r="K43" s="66">
        <v>9</v>
      </c>
      <c r="L43" s="66" t="s">
        <v>135</v>
      </c>
      <c r="M43" s="33" t="s">
        <v>92</v>
      </c>
      <c r="N43" s="47" t="str">
        <f>CONCATENATE(L43,M43)</f>
        <v>Р0901И</v>
      </c>
      <c r="O43" s="47" t="str">
        <f>CONCATENATE(B43,"-",F43,G43,H43,"-",I43)</f>
        <v>ж-ЗКК-30092004</v>
      </c>
      <c r="P43" s="48">
        <v>5</v>
      </c>
      <c r="Q43" s="48">
        <v>2</v>
      </c>
      <c r="R43" s="48">
        <v>0</v>
      </c>
      <c r="S43" s="48">
        <v>5</v>
      </c>
      <c r="T43" s="48">
        <v>0</v>
      </c>
      <c r="U43" s="48">
        <v>3</v>
      </c>
      <c r="V43" s="48">
        <v>2</v>
      </c>
      <c r="W43" s="48">
        <v>3</v>
      </c>
      <c r="X43" s="48">
        <v>3</v>
      </c>
      <c r="Y43" s="48">
        <v>1</v>
      </c>
      <c r="Z43" s="49">
        <f>SUM(P43:Y43)</f>
        <v>24</v>
      </c>
      <c r="AA43" s="33">
        <v>50</v>
      </c>
      <c r="AB43" s="50">
        <f>Z43/AA43</f>
        <v>0.48</v>
      </c>
      <c r="AC43" s="51" t="str">
        <f>IF(Z43&gt;75%*AA43,"Победитель",IF(Z43&gt;50%*AA43,"Призёр","Участник"))</f>
        <v>Участник</v>
      </c>
    </row>
    <row r="44" spans="1:29" x14ac:dyDescent="0.3">
      <c r="A44" s="32">
        <v>30</v>
      </c>
      <c r="B44" s="2" t="s">
        <v>14</v>
      </c>
      <c r="C44" s="12" t="s">
        <v>1756</v>
      </c>
      <c r="D44" s="12" t="s">
        <v>211</v>
      </c>
      <c r="E44" s="12" t="s">
        <v>88</v>
      </c>
      <c r="F44" s="45" t="str">
        <f>LEFT(C44,1)</f>
        <v>С</v>
      </c>
      <c r="G44" s="45" t="str">
        <f>LEFT(D44,1)</f>
        <v>П</v>
      </c>
      <c r="H44" s="45" t="str">
        <f>LEFT(E44,1)</f>
        <v>А</v>
      </c>
      <c r="I44" s="12">
        <v>31012005</v>
      </c>
      <c r="J44" s="46" t="s">
        <v>1587</v>
      </c>
      <c r="K44" s="2">
        <v>9</v>
      </c>
      <c r="L44" s="2" t="s">
        <v>1757</v>
      </c>
      <c r="M44" s="33" t="s">
        <v>35</v>
      </c>
      <c r="N44" s="47" t="str">
        <f>CONCATENATE(L44,M44)</f>
        <v>Р09124М</v>
      </c>
      <c r="O44" s="47" t="str">
        <f>CONCATENATE(B44,"-",F44,G44,H44,"-",I44)</f>
        <v>Ж-СПА-31012005</v>
      </c>
      <c r="P44" s="48">
        <v>1</v>
      </c>
      <c r="Q44" s="48">
        <v>2</v>
      </c>
      <c r="R44" s="48">
        <v>5</v>
      </c>
      <c r="S44" s="48">
        <v>5</v>
      </c>
      <c r="T44" s="48">
        <v>0</v>
      </c>
      <c r="U44" s="48">
        <v>2</v>
      </c>
      <c r="V44" s="48">
        <v>3</v>
      </c>
      <c r="W44" s="48">
        <v>4</v>
      </c>
      <c r="X44" s="48">
        <v>2</v>
      </c>
      <c r="Y44" s="48">
        <v>0</v>
      </c>
      <c r="Z44" s="49">
        <f>SUM(P44:Y44)</f>
        <v>24</v>
      </c>
      <c r="AA44" s="33">
        <v>50</v>
      </c>
      <c r="AB44" s="50">
        <f>Z44/AA44</f>
        <v>0.48</v>
      </c>
      <c r="AC44" s="51" t="str">
        <f>IF(Z44&gt;75%*AA44,"Победитель",IF(Z44&gt;50%*AA44,"Призёр","Участник"))</f>
        <v>Участник</v>
      </c>
    </row>
    <row r="45" spans="1:29" x14ac:dyDescent="0.3">
      <c r="A45" s="32">
        <v>31</v>
      </c>
      <c r="B45" s="2" t="s">
        <v>14</v>
      </c>
      <c r="C45" s="2" t="s">
        <v>464</v>
      </c>
      <c r="D45" s="2" t="s">
        <v>73</v>
      </c>
      <c r="E45" s="2" t="s">
        <v>97</v>
      </c>
      <c r="F45" s="45" t="str">
        <f>LEFT(C45,1)</f>
        <v>К</v>
      </c>
      <c r="G45" s="45" t="str">
        <f>LEFT(D45,1)</f>
        <v>А</v>
      </c>
      <c r="H45" s="45" t="str">
        <f>LEFT(E45,1)</f>
        <v>А</v>
      </c>
      <c r="I45" s="6" t="s">
        <v>568</v>
      </c>
      <c r="J45" s="46" t="s">
        <v>346</v>
      </c>
      <c r="K45" s="2">
        <v>9</v>
      </c>
      <c r="L45" s="2" t="s">
        <v>145</v>
      </c>
      <c r="M45" s="33" t="s">
        <v>26</v>
      </c>
      <c r="N45" s="47" t="str">
        <f>CONCATENATE(L45,M45)</f>
        <v>Р0903С</v>
      </c>
      <c r="O45" s="47" t="str">
        <f>CONCATENATE(B45,"-",F45,G45,H45,"-",I45)</f>
        <v>Ж-КАА-26032004</v>
      </c>
      <c r="P45" s="48">
        <v>0</v>
      </c>
      <c r="Q45" s="48">
        <v>3</v>
      </c>
      <c r="R45" s="48">
        <v>0</v>
      </c>
      <c r="S45" s="48">
        <v>5</v>
      </c>
      <c r="T45" s="48">
        <v>0</v>
      </c>
      <c r="U45" s="48">
        <v>3</v>
      </c>
      <c r="V45" s="48">
        <v>4</v>
      </c>
      <c r="W45" s="48">
        <v>5</v>
      </c>
      <c r="X45" s="48">
        <v>4</v>
      </c>
      <c r="Y45" s="48">
        <v>0</v>
      </c>
      <c r="Z45" s="49">
        <f>SUM(P45:Y45)</f>
        <v>24</v>
      </c>
      <c r="AA45" s="33">
        <v>50</v>
      </c>
      <c r="AB45" s="50">
        <f>Z45/AA45</f>
        <v>0.48</v>
      </c>
      <c r="AC45" s="51" t="str">
        <f>IF(Z45&gt;75%*AA45,"Победитель",IF(Z45&gt;50%*AA45,"Призёр","Участник"))</f>
        <v>Участник</v>
      </c>
    </row>
    <row r="46" spans="1:29" x14ac:dyDescent="0.3">
      <c r="A46" s="32">
        <v>32</v>
      </c>
      <c r="B46" s="6" t="s">
        <v>14</v>
      </c>
      <c r="C46" s="6" t="s">
        <v>186</v>
      </c>
      <c r="D46" s="6" t="s">
        <v>700</v>
      </c>
      <c r="E46" s="6" t="s">
        <v>67</v>
      </c>
      <c r="F46" s="45" t="str">
        <f>LEFT(C46,1)</f>
        <v>С</v>
      </c>
      <c r="G46" s="45" t="str">
        <f>LEFT(D46,1)</f>
        <v>О</v>
      </c>
      <c r="H46" s="45" t="str">
        <f>LEFT(E46,1)</f>
        <v>М</v>
      </c>
      <c r="I46" s="6" t="s">
        <v>1476</v>
      </c>
      <c r="J46" s="6" t="s">
        <v>1257</v>
      </c>
      <c r="K46" s="6" t="s">
        <v>1444</v>
      </c>
      <c r="L46" s="6" t="s">
        <v>473</v>
      </c>
      <c r="M46" s="33" t="s">
        <v>143</v>
      </c>
      <c r="N46" s="47" t="str">
        <f>CONCATENATE(L46,M46)</f>
        <v>Р0909У</v>
      </c>
      <c r="O46" s="47" t="str">
        <f>CONCATENATE(B46,"-",F46,G46,H46,"-",I46)</f>
        <v>Ж-СОМ-31052004</v>
      </c>
      <c r="P46" s="48">
        <v>4</v>
      </c>
      <c r="Q46" s="48">
        <v>2</v>
      </c>
      <c r="R46" s="48">
        <v>2</v>
      </c>
      <c r="S46" s="48">
        <v>5</v>
      </c>
      <c r="T46" s="48">
        <v>0</v>
      </c>
      <c r="U46" s="48">
        <v>0</v>
      </c>
      <c r="V46" s="48">
        <v>5</v>
      </c>
      <c r="W46" s="48">
        <v>4</v>
      </c>
      <c r="X46" s="48">
        <v>2</v>
      </c>
      <c r="Y46" s="48">
        <v>0</v>
      </c>
      <c r="Z46" s="49">
        <f>SUM(P46:Y46)</f>
        <v>24</v>
      </c>
      <c r="AA46" s="33">
        <v>50</v>
      </c>
      <c r="AB46" s="50">
        <f>Z46/AA46</f>
        <v>0.48</v>
      </c>
      <c r="AC46" s="51" t="str">
        <f>IF(Z46&gt;75%*AA46,"Победитель",IF(Z46&gt;50%*AA46,"Призёр","Участник"))</f>
        <v>Участник</v>
      </c>
    </row>
    <row r="47" spans="1:29" x14ac:dyDescent="0.3">
      <c r="A47" s="32">
        <v>33</v>
      </c>
      <c r="B47" s="6" t="s">
        <v>14</v>
      </c>
      <c r="C47" s="6" t="s">
        <v>1463</v>
      </c>
      <c r="D47" s="6" t="s">
        <v>1464</v>
      </c>
      <c r="E47" s="6" t="s">
        <v>1465</v>
      </c>
      <c r="F47" s="45" t="str">
        <f>LEFT(C47,1)</f>
        <v>О</v>
      </c>
      <c r="G47" s="45" t="str">
        <f>LEFT(D47,1)</f>
        <v>А</v>
      </c>
      <c r="H47" s="45" t="str">
        <f>LEFT(E47,1)</f>
        <v>А</v>
      </c>
      <c r="I47" s="6" t="s">
        <v>1466</v>
      </c>
      <c r="J47" s="6" t="s">
        <v>1257</v>
      </c>
      <c r="K47" s="6" t="s">
        <v>1444</v>
      </c>
      <c r="L47" s="6" t="s">
        <v>476</v>
      </c>
      <c r="M47" s="33" t="s">
        <v>143</v>
      </c>
      <c r="N47" s="47" t="str">
        <f>CONCATENATE(L47,M47)</f>
        <v>Р0910У</v>
      </c>
      <c r="O47" s="47" t="str">
        <f>CONCATENATE(B47,"-",F47,G47,H47,"-",I47)</f>
        <v>Ж-ОАА-10062004</v>
      </c>
      <c r="P47" s="48">
        <v>4</v>
      </c>
      <c r="Q47" s="48">
        <v>2</v>
      </c>
      <c r="R47" s="48">
        <v>1</v>
      </c>
      <c r="S47" s="48">
        <v>5</v>
      </c>
      <c r="T47" s="48">
        <v>0</v>
      </c>
      <c r="U47" s="48">
        <v>1</v>
      </c>
      <c r="V47" s="48">
        <v>5</v>
      </c>
      <c r="W47" s="48">
        <v>4</v>
      </c>
      <c r="X47" s="48">
        <v>2</v>
      </c>
      <c r="Y47" s="48">
        <v>0</v>
      </c>
      <c r="Z47" s="49">
        <f>SUM(P47:Y47)</f>
        <v>24</v>
      </c>
      <c r="AA47" s="33">
        <v>50</v>
      </c>
      <c r="AB47" s="50">
        <f>Z47/AA47</f>
        <v>0.48</v>
      </c>
      <c r="AC47" s="51" t="str">
        <f>IF(Z47&gt;75%*AA47,"Победитель",IF(Z47&gt;50%*AA47,"Призёр","Участник"))</f>
        <v>Участник</v>
      </c>
    </row>
    <row r="48" spans="1:29" x14ac:dyDescent="0.3">
      <c r="A48" s="32">
        <v>34</v>
      </c>
      <c r="B48" s="3" t="s">
        <v>14</v>
      </c>
      <c r="C48" s="3" t="s">
        <v>845</v>
      </c>
      <c r="D48" s="3" t="s">
        <v>50</v>
      </c>
      <c r="E48" s="3" t="s">
        <v>247</v>
      </c>
      <c r="F48" s="45" t="str">
        <f>LEFT(C48,1)</f>
        <v>Г</v>
      </c>
      <c r="G48" s="45" t="str">
        <f>LEFT(D48,1)</f>
        <v>А</v>
      </c>
      <c r="H48" s="45" t="str">
        <f>LEFT(E48,1)</f>
        <v>В</v>
      </c>
      <c r="I48" s="13" t="s">
        <v>846</v>
      </c>
      <c r="J48" s="59" t="s">
        <v>925</v>
      </c>
      <c r="K48" s="3">
        <v>9</v>
      </c>
      <c r="L48" s="3" t="s">
        <v>847</v>
      </c>
      <c r="M48" s="33" t="s">
        <v>534</v>
      </c>
      <c r="N48" s="47" t="str">
        <f>CONCATENATE(L48,M48)</f>
        <v>РУ0905О</v>
      </c>
      <c r="O48" s="47" t="str">
        <f>CONCATENATE(B48,"-",F48,G48,H48,"-",I48)</f>
        <v>Ж-ГАВ-27072004</v>
      </c>
      <c r="P48" s="48">
        <v>5</v>
      </c>
      <c r="Q48" s="48">
        <v>2.5</v>
      </c>
      <c r="R48" s="48">
        <v>0</v>
      </c>
      <c r="S48" s="48">
        <v>5</v>
      </c>
      <c r="T48" s="48">
        <v>0</v>
      </c>
      <c r="U48" s="48">
        <v>2</v>
      </c>
      <c r="V48" s="48">
        <v>3</v>
      </c>
      <c r="W48" s="48">
        <v>3</v>
      </c>
      <c r="X48" s="48">
        <v>3</v>
      </c>
      <c r="Y48" s="48">
        <v>0</v>
      </c>
      <c r="Z48" s="49">
        <f>SUM(P48:Y48)</f>
        <v>23.5</v>
      </c>
      <c r="AA48" s="33">
        <v>50</v>
      </c>
      <c r="AB48" s="50">
        <f>Z48/AA48</f>
        <v>0.47</v>
      </c>
      <c r="AC48" s="51" t="str">
        <f>IF(Z48&gt;75%*AA48,"Победитель",IF(Z48&gt;50%*AA48,"Призёр","Участник"))</f>
        <v>Участник</v>
      </c>
    </row>
    <row r="49" spans="1:29" x14ac:dyDescent="0.3">
      <c r="A49" s="32">
        <v>35</v>
      </c>
      <c r="B49" s="2" t="s">
        <v>14</v>
      </c>
      <c r="C49" s="2" t="s">
        <v>2015</v>
      </c>
      <c r="D49" s="2" t="s">
        <v>700</v>
      </c>
      <c r="E49" s="2" t="s">
        <v>262</v>
      </c>
      <c r="F49" s="45" t="str">
        <f>LEFT(C49,1)</f>
        <v>А</v>
      </c>
      <c r="G49" s="45" t="str">
        <f>LEFT(D49,1)</f>
        <v>О</v>
      </c>
      <c r="H49" s="45" t="str">
        <f>LEFT(E49,1)</f>
        <v>Д</v>
      </c>
      <c r="I49" s="14" t="s">
        <v>2016</v>
      </c>
      <c r="J49" s="46" t="s">
        <v>1791</v>
      </c>
      <c r="K49" s="2">
        <v>9</v>
      </c>
      <c r="L49" s="2" t="s">
        <v>2017</v>
      </c>
      <c r="M49" s="33" t="s">
        <v>46</v>
      </c>
      <c r="N49" s="47" t="str">
        <f>CONCATENATE(L49,M49)</f>
        <v>р0942А</v>
      </c>
      <c r="O49" s="47" t="str">
        <f>CONCATENATE(B49,"-",F49,G49,H49,"-",I49)</f>
        <v>Ж-АОД-22082004</v>
      </c>
      <c r="P49" s="48">
        <v>0</v>
      </c>
      <c r="Q49" s="48">
        <v>2</v>
      </c>
      <c r="R49" s="48">
        <v>1</v>
      </c>
      <c r="S49" s="48">
        <v>5</v>
      </c>
      <c r="T49" s="48">
        <v>0</v>
      </c>
      <c r="U49" s="48">
        <v>2</v>
      </c>
      <c r="V49" s="48">
        <v>3</v>
      </c>
      <c r="W49" s="48">
        <v>3</v>
      </c>
      <c r="X49" s="48">
        <v>2</v>
      </c>
      <c r="Y49" s="48">
        <v>5</v>
      </c>
      <c r="Z49" s="49">
        <f>SUM(P49:Y49)</f>
        <v>23</v>
      </c>
      <c r="AA49" s="33">
        <v>50</v>
      </c>
      <c r="AB49" s="50">
        <f>Z49/AA49</f>
        <v>0.46</v>
      </c>
      <c r="AC49" s="51" t="str">
        <f>IF(Z49&gt;75%*AA49,"Победитель",IF(Z49&gt;50%*AA49,"Призёр","Участник"))</f>
        <v>Участник</v>
      </c>
    </row>
    <row r="50" spans="1:29" x14ac:dyDescent="0.3">
      <c r="A50" s="32">
        <v>36</v>
      </c>
      <c r="B50" s="2" t="s">
        <v>14</v>
      </c>
      <c r="C50" s="12" t="s">
        <v>1690</v>
      </c>
      <c r="D50" s="12" t="s">
        <v>50</v>
      </c>
      <c r="E50" s="12" t="s">
        <v>88</v>
      </c>
      <c r="F50" s="45" t="str">
        <f>LEFT(C50,1)</f>
        <v>С</v>
      </c>
      <c r="G50" s="45" t="str">
        <f>LEFT(D50,1)</f>
        <v>А</v>
      </c>
      <c r="H50" s="45" t="str">
        <f>LEFT(E50,1)</f>
        <v>А</v>
      </c>
      <c r="I50" s="12">
        <v>7042004</v>
      </c>
      <c r="J50" s="46" t="s">
        <v>1587</v>
      </c>
      <c r="K50" s="2">
        <v>9</v>
      </c>
      <c r="L50" s="2" t="s">
        <v>1741</v>
      </c>
      <c r="M50" s="33" t="s">
        <v>35</v>
      </c>
      <c r="N50" s="47" t="str">
        <f>CONCATENATE(L50,M50)</f>
        <v>Р09116М</v>
      </c>
      <c r="O50" s="47" t="str">
        <f>CONCATENATE(B50,"-",F50,G50,H50,"-",I50)</f>
        <v>Ж-САА-7042004</v>
      </c>
      <c r="P50" s="48">
        <v>2</v>
      </c>
      <c r="Q50" s="48">
        <v>2.5</v>
      </c>
      <c r="R50" s="48">
        <v>0</v>
      </c>
      <c r="S50" s="48">
        <v>5</v>
      </c>
      <c r="T50" s="48">
        <v>0</v>
      </c>
      <c r="U50" s="48">
        <v>2</v>
      </c>
      <c r="V50" s="48">
        <v>5</v>
      </c>
      <c r="W50" s="48">
        <v>4</v>
      </c>
      <c r="X50" s="48">
        <v>2</v>
      </c>
      <c r="Y50" s="48">
        <v>0</v>
      </c>
      <c r="Z50" s="49">
        <f>SUM(P50:Y50)</f>
        <v>22.5</v>
      </c>
      <c r="AA50" s="33">
        <v>50</v>
      </c>
      <c r="AB50" s="50">
        <f>Z50/AA50</f>
        <v>0.45</v>
      </c>
      <c r="AC50" s="51" t="str">
        <f>IF(Z50&gt;75%*AA50,"Победитель",IF(Z50&gt;50%*AA50,"Призёр","Участник"))</f>
        <v>Участник</v>
      </c>
    </row>
    <row r="51" spans="1:29" x14ac:dyDescent="0.3">
      <c r="A51" s="32">
        <v>37</v>
      </c>
      <c r="B51" s="2" t="s">
        <v>14</v>
      </c>
      <c r="C51" s="12" t="s">
        <v>1532</v>
      </c>
      <c r="D51" s="12" t="s">
        <v>680</v>
      </c>
      <c r="E51" s="12" t="s">
        <v>88</v>
      </c>
      <c r="F51" s="45" t="str">
        <f>LEFT(C51,1)</f>
        <v>К</v>
      </c>
      <c r="G51" s="45" t="str">
        <f>LEFT(D51,1)</f>
        <v>В</v>
      </c>
      <c r="H51" s="45" t="str">
        <f>LEFT(E51,1)</f>
        <v>А</v>
      </c>
      <c r="I51" s="12">
        <v>25042004</v>
      </c>
      <c r="J51" s="46" t="s">
        <v>1587</v>
      </c>
      <c r="K51" s="2">
        <v>9</v>
      </c>
      <c r="L51" s="2" t="s">
        <v>1750</v>
      </c>
      <c r="M51" s="33" t="s">
        <v>35</v>
      </c>
      <c r="N51" s="47" t="str">
        <f>CONCATENATE(L51,M51)</f>
        <v>Р09121М</v>
      </c>
      <c r="O51" s="47" t="str">
        <f>CONCATENATE(B51,"-",F51,G51,H51,"-",I51)</f>
        <v>Ж-КВА-25042004</v>
      </c>
      <c r="P51" s="48">
        <v>1</v>
      </c>
      <c r="Q51" s="48">
        <v>2.5</v>
      </c>
      <c r="R51" s="48">
        <v>5</v>
      </c>
      <c r="S51" s="48">
        <v>5</v>
      </c>
      <c r="T51" s="48">
        <v>0</v>
      </c>
      <c r="U51" s="48">
        <v>2</v>
      </c>
      <c r="V51" s="48">
        <v>4</v>
      </c>
      <c r="W51" s="48">
        <v>3</v>
      </c>
      <c r="X51" s="48">
        <v>0</v>
      </c>
      <c r="Y51" s="48">
        <v>0</v>
      </c>
      <c r="Z51" s="49">
        <f>SUM(P51:Y51)</f>
        <v>22.5</v>
      </c>
      <c r="AA51" s="33">
        <v>50</v>
      </c>
      <c r="AB51" s="50">
        <f>Z51/AA51</f>
        <v>0.45</v>
      </c>
      <c r="AC51" s="51" t="str">
        <f>IF(Z51&gt;75%*AA51,"Победитель",IF(Z51&gt;50%*AA51,"Призёр","Участник"))</f>
        <v>Участник</v>
      </c>
    </row>
    <row r="52" spans="1:29" x14ac:dyDescent="0.3">
      <c r="A52" s="32">
        <v>38</v>
      </c>
      <c r="B52" s="2" t="s">
        <v>35</v>
      </c>
      <c r="C52" s="12" t="s">
        <v>290</v>
      </c>
      <c r="D52" s="12" t="s">
        <v>183</v>
      </c>
      <c r="E52" s="12" t="s">
        <v>1005</v>
      </c>
      <c r="F52" s="45" t="str">
        <f>LEFT(C52,1)</f>
        <v>П</v>
      </c>
      <c r="G52" s="45" t="str">
        <f>LEFT(D52,1)</f>
        <v>М</v>
      </c>
      <c r="H52" s="45" t="str">
        <f>LEFT(E52,1)</f>
        <v>М</v>
      </c>
      <c r="I52" s="12">
        <v>11072004</v>
      </c>
      <c r="J52" s="46" t="s">
        <v>1587</v>
      </c>
      <c r="K52" s="2">
        <v>9</v>
      </c>
      <c r="L52" s="2" t="s">
        <v>1760</v>
      </c>
      <c r="M52" s="33" t="s">
        <v>35</v>
      </c>
      <c r="N52" s="47" t="str">
        <f>CONCATENATE(L52,M52)</f>
        <v>Р09126М</v>
      </c>
      <c r="O52" s="47" t="str">
        <f>CONCATENATE(B52,"-",F52,G52,H52,"-",I52)</f>
        <v>М-ПММ-11072004</v>
      </c>
      <c r="P52" s="48">
        <v>5</v>
      </c>
      <c r="Q52" s="48">
        <v>1.5</v>
      </c>
      <c r="R52" s="48">
        <v>0</v>
      </c>
      <c r="S52" s="48">
        <v>5</v>
      </c>
      <c r="T52" s="48">
        <v>0</v>
      </c>
      <c r="U52" s="48">
        <v>3</v>
      </c>
      <c r="V52" s="48">
        <v>3</v>
      </c>
      <c r="W52" s="48">
        <v>3</v>
      </c>
      <c r="X52" s="48">
        <v>2</v>
      </c>
      <c r="Y52" s="48">
        <v>0</v>
      </c>
      <c r="Z52" s="49">
        <f>SUM(P52:Y52)</f>
        <v>22.5</v>
      </c>
      <c r="AA52" s="33">
        <v>50</v>
      </c>
      <c r="AB52" s="50">
        <f>Z52/AA52</f>
        <v>0.45</v>
      </c>
      <c r="AC52" s="51" t="str">
        <f>IF(Z52&gt;75%*AA52,"Победитель",IF(Z52&gt;50%*AA52,"Призёр","Участник"))</f>
        <v>Участник</v>
      </c>
    </row>
    <row r="53" spans="1:29" x14ac:dyDescent="0.3">
      <c r="A53" s="32">
        <v>39</v>
      </c>
      <c r="B53" s="2" t="s">
        <v>35</v>
      </c>
      <c r="C53" s="2" t="s">
        <v>1073</v>
      </c>
      <c r="D53" s="2" t="s">
        <v>614</v>
      </c>
      <c r="E53" s="2" t="s">
        <v>402</v>
      </c>
      <c r="F53" s="45" t="str">
        <f>LEFT(C53,1)</f>
        <v>П</v>
      </c>
      <c r="G53" s="45" t="str">
        <f>LEFT(D53,1)</f>
        <v>Д</v>
      </c>
      <c r="H53" s="45" t="str">
        <f>LEFT(E53,1)</f>
        <v>М</v>
      </c>
      <c r="I53" s="6" t="s">
        <v>1074</v>
      </c>
      <c r="J53" s="46" t="s">
        <v>930</v>
      </c>
      <c r="K53" s="2">
        <v>9</v>
      </c>
      <c r="L53" s="2" t="s">
        <v>468</v>
      </c>
      <c r="M53" s="33" t="s">
        <v>45</v>
      </c>
      <c r="N53" s="47" t="str">
        <f>CONCATENATE(L53,M53)</f>
        <v>Р0907Г</v>
      </c>
      <c r="O53" s="47" t="str">
        <f>CONCATENATE(B53,"-",F53,G53,H53,"-",I53)</f>
        <v>М-ПДМ-     05062004</v>
      </c>
      <c r="P53" s="48">
        <v>1</v>
      </c>
      <c r="Q53" s="48">
        <v>2</v>
      </c>
      <c r="R53" s="48">
        <v>3</v>
      </c>
      <c r="S53" s="48">
        <v>5</v>
      </c>
      <c r="T53" s="48">
        <v>0</v>
      </c>
      <c r="U53" s="48">
        <v>3</v>
      </c>
      <c r="V53" s="48">
        <v>3</v>
      </c>
      <c r="W53" s="48">
        <v>3</v>
      </c>
      <c r="X53" s="48">
        <v>2</v>
      </c>
      <c r="Y53" s="48">
        <v>0</v>
      </c>
      <c r="Z53" s="49">
        <f>SUM(P53:Y53)</f>
        <v>22</v>
      </c>
      <c r="AA53" s="33">
        <v>50</v>
      </c>
      <c r="AB53" s="50">
        <f>Z53/AA53</f>
        <v>0.44</v>
      </c>
      <c r="AC53" s="51" t="str">
        <f>IF(Z53&gt;75%*AA53,"Победитель",IF(Z53&gt;50%*AA53,"Призёр","Участник"))</f>
        <v>Участник</v>
      </c>
    </row>
    <row r="54" spans="1:29" x14ac:dyDescent="0.3">
      <c r="A54" s="32">
        <v>40</v>
      </c>
      <c r="B54" s="2" t="s">
        <v>35</v>
      </c>
      <c r="C54" s="12" t="s">
        <v>1751</v>
      </c>
      <c r="D54" s="12" t="s">
        <v>417</v>
      </c>
      <c r="E54" s="12" t="s">
        <v>56</v>
      </c>
      <c r="F54" s="45" t="str">
        <f>LEFT(C54,1)</f>
        <v>М</v>
      </c>
      <c r="G54" s="45" t="str">
        <f>LEFT(D54,1)</f>
        <v>А</v>
      </c>
      <c r="H54" s="45" t="str">
        <f>LEFT(E54,1)</f>
        <v>А</v>
      </c>
      <c r="I54" s="12">
        <v>6062004</v>
      </c>
      <c r="J54" s="46" t="s">
        <v>1587</v>
      </c>
      <c r="K54" s="2">
        <v>9</v>
      </c>
      <c r="L54" s="2" t="s">
        <v>1752</v>
      </c>
      <c r="M54" s="33" t="s">
        <v>35</v>
      </c>
      <c r="N54" s="47" t="str">
        <f>CONCATENATE(L54,M54)</f>
        <v>Р09122М</v>
      </c>
      <c r="O54" s="47" t="str">
        <f>CONCATENATE(B54,"-",F54,G54,H54,"-",I54)</f>
        <v>М-МАА-6062004</v>
      </c>
      <c r="P54" s="48">
        <v>0</v>
      </c>
      <c r="Q54" s="48">
        <v>2</v>
      </c>
      <c r="R54" s="48">
        <v>5</v>
      </c>
      <c r="S54" s="48">
        <v>5</v>
      </c>
      <c r="T54" s="48">
        <v>0</v>
      </c>
      <c r="U54" s="48">
        <v>2</v>
      </c>
      <c r="V54" s="48">
        <v>2</v>
      </c>
      <c r="W54" s="48">
        <v>3</v>
      </c>
      <c r="X54" s="48">
        <v>3</v>
      </c>
      <c r="Y54" s="48">
        <v>0</v>
      </c>
      <c r="Z54" s="49">
        <f>SUM(P54:Y54)</f>
        <v>22</v>
      </c>
      <c r="AA54" s="33">
        <v>50</v>
      </c>
      <c r="AB54" s="50">
        <f>Z54/AA54</f>
        <v>0.44</v>
      </c>
      <c r="AC54" s="51" t="str">
        <f>IF(Z54&gt;75%*AA54,"Победитель",IF(Z54&gt;50%*AA54,"Призёр","Участник"))</f>
        <v>Участник</v>
      </c>
    </row>
    <row r="55" spans="1:29" x14ac:dyDescent="0.3">
      <c r="A55" s="32">
        <v>41</v>
      </c>
      <c r="B55" s="2" t="s">
        <v>14</v>
      </c>
      <c r="C55" s="2" t="s">
        <v>461</v>
      </c>
      <c r="D55" s="2" t="s">
        <v>73</v>
      </c>
      <c r="E55" s="2" t="s">
        <v>351</v>
      </c>
      <c r="F55" s="45" t="str">
        <f>LEFT(C55,1)</f>
        <v>С</v>
      </c>
      <c r="G55" s="45" t="str">
        <f>LEFT(D55,1)</f>
        <v>А</v>
      </c>
      <c r="H55" s="45" t="str">
        <f>LEFT(E55,1)</f>
        <v>Ю</v>
      </c>
      <c r="I55" s="6" t="s">
        <v>139</v>
      </c>
      <c r="J55" s="46" t="s">
        <v>346</v>
      </c>
      <c r="K55" s="2">
        <v>9</v>
      </c>
      <c r="L55" s="2" t="s">
        <v>135</v>
      </c>
      <c r="M55" s="33" t="s">
        <v>26</v>
      </c>
      <c r="N55" s="47" t="str">
        <f>CONCATENATE(L55,M55)</f>
        <v>Р0901С</v>
      </c>
      <c r="O55" s="47" t="str">
        <f>CONCATENATE(B55,"-",F55,G55,H55,"-",I55)</f>
        <v>Ж-САЮ-22042004</v>
      </c>
      <c r="P55" s="48">
        <v>3</v>
      </c>
      <c r="Q55" s="48">
        <v>3</v>
      </c>
      <c r="R55" s="48">
        <v>0</v>
      </c>
      <c r="S55" s="48">
        <v>5</v>
      </c>
      <c r="T55" s="48">
        <v>0</v>
      </c>
      <c r="U55" s="48">
        <v>2</v>
      </c>
      <c r="V55" s="48">
        <v>3</v>
      </c>
      <c r="W55" s="48">
        <v>2</v>
      </c>
      <c r="X55" s="48">
        <v>4</v>
      </c>
      <c r="Y55" s="48">
        <v>0</v>
      </c>
      <c r="Z55" s="49">
        <f>SUM(P55:Y55)</f>
        <v>22</v>
      </c>
      <c r="AA55" s="33">
        <v>50</v>
      </c>
      <c r="AB55" s="50">
        <f>Z55/AA55</f>
        <v>0.44</v>
      </c>
      <c r="AC55" s="51" t="str">
        <f>IF(Z55&gt;75%*AA55,"Победитель",IF(Z55&gt;50%*AA55,"Призёр","Участник"))</f>
        <v>Участник</v>
      </c>
    </row>
    <row r="56" spans="1:29" x14ac:dyDescent="0.3">
      <c r="A56" s="32">
        <v>42</v>
      </c>
      <c r="B56" s="2" t="s">
        <v>35</v>
      </c>
      <c r="C56" s="2" t="s">
        <v>469</v>
      </c>
      <c r="D56" s="2" t="s">
        <v>348</v>
      </c>
      <c r="E56" s="2" t="s">
        <v>56</v>
      </c>
      <c r="F56" s="45" t="str">
        <f>LEFT(C56,1)</f>
        <v>Ф</v>
      </c>
      <c r="G56" s="45" t="str">
        <f>LEFT(D56,1)</f>
        <v>К</v>
      </c>
      <c r="H56" s="45" t="str">
        <f>LEFT(E56,1)</f>
        <v>А</v>
      </c>
      <c r="I56" s="6" t="s">
        <v>573</v>
      </c>
      <c r="J56" s="46" t="s">
        <v>346</v>
      </c>
      <c r="K56" s="2">
        <v>9</v>
      </c>
      <c r="L56" s="2" t="s">
        <v>470</v>
      </c>
      <c r="M56" s="33" t="s">
        <v>26</v>
      </c>
      <c r="N56" s="47" t="str">
        <f>CONCATENATE(L56,M56)</f>
        <v>Р0908С</v>
      </c>
      <c r="O56" s="47" t="str">
        <f>CONCATENATE(B56,"-",F56,G56,H56,"-",I56)</f>
        <v>М-ФКА-26052004</v>
      </c>
      <c r="P56" s="48">
        <v>1</v>
      </c>
      <c r="Q56" s="48">
        <v>2</v>
      </c>
      <c r="R56" s="48">
        <v>5</v>
      </c>
      <c r="S56" s="48">
        <v>5</v>
      </c>
      <c r="T56" s="48">
        <v>0</v>
      </c>
      <c r="U56" s="48">
        <v>2</v>
      </c>
      <c r="V56" s="48">
        <v>3</v>
      </c>
      <c r="W56" s="48">
        <v>2</v>
      </c>
      <c r="X56" s="48">
        <v>2</v>
      </c>
      <c r="Y56" s="48">
        <v>0</v>
      </c>
      <c r="Z56" s="49">
        <f>SUM(P56:Y56)</f>
        <v>22</v>
      </c>
      <c r="AA56" s="33">
        <v>50</v>
      </c>
      <c r="AB56" s="50">
        <f>Z56/AA56</f>
        <v>0.44</v>
      </c>
      <c r="AC56" s="51" t="str">
        <f>IF(Z56&gt;75%*AA56,"Победитель",IF(Z56&gt;50%*AA56,"Призёр","Участник"))</f>
        <v>Участник</v>
      </c>
    </row>
    <row r="57" spans="1:29" x14ac:dyDescent="0.3">
      <c r="A57" s="32">
        <v>43</v>
      </c>
      <c r="B57" s="2" t="s">
        <v>14</v>
      </c>
      <c r="C57" s="12" t="s">
        <v>1770</v>
      </c>
      <c r="D57" s="12" t="s">
        <v>246</v>
      </c>
      <c r="E57" s="12" t="s">
        <v>138</v>
      </c>
      <c r="F57" s="45" t="str">
        <f>LEFT(C57,1)</f>
        <v>К</v>
      </c>
      <c r="G57" s="45" t="str">
        <f>LEFT(D57,1)</f>
        <v>А</v>
      </c>
      <c r="H57" s="45" t="str">
        <f>LEFT(E57,1)</f>
        <v>В</v>
      </c>
      <c r="I57" s="12">
        <v>26022004</v>
      </c>
      <c r="J57" s="46" t="s">
        <v>1587</v>
      </c>
      <c r="K57" s="2">
        <v>9</v>
      </c>
      <c r="L57" s="2" t="s">
        <v>1771</v>
      </c>
      <c r="M57" s="33" t="s">
        <v>35</v>
      </c>
      <c r="N57" s="47" t="str">
        <f>CONCATENATE(L57,M57)</f>
        <v>Р09132М</v>
      </c>
      <c r="O57" s="47" t="str">
        <f>CONCATENATE(B57,"-",F57,G57,H57,"-",I57)</f>
        <v>Ж-КАВ-26022004</v>
      </c>
      <c r="P57" s="48">
        <v>3</v>
      </c>
      <c r="Q57" s="48">
        <v>1.5</v>
      </c>
      <c r="R57" s="48">
        <v>0</v>
      </c>
      <c r="S57" s="48">
        <v>5</v>
      </c>
      <c r="T57" s="48">
        <v>1</v>
      </c>
      <c r="U57" s="48">
        <v>1</v>
      </c>
      <c r="V57" s="48">
        <v>4</v>
      </c>
      <c r="W57" s="48">
        <v>4</v>
      </c>
      <c r="X57" s="48">
        <v>2</v>
      </c>
      <c r="Y57" s="48">
        <v>0</v>
      </c>
      <c r="Z57" s="49">
        <f>SUM(P57:Y57)</f>
        <v>21.5</v>
      </c>
      <c r="AA57" s="33">
        <v>50</v>
      </c>
      <c r="AB57" s="50">
        <f>Z57/AA57</f>
        <v>0.43</v>
      </c>
      <c r="AC57" s="51" t="str">
        <f>IF(Z57&gt;75%*AA57,"Победитель",IF(Z57&gt;50%*AA57,"Призёр","Участник"))</f>
        <v>Участник</v>
      </c>
    </row>
    <row r="58" spans="1:29" x14ac:dyDescent="0.3">
      <c r="A58" s="32">
        <v>44</v>
      </c>
      <c r="B58" s="6" t="s">
        <v>2057</v>
      </c>
      <c r="C58" s="6" t="s">
        <v>1299</v>
      </c>
      <c r="D58" s="6" t="s">
        <v>1468</v>
      </c>
      <c r="E58" s="6" t="s">
        <v>1301</v>
      </c>
      <c r="F58" s="45" t="str">
        <f>LEFT(C58,1)</f>
        <v>Х</v>
      </c>
      <c r="G58" s="45" t="str">
        <f>LEFT(D58,1)</f>
        <v>А</v>
      </c>
      <c r="H58" s="45" t="str">
        <f>LEFT(E58,1)</f>
        <v>А</v>
      </c>
      <c r="I58" s="6" t="s">
        <v>1469</v>
      </c>
      <c r="J58" s="6" t="s">
        <v>1257</v>
      </c>
      <c r="K58" s="6" t="s">
        <v>1444</v>
      </c>
      <c r="L58" s="6" t="s">
        <v>343</v>
      </c>
      <c r="M58" s="33" t="s">
        <v>143</v>
      </c>
      <c r="N58" s="47" t="str">
        <f>CONCATENATE(L58,M58)</f>
        <v>Р0906У</v>
      </c>
      <c r="O58" s="47" t="str">
        <f>CONCATENATE(B58,"-",F58,G58,H58,"-",I58)</f>
        <v>М -ХАА-30072003</v>
      </c>
      <c r="P58" s="48">
        <v>0</v>
      </c>
      <c r="Q58" s="48">
        <v>2.5</v>
      </c>
      <c r="R58" s="48">
        <v>2</v>
      </c>
      <c r="S58" s="48">
        <v>5</v>
      </c>
      <c r="T58" s="48">
        <v>3</v>
      </c>
      <c r="U58" s="48">
        <v>1</v>
      </c>
      <c r="V58" s="48">
        <v>4</v>
      </c>
      <c r="W58" s="48">
        <v>4</v>
      </c>
      <c r="X58" s="48">
        <v>0</v>
      </c>
      <c r="Y58" s="48">
        <v>0</v>
      </c>
      <c r="Z58" s="49">
        <f>SUM(P58:Y58)</f>
        <v>21.5</v>
      </c>
      <c r="AA58" s="33">
        <v>50</v>
      </c>
      <c r="AB58" s="50">
        <f>Z58/AA58</f>
        <v>0.43</v>
      </c>
      <c r="AC58" s="51" t="str">
        <f>IF(Z58&gt;75%*AA58,"Победитель",IF(Z58&gt;50%*AA58,"Призёр","Участник"))</f>
        <v>Участник</v>
      </c>
    </row>
    <row r="59" spans="1:29" x14ac:dyDescent="0.3">
      <c r="A59" s="32">
        <v>45</v>
      </c>
      <c r="B59" s="2" t="s">
        <v>14</v>
      </c>
      <c r="C59" s="2" t="s">
        <v>1963</v>
      </c>
      <c r="D59" s="2" t="s">
        <v>273</v>
      </c>
      <c r="E59" s="2" t="s">
        <v>624</v>
      </c>
      <c r="F59" s="45" t="str">
        <f>LEFT(C59,1)</f>
        <v>П</v>
      </c>
      <c r="G59" s="45" t="str">
        <f>LEFT(D59,1)</f>
        <v>Д</v>
      </c>
      <c r="H59" s="45" t="str">
        <f>LEFT(E59,1)</f>
        <v>Р</v>
      </c>
      <c r="I59" s="6" t="s">
        <v>1964</v>
      </c>
      <c r="J59" s="46" t="s">
        <v>1791</v>
      </c>
      <c r="K59" s="2">
        <v>9</v>
      </c>
      <c r="L59" s="2" t="s">
        <v>1965</v>
      </c>
      <c r="M59" s="33" t="s">
        <v>46</v>
      </c>
      <c r="N59" s="47" t="str">
        <f>CONCATENATE(L59,M59)</f>
        <v>р0940А</v>
      </c>
      <c r="O59" s="47" t="str">
        <f>CONCATENATE(B59,"-",F59,G59,H59,"-",I59)</f>
        <v>Ж-ПДР-13092004</v>
      </c>
      <c r="P59" s="48">
        <v>3</v>
      </c>
      <c r="Q59" s="48">
        <v>2</v>
      </c>
      <c r="R59" s="48">
        <v>2</v>
      </c>
      <c r="S59" s="48">
        <v>5</v>
      </c>
      <c r="T59" s="48">
        <v>0</v>
      </c>
      <c r="U59" s="48">
        <v>1</v>
      </c>
      <c r="V59" s="48">
        <v>2</v>
      </c>
      <c r="W59" s="48">
        <v>3</v>
      </c>
      <c r="X59" s="48">
        <v>2</v>
      </c>
      <c r="Y59" s="48">
        <v>1</v>
      </c>
      <c r="Z59" s="49">
        <f>SUM(P59:Y59)</f>
        <v>21</v>
      </c>
      <c r="AA59" s="33">
        <v>50</v>
      </c>
      <c r="AB59" s="50">
        <f>Z59/AA59</f>
        <v>0.42</v>
      </c>
      <c r="AC59" s="51" t="str">
        <f>IF(Z59&gt;75%*AA59,"Победитель",IF(Z59&gt;50%*AA59,"Призёр","Участник"))</f>
        <v>Участник</v>
      </c>
    </row>
    <row r="60" spans="1:29" x14ac:dyDescent="0.3">
      <c r="A60" s="32">
        <v>46</v>
      </c>
      <c r="B60" s="2" t="s">
        <v>35</v>
      </c>
      <c r="C60" s="2" t="s">
        <v>1067</v>
      </c>
      <c r="D60" s="2" t="s">
        <v>345</v>
      </c>
      <c r="E60" s="2" t="s">
        <v>306</v>
      </c>
      <c r="F60" s="45" t="str">
        <f>LEFT(C60,1)</f>
        <v>И</v>
      </c>
      <c r="G60" s="45" t="str">
        <f>LEFT(D60,1)</f>
        <v>Т</v>
      </c>
      <c r="H60" s="45" t="str">
        <f>LEFT(E60,1)</f>
        <v>С</v>
      </c>
      <c r="I60" s="14" t="s">
        <v>1068</v>
      </c>
      <c r="J60" s="46" t="s">
        <v>930</v>
      </c>
      <c r="K60" s="2">
        <v>9</v>
      </c>
      <c r="L60" s="56" t="s">
        <v>150</v>
      </c>
      <c r="M60" s="33" t="s">
        <v>45</v>
      </c>
      <c r="N60" s="47" t="str">
        <f>CONCATENATE(L60,M60)</f>
        <v>Р0904Г</v>
      </c>
      <c r="O60" s="47" t="str">
        <f>CONCATENATE(B60,"-",F60,G60,H60,"-",I60)</f>
        <v>М-ИТС-21032004</v>
      </c>
      <c r="P60" s="48">
        <v>0</v>
      </c>
      <c r="Q60" s="48">
        <v>2</v>
      </c>
      <c r="R60" s="48">
        <v>2</v>
      </c>
      <c r="S60" s="48">
        <v>5</v>
      </c>
      <c r="T60" s="48">
        <v>0</v>
      </c>
      <c r="U60" s="48">
        <v>2</v>
      </c>
      <c r="V60" s="48">
        <v>4</v>
      </c>
      <c r="W60" s="48">
        <v>4</v>
      </c>
      <c r="X60" s="48">
        <v>2</v>
      </c>
      <c r="Y60" s="48">
        <v>0</v>
      </c>
      <c r="Z60" s="49">
        <f>SUM(P60:Y60)</f>
        <v>21</v>
      </c>
      <c r="AA60" s="33">
        <v>50</v>
      </c>
      <c r="AB60" s="50">
        <f>Z60/AA60</f>
        <v>0.42</v>
      </c>
      <c r="AC60" s="51" t="str">
        <f>IF(Z60&gt;75%*AA60,"Победитель",IF(Z60&gt;50%*AA60,"Призёр","Участник"))</f>
        <v>Участник</v>
      </c>
    </row>
    <row r="61" spans="1:29" x14ac:dyDescent="0.3">
      <c r="A61" s="32">
        <v>47</v>
      </c>
      <c r="B61" s="2" t="s">
        <v>14</v>
      </c>
      <c r="C61" s="2" t="s">
        <v>1082</v>
      </c>
      <c r="D61" s="2" t="s">
        <v>414</v>
      </c>
      <c r="E61" s="2" t="s">
        <v>212</v>
      </c>
      <c r="F61" s="45" t="str">
        <f>LEFT(C61,1)</f>
        <v>Т</v>
      </c>
      <c r="G61" s="45" t="str">
        <f>LEFT(D61,1)</f>
        <v>Ю</v>
      </c>
      <c r="H61" s="45" t="str">
        <f>LEFT(E61,1)</f>
        <v>И</v>
      </c>
      <c r="I61" s="14" t="s">
        <v>1083</v>
      </c>
      <c r="J61" s="46" t="s">
        <v>930</v>
      </c>
      <c r="K61" s="2">
        <v>9</v>
      </c>
      <c r="L61" s="2" t="s">
        <v>478</v>
      </c>
      <c r="M61" s="33" t="s">
        <v>45</v>
      </c>
      <c r="N61" s="47" t="str">
        <f>CONCATENATE(L61,M61)</f>
        <v>Р0911Г</v>
      </c>
      <c r="O61" s="47" t="str">
        <f>CONCATENATE(B61,"-",F61,G61,H61,"-",I61)</f>
        <v>Ж-ТЮИ-02022004</v>
      </c>
      <c r="P61" s="48">
        <v>2</v>
      </c>
      <c r="Q61" s="48">
        <v>4</v>
      </c>
      <c r="R61" s="48">
        <v>0</v>
      </c>
      <c r="S61" s="48">
        <v>3</v>
      </c>
      <c r="T61" s="48">
        <v>0</v>
      </c>
      <c r="U61" s="48">
        <v>0</v>
      </c>
      <c r="V61" s="48">
        <v>4</v>
      </c>
      <c r="W61" s="48">
        <v>5</v>
      </c>
      <c r="X61" s="48">
        <v>3</v>
      </c>
      <c r="Y61" s="48">
        <v>0</v>
      </c>
      <c r="Z61" s="49">
        <f>SUM(P61:Y61)</f>
        <v>21</v>
      </c>
      <c r="AA61" s="33">
        <v>50</v>
      </c>
      <c r="AB61" s="50">
        <f>Z61/AA61</f>
        <v>0.42</v>
      </c>
      <c r="AC61" s="51" t="str">
        <f>IF(Z61&gt;75%*AA61,"Победитель",IF(Z61&gt;50%*AA61,"Призёр","Участник"))</f>
        <v>Участник</v>
      </c>
    </row>
    <row r="62" spans="1:29" x14ac:dyDescent="0.3">
      <c r="A62" s="32">
        <v>48</v>
      </c>
      <c r="B62" s="2" t="s">
        <v>605</v>
      </c>
      <c r="C62" s="2" t="s">
        <v>2129</v>
      </c>
      <c r="D62" s="2" t="s">
        <v>614</v>
      </c>
      <c r="E62" s="2" t="s">
        <v>56</v>
      </c>
      <c r="F62" s="45" t="str">
        <f>LEFT(C62,1)</f>
        <v>А</v>
      </c>
      <c r="G62" s="45" t="str">
        <f>LEFT(D62,1)</f>
        <v>Д</v>
      </c>
      <c r="H62" s="45" t="str">
        <f>LEFT(E62,1)</f>
        <v>А</v>
      </c>
      <c r="I62" s="6" t="s">
        <v>2148</v>
      </c>
      <c r="J62" s="2" t="s">
        <v>2116</v>
      </c>
      <c r="K62" s="2">
        <v>9</v>
      </c>
      <c r="L62" s="2" t="s">
        <v>145</v>
      </c>
      <c r="M62" s="33" t="s">
        <v>2132</v>
      </c>
      <c r="N62" s="47" t="str">
        <f>CONCATENATE(L62,M62)</f>
        <v>Р0903Е</v>
      </c>
      <c r="O62" s="47" t="str">
        <f>CONCATENATE(B62,"-",F62,G62,H62,"-",I62)</f>
        <v>м-АДА-16.07.2004</v>
      </c>
      <c r="P62" s="48">
        <v>3</v>
      </c>
      <c r="Q62" s="48">
        <v>3</v>
      </c>
      <c r="R62" s="48">
        <v>1</v>
      </c>
      <c r="S62" s="48">
        <v>5</v>
      </c>
      <c r="T62" s="48">
        <v>0</v>
      </c>
      <c r="U62" s="48">
        <v>2</v>
      </c>
      <c r="V62" s="48">
        <v>2</v>
      </c>
      <c r="W62" s="48">
        <v>3</v>
      </c>
      <c r="X62" s="48">
        <v>2</v>
      </c>
      <c r="Y62" s="48">
        <v>0</v>
      </c>
      <c r="Z62" s="49">
        <f>SUM(P62:Y62)</f>
        <v>21</v>
      </c>
      <c r="AA62" s="33">
        <v>50</v>
      </c>
      <c r="AB62" s="50">
        <f>Z62/AA62</f>
        <v>0.42</v>
      </c>
      <c r="AC62" s="51" t="str">
        <f>IF(Z62&gt;75%*AA62,"Победитель",IF(Z62&gt;50%*AA62,"Призёр","Участник"))</f>
        <v>Участник</v>
      </c>
    </row>
    <row r="63" spans="1:29" x14ac:dyDescent="0.3">
      <c r="A63" s="32">
        <v>49</v>
      </c>
      <c r="B63" s="66" t="s">
        <v>605</v>
      </c>
      <c r="C63" s="66" t="s">
        <v>2068</v>
      </c>
      <c r="D63" s="66" t="s">
        <v>114</v>
      </c>
      <c r="E63" s="66" t="s">
        <v>188</v>
      </c>
      <c r="F63" s="45" t="str">
        <f>LEFT(C63,1)</f>
        <v>Т</v>
      </c>
      <c r="G63" s="45" t="str">
        <f>LEFT(D63,1)</f>
        <v>С</v>
      </c>
      <c r="H63" s="45" t="str">
        <f>LEFT(E63,1)</f>
        <v>Ю</v>
      </c>
      <c r="I63" s="16" t="s">
        <v>2085</v>
      </c>
      <c r="J63" s="66" t="s">
        <v>2061</v>
      </c>
      <c r="K63" s="66">
        <v>9</v>
      </c>
      <c r="L63" s="66" t="s">
        <v>478</v>
      </c>
      <c r="M63" s="33" t="s">
        <v>92</v>
      </c>
      <c r="N63" s="47" t="str">
        <f>CONCATENATE(L63,M63)</f>
        <v>Р0911И</v>
      </c>
      <c r="O63" s="47" t="str">
        <f>CONCATENATE(B63,"-",F63,G63,H63,"-",I63)</f>
        <v>м-ТСЮ-30052004</v>
      </c>
      <c r="P63" s="48">
        <v>5</v>
      </c>
      <c r="Q63" s="48">
        <v>2</v>
      </c>
      <c r="R63" s="48">
        <v>1</v>
      </c>
      <c r="S63" s="48">
        <v>5</v>
      </c>
      <c r="T63" s="48">
        <v>1</v>
      </c>
      <c r="U63" s="48">
        <v>0</v>
      </c>
      <c r="V63" s="48">
        <v>1</v>
      </c>
      <c r="W63" s="48">
        <v>2</v>
      </c>
      <c r="X63" s="48">
        <v>4</v>
      </c>
      <c r="Y63" s="48">
        <v>0</v>
      </c>
      <c r="Z63" s="49">
        <f>SUM(P63:Y63)</f>
        <v>21</v>
      </c>
      <c r="AA63" s="33">
        <v>50</v>
      </c>
      <c r="AB63" s="50">
        <f>Z63/AA63</f>
        <v>0.42</v>
      </c>
      <c r="AC63" s="51" t="str">
        <f>IF(Z63&gt;75%*AA63,"Победитель",IF(Z63&gt;50%*AA63,"Призёр","Участник"))</f>
        <v>Участник</v>
      </c>
    </row>
    <row r="64" spans="1:29" x14ac:dyDescent="0.3">
      <c r="A64" s="32">
        <v>50</v>
      </c>
      <c r="B64" s="2" t="s">
        <v>14</v>
      </c>
      <c r="C64" s="2" t="s">
        <v>131</v>
      </c>
      <c r="D64" s="2" t="s">
        <v>132</v>
      </c>
      <c r="E64" s="2" t="s">
        <v>133</v>
      </c>
      <c r="F64" s="45" t="str">
        <f>LEFT(C64,1)</f>
        <v>И</v>
      </c>
      <c r="G64" s="45" t="str">
        <f>LEFT(D64,1)</f>
        <v>С</v>
      </c>
      <c r="H64" s="45" t="str">
        <f>LEFT(E64,1)</f>
        <v>И</v>
      </c>
      <c r="I64" s="2" t="s">
        <v>134</v>
      </c>
      <c r="J64" s="2" t="s">
        <v>38</v>
      </c>
      <c r="K64" s="1">
        <v>9</v>
      </c>
      <c r="L64" s="2" t="s">
        <v>135</v>
      </c>
      <c r="M64" s="9" t="s">
        <v>83</v>
      </c>
      <c r="N64" s="47" t="str">
        <f>CONCATENATE(L64,M64)</f>
        <v>Р0901К</v>
      </c>
      <c r="O64" s="47" t="str">
        <f>CONCATENATE(B64,"-",F64,G64,H64,"-",I64)</f>
        <v>Ж-ИСИ-15082004</v>
      </c>
      <c r="P64" s="48">
        <v>2</v>
      </c>
      <c r="Q64" s="48">
        <v>2</v>
      </c>
      <c r="R64" s="48">
        <v>0</v>
      </c>
      <c r="S64" s="48">
        <v>5</v>
      </c>
      <c r="T64" s="48">
        <v>0</v>
      </c>
      <c r="U64" s="48">
        <v>3</v>
      </c>
      <c r="V64" s="48">
        <v>3</v>
      </c>
      <c r="W64" s="48">
        <v>4</v>
      </c>
      <c r="X64" s="48">
        <v>2</v>
      </c>
      <c r="Y64" s="48">
        <v>0</v>
      </c>
      <c r="Z64" s="49">
        <f>SUM(P64:Y64)</f>
        <v>21</v>
      </c>
      <c r="AA64" s="33">
        <v>50</v>
      </c>
      <c r="AB64" s="50">
        <f>Z64/AA64</f>
        <v>0.42</v>
      </c>
      <c r="AC64" s="51" t="str">
        <f>IF(Z64&gt;75%*AA64,"Победитель",IF(Z64&gt;50%*AA64,"Призёр","Участник"))</f>
        <v>Участник</v>
      </c>
    </row>
    <row r="65" spans="1:29" x14ac:dyDescent="0.3">
      <c r="A65" s="32">
        <v>51</v>
      </c>
      <c r="B65" s="2" t="s">
        <v>14</v>
      </c>
      <c r="C65" s="2" t="s">
        <v>136</v>
      </c>
      <c r="D65" s="2" t="s">
        <v>137</v>
      </c>
      <c r="E65" s="2" t="s">
        <v>138</v>
      </c>
      <c r="F65" s="45" t="str">
        <f>LEFT(C65,1)</f>
        <v>Ж</v>
      </c>
      <c r="G65" s="45" t="str">
        <f>LEFT(D65,1)</f>
        <v>Е</v>
      </c>
      <c r="H65" s="45" t="str">
        <f>LEFT(E65,1)</f>
        <v>В</v>
      </c>
      <c r="I65" s="2" t="s">
        <v>139</v>
      </c>
      <c r="J65" s="2" t="s">
        <v>38</v>
      </c>
      <c r="K65" s="1">
        <v>9</v>
      </c>
      <c r="L65" s="2" t="s">
        <v>140</v>
      </c>
      <c r="M65" s="9" t="s">
        <v>83</v>
      </c>
      <c r="N65" s="47" t="str">
        <f>CONCATENATE(L65,M65)</f>
        <v>Р0902К</v>
      </c>
      <c r="O65" s="47" t="str">
        <f>CONCATENATE(B65,"-",F65,G65,H65,"-",I65)</f>
        <v>Ж-ЖЕВ-22042004</v>
      </c>
      <c r="P65" s="48">
        <v>3</v>
      </c>
      <c r="Q65" s="48">
        <v>1</v>
      </c>
      <c r="R65" s="48">
        <v>5</v>
      </c>
      <c r="S65" s="48">
        <v>5</v>
      </c>
      <c r="T65" s="48">
        <v>0</v>
      </c>
      <c r="U65" s="48">
        <v>1</v>
      </c>
      <c r="V65" s="48">
        <v>3</v>
      </c>
      <c r="W65" s="48">
        <v>3</v>
      </c>
      <c r="X65" s="48">
        <v>0</v>
      </c>
      <c r="Y65" s="48">
        <v>0</v>
      </c>
      <c r="Z65" s="49">
        <f>SUM(P65:Y65)</f>
        <v>21</v>
      </c>
      <c r="AA65" s="33">
        <v>50</v>
      </c>
      <c r="AB65" s="50">
        <f>Z65/AA65</f>
        <v>0.42</v>
      </c>
      <c r="AC65" s="51" t="str">
        <f>IF(Z65&gt;75%*AA65,"Победитель",IF(Z65&gt;50%*AA65,"Призёр","Участник"))</f>
        <v>Участник</v>
      </c>
    </row>
    <row r="66" spans="1:29" x14ac:dyDescent="0.3">
      <c r="A66" s="32">
        <v>52</v>
      </c>
      <c r="B66" s="2" t="s">
        <v>14</v>
      </c>
      <c r="C66" s="2" t="s">
        <v>2225</v>
      </c>
      <c r="D66" s="2" t="s">
        <v>50</v>
      </c>
      <c r="E66" s="2" t="s">
        <v>217</v>
      </c>
      <c r="F66" s="45" t="str">
        <f>LEFT(C66,1)</f>
        <v>А</v>
      </c>
      <c r="G66" s="45" t="str">
        <f>LEFT(D66,1)</f>
        <v>А</v>
      </c>
      <c r="H66" s="45" t="str">
        <f>LEFT(E66,1)</f>
        <v>Д</v>
      </c>
      <c r="I66" s="6" t="s">
        <v>1072</v>
      </c>
      <c r="J66" s="46" t="s">
        <v>2207</v>
      </c>
      <c r="K66" s="2">
        <v>9</v>
      </c>
      <c r="L66" s="2" t="s">
        <v>135</v>
      </c>
      <c r="M66" s="9" t="s">
        <v>2230</v>
      </c>
      <c r="N66" s="47" t="str">
        <f>CONCATENATE(L66,M66)</f>
        <v>Р0901Ч</v>
      </c>
      <c r="O66" s="47" t="str">
        <f>CONCATENATE(B66,"-",F66,G66,H66,"-",I66)</f>
        <v>Ж-ААД-16092004</v>
      </c>
      <c r="P66" s="48">
        <v>3</v>
      </c>
      <c r="Q66" s="48">
        <v>2</v>
      </c>
      <c r="R66" s="48">
        <v>1</v>
      </c>
      <c r="S66" s="48">
        <v>5</v>
      </c>
      <c r="T66" s="48">
        <v>0</v>
      </c>
      <c r="U66" s="48">
        <v>2</v>
      </c>
      <c r="V66" s="48">
        <v>4</v>
      </c>
      <c r="W66" s="48">
        <v>0</v>
      </c>
      <c r="X66" s="48">
        <v>4</v>
      </c>
      <c r="Y66" s="48">
        <v>0</v>
      </c>
      <c r="Z66" s="49">
        <f>SUM(P66:Y66)</f>
        <v>21</v>
      </c>
      <c r="AA66" s="33">
        <v>50</v>
      </c>
      <c r="AB66" s="50">
        <f>Z66/AA66</f>
        <v>0.42</v>
      </c>
      <c r="AC66" s="51" t="str">
        <f>IF(Z66&gt;75%*AA66,"Победитель",IF(Z66&gt;50%*AA66,"Призёр","Участник"))</f>
        <v>Участник</v>
      </c>
    </row>
    <row r="67" spans="1:29" x14ac:dyDescent="0.3">
      <c r="A67" s="32">
        <v>53</v>
      </c>
      <c r="B67" s="2" t="s">
        <v>14</v>
      </c>
      <c r="C67" s="2" t="s">
        <v>146</v>
      </c>
      <c r="D67" s="2" t="s">
        <v>147</v>
      </c>
      <c r="E67" s="2" t="s">
        <v>148</v>
      </c>
      <c r="F67" s="45" t="str">
        <f>LEFT(C67,1)</f>
        <v>З</v>
      </c>
      <c r="G67" s="45" t="str">
        <f>LEFT(D67,1)</f>
        <v>К</v>
      </c>
      <c r="H67" s="45" t="str">
        <f>LEFT(E67,1)</f>
        <v>А</v>
      </c>
      <c r="I67" s="2" t="s">
        <v>149</v>
      </c>
      <c r="J67" s="2" t="s">
        <v>38</v>
      </c>
      <c r="K67" s="1">
        <v>9</v>
      </c>
      <c r="L67" s="2" t="s">
        <v>150</v>
      </c>
      <c r="M67" s="9" t="s">
        <v>83</v>
      </c>
      <c r="N67" s="47" t="str">
        <f>CONCATENATE(L67,M67)</f>
        <v>Р0904К</v>
      </c>
      <c r="O67" s="47" t="str">
        <f>CONCATENATE(B67,"-",F67,G67,H67,"-",I67)</f>
        <v>Ж-ЗКА-06012004</v>
      </c>
      <c r="P67" s="48">
        <v>1</v>
      </c>
      <c r="Q67" s="48">
        <v>2.5</v>
      </c>
      <c r="R67" s="48">
        <v>0</v>
      </c>
      <c r="S67" s="48">
        <v>5</v>
      </c>
      <c r="T67" s="48">
        <v>0</v>
      </c>
      <c r="U67" s="48">
        <v>2</v>
      </c>
      <c r="V67" s="48">
        <v>4</v>
      </c>
      <c r="W67" s="48">
        <v>2</v>
      </c>
      <c r="X67" s="48">
        <v>4</v>
      </c>
      <c r="Y67" s="48">
        <v>0</v>
      </c>
      <c r="Z67" s="49">
        <f>SUM(P67:Y67)</f>
        <v>20.5</v>
      </c>
      <c r="AA67" s="33">
        <v>50</v>
      </c>
      <c r="AB67" s="50">
        <f>Z67/AA67</f>
        <v>0.41</v>
      </c>
      <c r="AC67" s="51" t="str">
        <f>IF(Z67&gt;75%*AA67,"Победитель",IF(Z67&gt;50%*AA67,"Призёр","Участник"))</f>
        <v>Участник</v>
      </c>
    </row>
    <row r="68" spans="1:29" x14ac:dyDescent="0.3">
      <c r="A68" s="32">
        <v>54</v>
      </c>
      <c r="B68" s="2" t="s">
        <v>35</v>
      </c>
      <c r="C68" s="12" t="s">
        <v>1744</v>
      </c>
      <c r="D68" s="12" t="s">
        <v>309</v>
      </c>
      <c r="E68" s="12" t="s">
        <v>56</v>
      </c>
      <c r="F68" s="45" t="str">
        <f>LEFT(C68,1)</f>
        <v>Д</v>
      </c>
      <c r="G68" s="45" t="str">
        <f>LEFT(D68,1)</f>
        <v>Н</v>
      </c>
      <c r="H68" s="45" t="str">
        <f>LEFT(E68,1)</f>
        <v>А</v>
      </c>
      <c r="I68" s="12">
        <v>14042004</v>
      </c>
      <c r="J68" s="46" t="s">
        <v>1587</v>
      </c>
      <c r="K68" s="2">
        <v>9</v>
      </c>
      <c r="L68" s="2" t="s">
        <v>1745</v>
      </c>
      <c r="M68" s="33" t="s">
        <v>35</v>
      </c>
      <c r="N68" s="47" t="str">
        <f>CONCATENATE(L68,M68)</f>
        <v>Р09118М</v>
      </c>
      <c r="O68" s="47" t="str">
        <f>CONCATENATE(B68,"-",F68,G68,H68,"-",I68)</f>
        <v>М-ДНА-14042004</v>
      </c>
      <c r="P68" s="48">
        <v>0</v>
      </c>
      <c r="Q68" s="48">
        <v>2.5</v>
      </c>
      <c r="R68" s="48">
        <v>5</v>
      </c>
      <c r="S68" s="48">
        <v>5</v>
      </c>
      <c r="T68" s="48">
        <v>0</v>
      </c>
      <c r="U68" s="48">
        <v>2</v>
      </c>
      <c r="V68" s="48">
        <v>3</v>
      </c>
      <c r="W68" s="48">
        <v>1</v>
      </c>
      <c r="X68" s="48">
        <v>2</v>
      </c>
      <c r="Y68" s="48">
        <v>0</v>
      </c>
      <c r="Z68" s="49">
        <f>SUM(P68:Y68)</f>
        <v>20.5</v>
      </c>
      <c r="AA68" s="33">
        <v>50</v>
      </c>
      <c r="AB68" s="50">
        <f>Z68/AA68</f>
        <v>0.41</v>
      </c>
      <c r="AC68" s="51" t="str">
        <f>IF(Z68&gt;75%*AA68,"Победитель",IF(Z68&gt;50%*AA68,"Призёр","Участник"))</f>
        <v>Участник</v>
      </c>
    </row>
    <row r="69" spans="1:29" x14ac:dyDescent="0.3">
      <c r="A69" s="32">
        <v>55</v>
      </c>
      <c r="B69" s="2" t="s">
        <v>35</v>
      </c>
      <c r="C69" s="2" t="s">
        <v>471</v>
      </c>
      <c r="D69" s="2" t="s">
        <v>472</v>
      </c>
      <c r="E69" s="2" t="s">
        <v>44</v>
      </c>
      <c r="F69" s="45" t="str">
        <f>LEFT(C69,1)</f>
        <v>Д</v>
      </c>
      <c r="G69" s="45" t="str">
        <f>LEFT(D69,1)</f>
        <v>А</v>
      </c>
      <c r="H69" s="45" t="str">
        <f>LEFT(E69,1)</f>
        <v>А</v>
      </c>
      <c r="I69" s="6" t="s">
        <v>574</v>
      </c>
      <c r="J69" s="46" t="s">
        <v>346</v>
      </c>
      <c r="K69" s="2">
        <v>9</v>
      </c>
      <c r="L69" s="2" t="s">
        <v>473</v>
      </c>
      <c r="M69" s="33" t="s">
        <v>26</v>
      </c>
      <c r="N69" s="47" t="str">
        <f>CONCATENATE(L69,M69)</f>
        <v>Р0909С</v>
      </c>
      <c r="O69" s="47" t="str">
        <f>CONCATENATE(B69,"-",F69,G69,H69,"-",I69)</f>
        <v>М-ДАА-18102004</v>
      </c>
      <c r="P69" s="48">
        <v>1</v>
      </c>
      <c r="Q69" s="48">
        <v>2.5</v>
      </c>
      <c r="R69" s="48">
        <v>5</v>
      </c>
      <c r="S69" s="48">
        <v>5</v>
      </c>
      <c r="T69" s="48">
        <v>0</v>
      </c>
      <c r="U69" s="48">
        <v>0</v>
      </c>
      <c r="V69" s="48">
        <v>4</v>
      </c>
      <c r="W69" s="48">
        <v>3</v>
      </c>
      <c r="X69" s="48">
        <v>0</v>
      </c>
      <c r="Y69" s="48">
        <v>0</v>
      </c>
      <c r="Z69" s="49">
        <f>SUM(P69:Y69)</f>
        <v>20.5</v>
      </c>
      <c r="AA69" s="33">
        <v>50</v>
      </c>
      <c r="AB69" s="50">
        <f>Z69/AA69</f>
        <v>0.41</v>
      </c>
      <c r="AC69" s="51" t="str">
        <f>IF(Z69&gt;75%*AA69,"Победитель",IF(Z69&gt;50%*AA69,"Призёр","Участник"))</f>
        <v>Участник</v>
      </c>
    </row>
    <row r="70" spans="1:29" x14ac:dyDescent="0.3">
      <c r="A70" s="32">
        <v>56</v>
      </c>
      <c r="B70" s="6" t="s">
        <v>14</v>
      </c>
      <c r="C70" s="6" t="s">
        <v>1482</v>
      </c>
      <c r="D70" s="6" t="s">
        <v>77</v>
      </c>
      <c r="E70" s="6" t="s">
        <v>351</v>
      </c>
      <c r="F70" s="45" t="str">
        <f>LEFT(C70,1)</f>
        <v>Е</v>
      </c>
      <c r="G70" s="45" t="str">
        <f>LEFT(D70,1)</f>
        <v>Е</v>
      </c>
      <c r="H70" s="45" t="str">
        <f>LEFT(E70,1)</f>
        <v>Ю</v>
      </c>
      <c r="I70" s="6" t="s">
        <v>1483</v>
      </c>
      <c r="J70" s="6" t="s">
        <v>1257</v>
      </c>
      <c r="K70" s="6" t="s">
        <v>1444</v>
      </c>
      <c r="L70" s="6" t="s">
        <v>478</v>
      </c>
      <c r="M70" s="33" t="s">
        <v>143</v>
      </c>
      <c r="N70" s="47" t="str">
        <f>CONCATENATE(L70,M70)</f>
        <v>Р0911У</v>
      </c>
      <c r="O70" s="47" t="str">
        <f>CONCATENATE(B70,"-",F70,G70,H70,"-",I70)</f>
        <v>Ж-ЕЕЮ-15012004</v>
      </c>
      <c r="P70" s="48">
        <v>3</v>
      </c>
      <c r="Q70" s="48">
        <v>1.5</v>
      </c>
      <c r="R70" s="48">
        <v>1</v>
      </c>
      <c r="S70" s="48">
        <v>5</v>
      </c>
      <c r="T70" s="48">
        <v>1</v>
      </c>
      <c r="U70" s="48">
        <v>4</v>
      </c>
      <c r="V70" s="48">
        <v>2</v>
      </c>
      <c r="W70" s="48">
        <v>3</v>
      </c>
      <c r="X70" s="48">
        <v>0</v>
      </c>
      <c r="Y70" s="48">
        <v>0</v>
      </c>
      <c r="Z70" s="49">
        <f>SUM(P70:Y70)</f>
        <v>20.5</v>
      </c>
      <c r="AA70" s="33">
        <v>50</v>
      </c>
      <c r="AB70" s="50">
        <f>Z70/AA70</f>
        <v>0.41</v>
      </c>
      <c r="AC70" s="51" t="str">
        <f>IF(Z70&gt;75%*AA70,"Победитель",IF(Z70&gt;50%*AA70,"Призёр","Участник"))</f>
        <v>Участник</v>
      </c>
    </row>
    <row r="71" spans="1:29" x14ac:dyDescent="0.3">
      <c r="A71" s="32">
        <v>57</v>
      </c>
      <c r="B71" s="2" t="s">
        <v>35</v>
      </c>
      <c r="C71" s="2" t="s">
        <v>2030</v>
      </c>
      <c r="D71" s="2" t="s">
        <v>291</v>
      </c>
      <c r="E71" s="2" t="s">
        <v>434</v>
      </c>
      <c r="F71" s="45" t="str">
        <f>LEFT(C71,1)</f>
        <v>Т</v>
      </c>
      <c r="G71" s="45" t="str">
        <f>LEFT(D71,1)</f>
        <v>А</v>
      </c>
      <c r="H71" s="45" t="str">
        <f>LEFT(E71,1)</f>
        <v>Д</v>
      </c>
      <c r="I71" s="6" t="s">
        <v>2031</v>
      </c>
      <c r="J71" s="46" t="s">
        <v>1791</v>
      </c>
      <c r="K71" s="2">
        <v>9</v>
      </c>
      <c r="L71" s="2" t="s">
        <v>2032</v>
      </c>
      <c r="M71" s="33" t="s">
        <v>46</v>
      </c>
      <c r="N71" s="47" t="str">
        <f>CONCATENATE(L71,M71)</f>
        <v>р0946А</v>
      </c>
      <c r="O71" s="47" t="str">
        <f>CONCATENATE(B71,"-",F71,G71,H71,"-",I71)</f>
        <v>М-ТАД-04082004</v>
      </c>
      <c r="P71" s="48">
        <v>2</v>
      </c>
      <c r="Q71" s="48">
        <v>0</v>
      </c>
      <c r="R71" s="48">
        <v>5</v>
      </c>
      <c r="S71" s="48">
        <v>5</v>
      </c>
      <c r="T71" s="48">
        <v>0</v>
      </c>
      <c r="U71" s="48">
        <v>3</v>
      </c>
      <c r="V71" s="48">
        <v>2</v>
      </c>
      <c r="W71" s="48">
        <v>3</v>
      </c>
      <c r="X71" s="48">
        <v>0</v>
      </c>
      <c r="Y71" s="48">
        <v>0</v>
      </c>
      <c r="Z71" s="49">
        <f>SUM(P71:Y71)</f>
        <v>20</v>
      </c>
      <c r="AA71" s="33">
        <v>50</v>
      </c>
      <c r="AB71" s="50">
        <f>Z71/AA71</f>
        <v>0.4</v>
      </c>
      <c r="AC71" s="51" t="str">
        <f>IF(Z71&gt;75%*AA71,"Победитель",IF(Z71&gt;50%*AA71,"Призёр","Участник"))</f>
        <v>Участник</v>
      </c>
    </row>
    <row r="72" spans="1:29" x14ac:dyDescent="0.3">
      <c r="A72" s="32">
        <v>58</v>
      </c>
      <c r="B72" s="2" t="s">
        <v>14</v>
      </c>
      <c r="C72" s="2" t="s">
        <v>1077</v>
      </c>
      <c r="D72" s="2" t="s">
        <v>77</v>
      </c>
      <c r="E72" s="2" t="s">
        <v>67</v>
      </c>
      <c r="F72" s="45" t="str">
        <f>LEFT(C72,1)</f>
        <v>Р</v>
      </c>
      <c r="G72" s="45" t="str">
        <f>LEFT(D72,1)</f>
        <v>Е</v>
      </c>
      <c r="H72" s="45" t="str">
        <f>LEFT(E72,1)</f>
        <v>М</v>
      </c>
      <c r="I72" s="14" t="s">
        <v>1078</v>
      </c>
      <c r="J72" s="46" t="s">
        <v>1079</v>
      </c>
      <c r="K72" s="2">
        <v>9</v>
      </c>
      <c r="L72" s="2" t="s">
        <v>473</v>
      </c>
      <c r="M72" s="33" t="s">
        <v>45</v>
      </c>
      <c r="N72" s="47" t="str">
        <f>CONCATENATE(L72,M72)</f>
        <v>Р0909Г</v>
      </c>
      <c r="O72" s="47" t="str">
        <f>CONCATENATE(B72,"-",F72,G72,H72,"-",I72)</f>
        <v>Ж-РЕМ-05122004</v>
      </c>
      <c r="P72" s="48">
        <v>1</v>
      </c>
      <c r="Q72" s="48">
        <v>3</v>
      </c>
      <c r="R72" s="48">
        <v>0</v>
      </c>
      <c r="S72" s="48">
        <v>5</v>
      </c>
      <c r="T72" s="48">
        <v>0</v>
      </c>
      <c r="U72" s="48">
        <v>2</v>
      </c>
      <c r="V72" s="48">
        <v>4</v>
      </c>
      <c r="W72" s="48">
        <v>2</v>
      </c>
      <c r="X72" s="48">
        <v>3</v>
      </c>
      <c r="Y72" s="48">
        <v>0</v>
      </c>
      <c r="Z72" s="49">
        <f>SUM(P72:Y72)</f>
        <v>20</v>
      </c>
      <c r="AA72" s="33">
        <v>50</v>
      </c>
      <c r="AB72" s="50">
        <f>Z72/AA72</f>
        <v>0.4</v>
      </c>
      <c r="AC72" s="51" t="str">
        <f>IF(Z72&gt;75%*AA72,"Победитель",IF(Z72&gt;50%*AA72,"Призёр","Участник"))</f>
        <v>Участник</v>
      </c>
    </row>
    <row r="73" spans="1:29" x14ac:dyDescent="0.3">
      <c r="A73" s="32">
        <v>59</v>
      </c>
      <c r="B73" s="2" t="s">
        <v>605</v>
      </c>
      <c r="C73" s="2" t="s">
        <v>2130</v>
      </c>
      <c r="D73" s="2" t="s">
        <v>70</v>
      </c>
      <c r="E73" s="2" t="s">
        <v>292</v>
      </c>
      <c r="F73" s="45" t="str">
        <f>LEFT(C73,1)</f>
        <v>Е</v>
      </c>
      <c r="G73" s="45" t="str">
        <f>LEFT(D73,1)</f>
        <v>Д</v>
      </c>
      <c r="H73" s="45" t="str">
        <f>LEFT(E73,1)</f>
        <v>А</v>
      </c>
      <c r="I73" s="6" t="s">
        <v>2149</v>
      </c>
      <c r="J73" s="2" t="s">
        <v>2116</v>
      </c>
      <c r="K73" s="2">
        <v>9</v>
      </c>
      <c r="L73" s="2" t="s">
        <v>150</v>
      </c>
      <c r="M73" s="33" t="s">
        <v>2132</v>
      </c>
      <c r="N73" s="47" t="str">
        <f>CONCATENATE(L73,M73)</f>
        <v>Р0904Е</v>
      </c>
      <c r="O73" s="47" t="str">
        <f>CONCATENATE(B73,"-",F73,G73,H73,"-",I73)</f>
        <v>м-ЕДА-03.08.2004</v>
      </c>
      <c r="P73" s="48">
        <v>1</v>
      </c>
      <c r="Q73" s="48">
        <v>4</v>
      </c>
      <c r="R73" s="48">
        <v>2</v>
      </c>
      <c r="S73" s="48">
        <v>5</v>
      </c>
      <c r="T73" s="48">
        <v>0</v>
      </c>
      <c r="U73" s="48">
        <v>2</v>
      </c>
      <c r="V73" s="48">
        <v>2</v>
      </c>
      <c r="W73" s="48">
        <v>1</v>
      </c>
      <c r="X73" s="48">
        <v>3</v>
      </c>
      <c r="Y73" s="48">
        <v>0</v>
      </c>
      <c r="Z73" s="49">
        <f>SUM(P73:Y73)</f>
        <v>20</v>
      </c>
      <c r="AA73" s="33">
        <v>50</v>
      </c>
      <c r="AB73" s="50">
        <f>Z73/AA73</f>
        <v>0.4</v>
      </c>
      <c r="AC73" s="51" t="str">
        <f>IF(Z73&gt;75%*AA73,"Победитель",IF(Z73&gt;50%*AA73,"Призёр","Участник"))</f>
        <v>Участник</v>
      </c>
    </row>
    <row r="74" spans="1:29" x14ac:dyDescent="0.3">
      <c r="A74" s="32">
        <v>60</v>
      </c>
      <c r="B74" s="2" t="s">
        <v>14</v>
      </c>
      <c r="C74" s="12" t="s">
        <v>1758</v>
      </c>
      <c r="D74" s="12" t="s">
        <v>266</v>
      </c>
      <c r="E74" s="12" t="s">
        <v>262</v>
      </c>
      <c r="F74" s="45" t="str">
        <f>LEFT(C74,1)</f>
        <v>Т</v>
      </c>
      <c r="G74" s="45" t="str">
        <f>LEFT(D74,1)</f>
        <v>Д</v>
      </c>
      <c r="H74" s="45" t="str">
        <f>LEFT(E74,1)</f>
        <v>Д</v>
      </c>
      <c r="I74" s="12">
        <v>21092004</v>
      </c>
      <c r="J74" s="46" t="s">
        <v>1587</v>
      </c>
      <c r="K74" s="2">
        <v>9</v>
      </c>
      <c r="L74" s="2" t="s">
        <v>1759</v>
      </c>
      <c r="M74" s="33" t="s">
        <v>35</v>
      </c>
      <c r="N74" s="47" t="str">
        <f>CONCATENATE(L74,M74)</f>
        <v>Р09125М</v>
      </c>
      <c r="O74" s="47" t="str">
        <f>CONCATENATE(B74,"-",F74,G74,H74,"-",I74)</f>
        <v>Ж-ТДД-21092004</v>
      </c>
      <c r="P74" s="48">
        <v>1</v>
      </c>
      <c r="Q74" s="48">
        <v>2</v>
      </c>
      <c r="R74" s="48">
        <v>5</v>
      </c>
      <c r="S74" s="48">
        <v>5</v>
      </c>
      <c r="T74" s="48">
        <v>0</v>
      </c>
      <c r="U74" s="48">
        <v>2</v>
      </c>
      <c r="V74" s="48">
        <v>3</v>
      </c>
      <c r="W74" s="48">
        <v>1</v>
      </c>
      <c r="X74" s="48">
        <v>1</v>
      </c>
      <c r="Y74" s="48">
        <v>0</v>
      </c>
      <c r="Z74" s="49">
        <f>SUM(P74:Y74)</f>
        <v>20</v>
      </c>
      <c r="AA74" s="33">
        <v>50</v>
      </c>
      <c r="AB74" s="50">
        <f>Z74/AA74</f>
        <v>0.4</v>
      </c>
      <c r="AC74" s="51" t="str">
        <f>IF(Z74&gt;75%*AA74,"Победитель",IF(Z74&gt;50%*AA74,"Призёр","Участник"))</f>
        <v>Участник</v>
      </c>
    </row>
    <row r="75" spans="1:29" x14ac:dyDescent="0.3">
      <c r="A75" s="32">
        <v>61</v>
      </c>
      <c r="B75" s="2" t="s">
        <v>14</v>
      </c>
      <c r="C75" s="12" t="s">
        <v>1764</v>
      </c>
      <c r="D75" s="12" t="s">
        <v>77</v>
      </c>
      <c r="E75" s="12" t="s">
        <v>88</v>
      </c>
      <c r="F75" s="45" t="str">
        <f>LEFT(C75,1)</f>
        <v>В</v>
      </c>
      <c r="G75" s="45" t="str">
        <f>LEFT(D75,1)</f>
        <v>Е</v>
      </c>
      <c r="H75" s="45" t="str">
        <f>LEFT(E75,1)</f>
        <v>А</v>
      </c>
      <c r="I75" s="12">
        <v>20022004</v>
      </c>
      <c r="J75" s="46" t="s">
        <v>1587</v>
      </c>
      <c r="K75" s="2">
        <v>9</v>
      </c>
      <c r="L75" s="2" t="s">
        <v>1765</v>
      </c>
      <c r="M75" s="33" t="s">
        <v>35</v>
      </c>
      <c r="N75" s="47" t="str">
        <f>CONCATENATE(L75,M75)</f>
        <v>Р09129М</v>
      </c>
      <c r="O75" s="47" t="str">
        <f>CONCATENATE(B75,"-",F75,G75,H75,"-",I75)</f>
        <v>Ж-ВЕА-20022004</v>
      </c>
      <c r="P75" s="48">
        <v>2</v>
      </c>
      <c r="Q75" s="48">
        <v>2.5</v>
      </c>
      <c r="R75" s="48">
        <v>0</v>
      </c>
      <c r="S75" s="48">
        <v>5</v>
      </c>
      <c r="T75" s="48">
        <v>0</v>
      </c>
      <c r="U75" s="48">
        <v>2</v>
      </c>
      <c r="V75" s="48">
        <v>4</v>
      </c>
      <c r="W75" s="48">
        <v>4</v>
      </c>
      <c r="X75" s="48">
        <v>0</v>
      </c>
      <c r="Y75" s="48">
        <v>0</v>
      </c>
      <c r="Z75" s="49">
        <f>SUM(P75:Y75)</f>
        <v>19.5</v>
      </c>
      <c r="AA75" s="33">
        <v>50</v>
      </c>
      <c r="AB75" s="50">
        <f>Z75/AA75</f>
        <v>0.39</v>
      </c>
      <c r="AC75" s="51" t="str">
        <f>IF(Z75&gt;75%*AA75,"Победитель",IF(Z75&gt;50%*AA75,"Призёр","Участник"))</f>
        <v>Участник</v>
      </c>
    </row>
    <row r="76" spans="1:29" x14ac:dyDescent="0.3">
      <c r="A76" s="32">
        <v>62</v>
      </c>
      <c r="B76" s="2" t="s">
        <v>14</v>
      </c>
      <c r="C76" s="2" t="s">
        <v>853</v>
      </c>
      <c r="D76" s="2" t="s">
        <v>77</v>
      </c>
      <c r="E76" s="2" t="s">
        <v>247</v>
      </c>
      <c r="F76" s="45" t="str">
        <f>LEFT(C76,1)</f>
        <v>К</v>
      </c>
      <c r="G76" s="45" t="str">
        <f>LEFT(D76,1)</f>
        <v>Е</v>
      </c>
      <c r="H76" s="45" t="str">
        <f>LEFT(E76,1)</f>
        <v>В</v>
      </c>
      <c r="I76" s="6" t="s">
        <v>2289</v>
      </c>
      <c r="J76" s="2" t="s">
        <v>2286</v>
      </c>
      <c r="K76" s="2">
        <v>9</v>
      </c>
      <c r="L76" s="2" t="s">
        <v>470</v>
      </c>
      <c r="M76" s="9" t="s">
        <v>2139</v>
      </c>
      <c r="N76" s="47" t="str">
        <f>CONCATENATE(L76,M76)</f>
        <v>Р0908П</v>
      </c>
      <c r="O76" s="47" t="str">
        <f>CONCATENATE(B76,"-",F76,G76,H76,"-",I76)</f>
        <v>Ж-КЕВ-14.09.2004</v>
      </c>
      <c r="P76" s="48">
        <v>19.5</v>
      </c>
      <c r="Q76" s="48"/>
      <c r="R76" s="48"/>
      <c r="S76" s="48"/>
      <c r="T76" s="48"/>
      <c r="U76" s="48"/>
      <c r="V76" s="48"/>
      <c r="W76" s="48"/>
      <c r="X76" s="48"/>
      <c r="Y76" s="48"/>
      <c r="Z76" s="49">
        <f>SUM(P76:Y76)</f>
        <v>19.5</v>
      </c>
      <c r="AA76" s="33">
        <v>50</v>
      </c>
      <c r="AB76" s="50">
        <f>Z76/AA76</f>
        <v>0.39</v>
      </c>
      <c r="AC76" s="51" t="str">
        <f>IF(Z76&gt;75%*AA76,"Победитель",IF(Z76&gt;50%*AA76,"Призёр","Участник"))</f>
        <v>Участник</v>
      </c>
    </row>
    <row r="77" spans="1:29" x14ac:dyDescent="0.3">
      <c r="A77" s="32">
        <v>63</v>
      </c>
      <c r="B77" s="6" t="s">
        <v>14</v>
      </c>
      <c r="C77" s="6" t="s">
        <v>650</v>
      </c>
      <c r="D77" s="6" t="s">
        <v>73</v>
      </c>
      <c r="E77" s="6" t="s">
        <v>88</v>
      </c>
      <c r="F77" s="45" t="str">
        <f>LEFT(C77,1)</f>
        <v>Н</v>
      </c>
      <c r="G77" s="45" t="str">
        <f>LEFT(D77,1)</f>
        <v>А</v>
      </c>
      <c r="H77" s="45" t="str">
        <f>LEFT(E77,1)</f>
        <v>А</v>
      </c>
      <c r="I77" s="6" t="s">
        <v>1457</v>
      </c>
      <c r="J77" s="6" t="s">
        <v>1257</v>
      </c>
      <c r="K77" s="6" t="s">
        <v>1444</v>
      </c>
      <c r="L77" s="6" t="s">
        <v>1458</v>
      </c>
      <c r="M77" s="33" t="s">
        <v>143</v>
      </c>
      <c r="N77" s="47" t="str">
        <f>CONCATENATE(L77,M77)</f>
        <v>Р0913У</v>
      </c>
      <c r="O77" s="47" t="str">
        <f>CONCATENATE(B77,"-",F77,G77,H77,"-",I77)</f>
        <v>Ж-НАА-02072004</v>
      </c>
      <c r="P77" s="48">
        <v>1</v>
      </c>
      <c r="Q77" s="48">
        <v>2.5</v>
      </c>
      <c r="R77" s="48">
        <v>0</v>
      </c>
      <c r="S77" s="48">
        <v>0</v>
      </c>
      <c r="T77" s="48">
        <v>4</v>
      </c>
      <c r="U77" s="48">
        <v>2</v>
      </c>
      <c r="V77" s="48">
        <v>3</v>
      </c>
      <c r="W77" s="48">
        <v>3</v>
      </c>
      <c r="X77" s="48">
        <v>4</v>
      </c>
      <c r="Y77" s="48">
        <v>0</v>
      </c>
      <c r="Z77" s="49">
        <f>SUM(P77:Y77)</f>
        <v>19.5</v>
      </c>
      <c r="AA77" s="33">
        <v>50</v>
      </c>
      <c r="AB77" s="50">
        <f>Z77/AA77</f>
        <v>0.39</v>
      </c>
      <c r="AC77" s="51" t="str">
        <f>IF(Z77&gt;75%*AA77,"Победитель",IF(Z77&gt;50%*AA77,"Призёр","Участник"))</f>
        <v>Участник</v>
      </c>
    </row>
    <row r="78" spans="1:29" x14ac:dyDescent="0.3">
      <c r="A78" s="32">
        <v>64</v>
      </c>
      <c r="B78" s="2" t="s">
        <v>14</v>
      </c>
      <c r="C78" s="2" t="s">
        <v>2018</v>
      </c>
      <c r="D78" s="2" t="s">
        <v>494</v>
      </c>
      <c r="E78" s="2" t="s">
        <v>97</v>
      </c>
      <c r="F78" s="45" t="str">
        <f>LEFT(C78,1)</f>
        <v>М</v>
      </c>
      <c r="G78" s="45" t="str">
        <f>LEFT(D78,1)</f>
        <v>Е</v>
      </c>
      <c r="H78" s="45" t="str">
        <f>LEFT(E78,1)</f>
        <v>А</v>
      </c>
      <c r="I78" s="14" t="s">
        <v>1976</v>
      </c>
      <c r="J78" s="46" t="s">
        <v>1791</v>
      </c>
      <c r="K78" s="2">
        <v>9</v>
      </c>
      <c r="L78" s="2" t="s">
        <v>2019</v>
      </c>
      <c r="M78" s="33" t="s">
        <v>46</v>
      </c>
      <c r="N78" s="47" t="str">
        <f>CONCATENATE(L78,M78)</f>
        <v>р0943А</v>
      </c>
      <c r="O78" s="47" t="str">
        <f>CONCATENATE(B78,"-",F78,G78,H78,"-",I78)</f>
        <v>Ж-МЕА-07122004</v>
      </c>
      <c r="P78" s="48">
        <v>0</v>
      </c>
      <c r="Q78" s="48">
        <v>2</v>
      </c>
      <c r="R78" s="48">
        <v>1</v>
      </c>
      <c r="S78" s="48">
        <v>5</v>
      </c>
      <c r="T78" s="48">
        <v>0</v>
      </c>
      <c r="U78" s="48">
        <v>0</v>
      </c>
      <c r="V78" s="48">
        <v>1</v>
      </c>
      <c r="W78" s="48">
        <v>5</v>
      </c>
      <c r="X78" s="48">
        <v>0</v>
      </c>
      <c r="Y78" s="48">
        <v>5</v>
      </c>
      <c r="Z78" s="49">
        <f>SUM(P78:Y78)</f>
        <v>19</v>
      </c>
      <c r="AA78" s="33">
        <v>50</v>
      </c>
      <c r="AB78" s="50">
        <f>Z78/AA78</f>
        <v>0.38</v>
      </c>
      <c r="AC78" s="51" t="str">
        <f>IF(Z78&gt;75%*AA78,"Победитель",IF(Z78&gt;50%*AA78,"Призёр","Участник"))</f>
        <v>Участник</v>
      </c>
    </row>
    <row r="79" spans="1:29" x14ac:dyDescent="0.3">
      <c r="A79" s="32">
        <v>65</v>
      </c>
      <c r="B79" s="2" t="s">
        <v>14</v>
      </c>
      <c r="C79" s="2" t="s">
        <v>1975</v>
      </c>
      <c r="D79" s="2" t="s">
        <v>414</v>
      </c>
      <c r="E79" s="2" t="s">
        <v>212</v>
      </c>
      <c r="F79" s="45" t="str">
        <f>LEFT(C79,1)</f>
        <v>З</v>
      </c>
      <c r="G79" s="45" t="str">
        <f>LEFT(D79,1)</f>
        <v>Ю</v>
      </c>
      <c r="H79" s="45" t="str">
        <f>LEFT(E79,1)</f>
        <v>И</v>
      </c>
      <c r="I79" s="6" t="s">
        <v>1976</v>
      </c>
      <c r="J79" s="46" t="s">
        <v>1791</v>
      </c>
      <c r="K79" s="2">
        <v>9</v>
      </c>
      <c r="L79" s="2" t="s">
        <v>1977</v>
      </c>
      <c r="M79" s="33" t="s">
        <v>46</v>
      </c>
      <c r="N79" s="47" t="str">
        <f>CONCATENATE(L79,M79)</f>
        <v>р0951А</v>
      </c>
      <c r="O79" s="47" t="str">
        <f>CONCATENATE(B79,"-",F79,G79,H79,"-",I79)</f>
        <v>Ж-ЗЮИ-07122004</v>
      </c>
      <c r="P79" s="48">
        <v>2</v>
      </c>
      <c r="Q79" s="48">
        <v>2</v>
      </c>
      <c r="R79" s="48">
        <v>2</v>
      </c>
      <c r="S79" s="48">
        <v>5</v>
      </c>
      <c r="T79" s="48">
        <v>1</v>
      </c>
      <c r="U79" s="48">
        <v>2</v>
      </c>
      <c r="V79" s="48">
        <v>3</v>
      </c>
      <c r="W79" s="48">
        <v>2</v>
      </c>
      <c r="X79" s="48">
        <v>0</v>
      </c>
      <c r="Y79" s="48">
        <v>0</v>
      </c>
      <c r="Z79" s="49">
        <f>SUM(P79:Y79)</f>
        <v>19</v>
      </c>
      <c r="AA79" s="33">
        <v>50</v>
      </c>
      <c r="AB79" s="50">
        <f>Z79/AA79</f>
        <v>0.38</v>
      </c>
      <c r="AC79" s="51" t="str">
        <f>IF(Z79&gt;75%*AA79,"Победитель",IF(Z79&gt;50%*AA79,"Призёр","Участник"))</f>
        <v>Участник</v>
      </c>
    </row>
    <row r="80" spans="1:29" x14ac:dyDescent="0.3">
      <c r="A80" s="32">
        <v>66</v>
      </c>
      <c r="B80" s="2" t="s">
        <v>605</v>
      </c>
      <c r="C80" s="2" t="s">
        <v>2192</v>
      </c>
      <c r="D80" s="2" t="s">
        <v>1512</v>
      </c>
      <c r="E80" s="2" t="s">
        <v>292</v>
      </c>
      <c r="F80" s="45" t="str">
        <f>LEFT(C80,1)</f>
        <v>Б</v>
      </c>
      <c r="G80" s="45" t="str">
        <f>LEFT(D80,1)</f>
        <v>Д</v>
      </c>
      <c r="H80" s="45" t="str">
        <f>LEFT(E80,1)</f>
        <v>А</v>
      </c>
      <c r="I80" s="2" t="s">
        <v>2193</v>
      </c>
      <c r="J80" s="2" t="s">
        <v>2161</v>
      </c>
      <c r="K80" s="1">
        <v>9</v>
      </c>
      <c r="L80" s="2" t="s">
        <v>135</v>
      </c>
      <c r="M80" s="33" t="s">
        <v>2110</v>
      </c>
      <c r="N80" s="47" t="str">
        <f>CONCATENATE(L80,M80)</f>
        <v>Р0901З</v>
      </c>
      <c r="O80" s="47" t="str">
        <f>CONCATENATE(B80,"-",F80,G80,H80,"-",I80)</f>
        <v>м-БДА-17.04.2005</v>
      </c>
      <c r="P80" s="48">
        <v>3</v>
      </c>
      <c r="Q80" s="48">
        <v>3</v>
      </c>
      <c r="R80" s="48">
        <v>0</v>
      </c>
      <c r="S80" s="48">
        <v>5</v>
      </c>
      <c r="T80" s="48">
        <v>0</v>
      </c>
      <c r="U80" s="48">
        <v>1</v>
      </c>
      <c r="V80" s="48">
        <v>2</v>
      </c>
      <c r="W80" s="48">
        <v>0</v>
      </c>
      <c r="X80" s="48">
        <v>5</v>
      </c>
      <c r="Y80" s="48">
        <v>0</v>
      </c>
      <c r="Z80" s="49">
        <f>SUM(P80:Y80)</f>
        <v>19</v>
      </c>
      <c r="AA80" s="33">
        <v>50</v>
      </c>
      <c r="AB80" s="50">
        <f>Z80/AA80</f>
        <v>0.38</v>
      </c>
      <c r="AC80" s="51" t="str">
        <f>IF(Z80&gt;75%*AA80,"Победитель",IF(Z80&gt;50%*AA80,"Призёр","Участник"))</f>
        <v>Участник</v>
      </c>
    </row>
    <row r="81" spans="1:29" x14ac:dyDescent="0.3">
      <c r="A81" s="32">
        <v>67</v>
      </c>
      <c r="B81" s="2" t="s">
        <v>597</v>
      </c>
      <c r="C81" s="2" t="s">
        <v>2167</v>
      </c>
      <c r="D81" s="2" t="s">
        <v>40</v>
      </c>
      <c r="E81" s="2" t="s">
        <v>97</v>
      </c>
      <c r="F81" s="45" t="str">
        <f>LEFT(C81,1)</f>
        <v>Д</v>
      </c>
      <c r="G81" s="45" t="str">
        <f>LEFT(D81,1)</f>
        <v>М</v>
      </c>
      <c r="H81" s="45" t="str">
        <f>LEFT(E81,1)</f>
        <v>А</v>
      </c>
      <c r="I81" s="2" t="s">
        <v>2195</v>
      </c>
      <c r="J81" s="2" t="s">
        <v>2161</v>
      </c>
      <c r="K81" s="1">
        <v>9</v>
      </c>
      <c r="L81" s="2" t="s">
        <v>145</v>
      </c>
      <c r="M81" s="33" t="s">
        <v>2110</v>
      </c>
      <c r="N81" s="47" t="str">
        <f>CONCATENATE(L81,M81)</f>
        <v>Р0903З</v>
      </c>
      <c r="O81" s="47" t="str">
        <f>CONCATENATE(B81,"-",F81,G81,H81,"-",I81)</f>
        <v>ж-ДМА-10.12.2004</v>
      </c>
      <c r="P81" s="48">
        <v>3</v>
      </c>
      <c r="Q81" s="48">
        <v>0</v>
      </c>
      <c r="R81" s="48">
        <v>2</v>
      </c>
      <c r="S81" s="48">
        <v>5</v>
      </c>
      <c r="T81" s="48">
        <v>0</v>
      </c>
      <c r="U81" s="48">
        <v>3</v>
      </c>
      <c r="V81" s="48">
        <v>3</v>
      </c>
      <c r="W81" s="48">
        <v>2</v>
      </c>
      <c r="X81" s="48">
        <v>1</v>
      </c>
      <c r="Y81" s="48">
        <v>0</v>
      </c>
      <c r="Z81" s="49">
        <f>SUM(P81:Y81)</f>
        <v>19</v>
      </c>
      <c r="AA81" s="33">
        <v>50</v>
      </c>
      <c r="AB81" s="50">
        <f>Z81/AA81</f>
        <v>0.38</v>
      </c>
      <c r="AC81" s="51" t="str">
        <f>IF(Z81&gt;75%*AA81,"Победитель",IF(Z81&gt;50%*AA81,"Призёр","Участник"))</f>
        <v>Участник</v>
      </c>
    </row>
    <row r="82" spans="1:29" x14ac:dyDescent="0.3">
      <c r="A82" s="32">
        <v>68</v>
      </c>
      <c r="B82" s="2" t="s">
        <v>35</v>
      </c>
      <c r="C82" s="2" t="s">
        <v>141</v>
      </c>
      <c r="D82" s="2" t="s">
        <v>142</v>
      </c>
      <c r="E82" s="2" t="s">
        <v>115</v>
      </c>
      <c r="F82" s="45" t="str">
        <f>LEFT(C82,1)</f>
        <v>У</v>
      </c>
      <c r="G82" s="45" t="str">
        <f>LEFT(D82,1)</f>
        <v>К</v>
      </c>
      <c r="H82" s="45" t="str">
        <f>LEFT(E82,1)</f>
        <v>И</v>
      </c>
      <c r="I82" s="2" t="s">
        <v>144</v>
      </c>
      <c r="J82" s="2" t="s">
        <v>38</v>
      </c>
      <c r="K82" s="1">
        <v>9</v>
      </c>
      <c r="L82" s="2" t="s">
        <v>145</v>
      </c>
      <c r="M82" s="9" t="s">
        <v>83</v>
      </c>
      <c r="N82" s="47" t="str">
        <f>CONCATENATE(L82,M82)</f>
        <v>Р0903К</v>
      </c>
      <c r="O82" s="47" t="str">
        <f>CONCATENATE(B82,"-",F82,G82,H82,"-",I82)</f>
        <v>М-УКИ-07042004</v>
      </c>
      <c r="P82" s="48">
        <v>3</v>
      </c>
      <c r="Q82" s="48">
        <v>1</v>
      </c>
      <c r="R82" s="48">
        <v>0</v>
      </c>
      <c r="S82" s="48">
        <v>5</v>
      </c>
      <c r="T82" s="48">
        <v>0</v>
      </c>
      <c r="U82" s="48">
        <v>1</v>
      </c>
      <c r="V82" s="48">
        <v>4</v>
      </c>
      <c r="W82" s="48">
        <v>4</v>
      </c>
      <c r="X82" s="48">
        <v>1</v>
      </c>
      <c r="Y82" s="48">
        <v>0</v>
      </c>
      <c r="Z82" s="49">
        <f>SUM(P82:Y82)</f>
        <v>19</v>
      </c>
      <c r="AA82" s="33">
        <v>50</v>
      </c>
      <c r="AB82" s="50">
        <f>Z82/AA82</f>
        <v>0.38</v>
      </c>
      <c r="AC82" s="51" t="str">
        <f>IF(Z82&gt;75%*AA82,"Победитель",IF(Z82&gt;50%*AA82,"Призёр","Участник"))</f>
        <v>Участник</v>
      </c>
    </row>
    <row r="83" spans="1:29" x14ac:dyDescent="0.3">
      <c r="A83" s="32">
        <v>69</v>
      </c>
      <c r="B83" s="2" t="s">
        <v>14</v>
      </c>
      <c r="C83" s="12" t="s">
        <v>1728</v>
      </c>
      <c r="D83" s="12" t="s">
        <v>414</v>
      </c>
      <c r="E83" s="12" t="s">
        <v>78</v>
      </c>
      <c r="F83" s="45" t="str">
        <f>LEFT(C83,1)</f>
        <v>Т</v>
      </c>
      <c r="G83" s="45" t="str">
        <f>LEFT(D83,1)</f>
        <v>Ю</v>
      </c>
      <c r="H83" s="45" t="str">
        <f>LEFT(E83,1)</f>
        <v>А</v>
      </c>
      <c r="I83" s="12">
        <v>11082004</v>
      </c>
      <c r="J83" s="46" t="s">
        <v>1587</v>
      </c>
      <c r="K83" s="2">
        <v>9</v>
      </c>
      <c r="L83" s="2" t="s">
        <v>1729</v>
      </c>
      <c r="M83" s="33" t="s">
        <v>35</v>
      </c>
      <c r="N83" s="47" t="str">
        <f>CONCATENATE(L83,M83)</f>
        <v>Р09109М</v>
      </c>
      <c r="O83" s="47" t="str">
        <f>CONCATENATE(B83,"-",F83,G83,H83,"-",I83)</f>
        <v>Ж-ТЮА-11082004</v>
      </c>
      <c r="P83" s="48">
        <v>0</v>
      </c>
      <c r="Q83" s="48">
        <v>5</v>
      </c>
      <c r="R83" s="48">
        <v>0</v>
      </c>
      <c r="S83" s="48">
        <v>5</v>
      </c>
      <c r="T83" s="48">
        <v>0</v>
      </c>
      <c r="U83" s="48">
        <v>2</v>
      </c>
      <c r="V83" s="48">
        <v>3</v>
      </c>
      <c r="W83" s="48">
        <v>2</v>
      </c>
      <c r="X83" s="48">
        <v>0</v>
      </c>
      <c r="Y83" s="48">
        <v>2</v>
      </c>
      <c r="Z83" s="49">
        <f>SUM(P83:Y83)</f>
        <v>19</v>
      </c>
      <c r="AA83" s="33">
        <v>50</v>
      </c>
      <c r="AB83" s="50">
        <f>Z83/AA83</f>
        <v>0.38</v>
      </c>
      <c r="AC83" s="51" t="str">
        <f>IF(Z83&gt;75%*AA83,"Победитель",IF(Z83&gt;50%*AA83,"Призёр","Участник"))</f>
        <v>Участник</v>
      </c>
    </row>
    <row r="84" spans="1:29" x14ac:dyDescent="0.3">
      <c r="A84" s="32">
        <v>70</v>
      </c>
      <c r="B84" s="2" t="s">
        <v>14</v>
      </c>
      <c r="C84" s="12" t="s">
        <v>1742</v>
      </c>
      <c r="D84" s="12" t="s">
        <v>211</v>
      </c>
      <c r="E84" s="12" t="s">
        <v>97</v>
      </c>
      <c r="F84" s="45" t="str">
        <f>LEFT(C84,1)</f>
        <v>Ж</v>
      </c>
      <c r="G84" s="45" t="str">
        <f>LEFT(D84,1)</f>
        <v>П</v>
      </c>
      <c r="H84" s="45" t="str">
        <f>LEFT(E84,1)</f>
        <v>А</v>
      </c>
      <c r="I84" s="12">
        <v>20102004</v>
      </c>
      <c r="J84" s="46" t="s">
        <v>1587</v>
      </c>
      <c r="K84" s="2">
        <v>9</v>
      </c>
      <c r="L84" s="2" t="s">
        <v>1743</v>
      </c>
      <c r="M84" s="33" t="s">
        <v>35</v>
      </c>
      <c r="N84" s="47" t="str">
        <f>CONCATENATE(L84,M84)</f>
        <v>Р09117М</v>
      </c>
      <c r="O84" s="47" t="str">
        <f>CONCATENATE(B84,"-",F84,G84,H84,"-",I84)</f>
        <v>Ж-ЖПА-20102004</v>
      </c>
      <c r="P84" s="48">
        <v>1</v>
      </c>
      <c r="Q84" s="48">
        <v>2</v>
      </c>
      <c r="R84" s="48">
        <v>0</v>
      </c>
      <c r="S84" s="48">
        <v>5</v>
      </c>
      <c r="T84" s="48">
        <v>0</v>
      </c>
      <c r="U84" s="48">
        <v>3</v>
      </c>
      <c r="V84" s="48">
        <v>3</v>
      </c>
      <c r="W84" s="48">
        <v>3</v>
      </c>
      <c r="X84" s="48">
        <v>2</v>
      </c>
      <c r="Y84" s="48">
        <v>0</v>
      </c>
      <c r="Z84" s="49">
        <f>SUM(P84:Y84)</f>
        <v>19</v>
      </c>
      <c r="AA84" s="33">
        <v>50</v>
      </c>
      <c r="AB84" s="50">
        <f>Z84/AA84</f>
        <v>0.38</v>
      </c>
      <c r="AC84" s="51" t="str">
        <f>IF(Z84&gt;75%*AA84,"Победитель",IF(Z84&gt;50%*AA84,"Призёр","Участник"))</f>
        <v>Участник</v>
      </c>
    </row>
    <row r="85" spans="1:29" x14ac:dyDescent="0.3">
      <c r="A85" s="32">
        <v>71</v>
      </c>
      <c r="B85" s="2" t="s">
        <v>14</v>
      </c>
      <c r="C85" s="2" t="s">
        <v>431</v>
      </c>
      <c r="D85" s="2" t="s">
        <v>50</v>
      </c>
      <c r="E85" s="2" t="s">
        <v>78</v>
      </c>
      <c r="F85" s="45" t="str">
        <f>LEFT(C85,1)</f>
        <v>М</v>
      </c>
      <c r="G85" s="45" t="str">
        <f>LEFT(D85,1)</f>
        <v>А</v>
      </c>
      <c r="H85" s="45" t="str">
        <f>LEFT(E85,1)</f>
        <v>А</v>
      </c>
      <c r="I85" s="6" t="s">
        <v>570</v>
      </c>
      <c r="J85" s="46" t="s">
        <v>346</v>
      </c>
      <c r="K85" s="2">
        <v>9</v>
      </c>
      <c r="L85" s="2" t="s">
        <v>339</v>
      </c>
      <c r="M85" s="33" t="s">
        <v>26</v>
      </c>
      <c r="N85" s="47" t="str">
        <f>CONCATENATE(L85,M85)</f>
        <v>Р0905С</v>
      </c>
      <c r="O85" s="47" t="str">
        <f>CONCATENATE(B85,"-",F85,G85,H85,"-",I85)</f>
        <v>Ж-МАА-17062004</v>
      </c>
      <c r="P85" s="48">
        <v>2</v>
      </c>
      <c r="Q85" s="48">
        <v>2</v>
      </c>
      <c r="R85" s="48">
        <v>0</v>
      </c>
      <c r="S85" s="48">
        <v>5</v>
      </c>
      <c r="T85" s="48">
        <v>0</v>
      </c>
      <c r="U85" s="48">
        <v>0</v>
      </c>
      <c r="V85" s="48">
        <v>3</v>
      </c>
      <c r="W85" s="48">
        <v>4</v>
      </c>
      <c r="X85" s="48">
        <v>3</v>
      </c>
      <c r="Y85" s="48">
        <v>0</v>
      </c>
      <c r="Z85" s="49">
        <f>SUM(P85:Y85)</f>
        <v>19</v>
      </c>
      <c r="AA85" s="33">
        <v>50</v>
      </c>
      <c r="AB85" s="50">
        <f>Z85/AA85</f>
        <v>0.38</v>
      </c>
      <c r="AC85" s="51" t="str">
        <f>IF(Z85&gt;75%*AA85,"Победитель",IF(Z85&gt;50%*AA85,"Призёр","Участник"))</f>
        <v>Участник</v>
      </c>
    </row>
    <row r="86" spans="1:29" x14ac:dyDescent="0.3">
      <c r="A86" s="32">
        <v>72</v>
      </c>
      <c r="B86" s="2" t="s">
        <v>35</v>
      </c>
      <c r="C86" s="2" t="s">
        <v>2384</v>
      </c>
      <c r="D86" s="2" t="s">
        <v>183</v>
      </c>
      <c r="E86" s="2" t="s">
        <v>1137</v>
      </c>
      <c r="F86" s="45" t="str">
        <f>LEFT(C86,1)</f>
        <v>Ж</v>
      </c>
      <c r="G86" s="45" t="str">
        <f>LEFT(D86,1)</f>
        <v>М</v>
      </c>
      <c r="H86" s="45" t="str">
        <f>LEFT(E86,1)</f>
        <v>В</v>
      </c>
      <c r="I86" s="2" t="s">
        <v>2385</v>
      </c>
      <c r="J86" s="2" t="s">
        <v>2370</v>
      </c>
      <c r="K86" s="1">
        <v>9</v>
      </c>
      <c r="L86" s="2" t="s">
        <v>478</v>
      </c>
      <c r="M86" s="33" t="s">
        <v>2138</v>
      </c>
      <c r="N86" s="47" t="str">
        <f>CONCATENATE(L86,M86)</f>
        <v>Р0911Х</v>
      </c>
      <c r="O86" s="47" t="str">
        <f>CONCATENATE(B86,"-",F86,G86,H86,"-",I86)</f>
        <v>М-ЖМВ-28092004</v>
      </c>
      <c r="P86" s="48">
        <v>0</v>
      </c>
      <c r="Q86" s="48">
        <v>1</v>
      </c>
      <c r="R86" s="48">
        <v>2</v>
      </c>
      <c r="S86" s="48">
        <v>0</v>
      </c>
      <c r="T86" s="48">
        <v>3</v>
      </c>
      <c r="U86" s="48">
        <v>0</v>
      </c>
      <c r="V86" s="48">
        <v>1</v>
      </c>
      <c r="W86" s="48">
        <v>3</v>
      </c>
      <c r="X86" s="48">
        <v>4</v>
      </c>
      <c r="Y86" s="48">
        <v>5</v>
      </c>
      <c r="Z86" s="49">
        <f>SUM(P86:Y86)</f>
        <v>19</v>
      </c>
      <c r="AA86" s="33">
        <v>50</v>
      </c>
      <c r="AB86" s="50">
        <f>Z86/AA86</f>
        <v>0.38</v>
      </c>
      <c r="AC86" s="51" t="str">
        <f>IF(Z86&gt;75%*AA86,"Победитель",IF(Z86&gt;50%*AA86,"Призёр","Участник"))</f>
        <v>Участник</v>
      </c>
    </row>
    <row r="87" spans="1:29" x14ac:dyDescent="0.3">
      <c r="A87" s="32">
        <v>73</v>
      </c>
      <c r="B87" s="2" t="s">
        <v>14</v>
      </c>
      <c r="C87" s="2" t="s">
        <v>325</v>
      </c>
      <c r="D87" s="2" t="s">
        <v>326</v>
      </c>
      <c r="E87" s="2" t="s">
        <v>97</v>
      </c>
      <c r="F87" s="45" t="str">
        <f>LEFT(C87,1)</f>
        <v>Б</v>
      </c>
      <c r="G87" s="45" t="str">
        <f>LEFT(D87,1)</f>
        <v>К</v>
      </c>
      <c r="H87" s="45" t="str">
        <f>LEFT(E87,1)</f>
        <v>А</v>
      </c>
      <c r="I87" s="2" t="s">
        <v>327</v>
      </c>
      <c r="J87" s="2" t="s">
        <v>197</v>
      </c>
      <c r="K87" s="1">
        <v>9</v>
      </c>
      <c r="L87" s="2" t="s">
        <v>135</v>
      </c>
      <c r="M87" s="33" t="s">
        <v>57</v>
      </c>
      <c r="N87" s="47" t="str">
        <f>CONCATENATE(L87,M87)</f>
        <v>Р0901В</v>
      </c>
      <c r="O87" s="47" t="str">
        <f>CONCATENATE(B87,"-",F87,G87,H87,"-",I87)</f>
        <v>Ж-БКА-10032004</v>
      </c>
      <c r="P87" s="48">
        <v>1</v>
      </c>
      <c r="Q87" s="48">
        <v>1.5</v>
      </c>
      <c r="R87" s="48">
        <v>0</v>
      </c>
      <c r="S87" s="48">
        <v>5</v>
      </c>
      <c r="T87" s="48">
        <v>0</v>
      </c>
      <c r="U87" s="48">
        <v>2</v>
      </c>
      <c r="V87" s="48">
        <v>4</v>
      </c>
      <c r="W87" s="48">
        <v>3</v>
      </c>
      <c r="X87" s="48">
        <v>2</v>
      </c>
      <c r="Y87" s="48">
        <v>0</v>
      </c>
      <c r="Z87" s="49">
        <f>SUM(P87:Y87)</f>
        <v>18.5</v>
      </c>
      <c r="AA87" s="33">
        <v>50</v>
      </c>
      <c r="AB87" s="50">
        <f>Z87/AA87</f>
        <v>0.37</v>
      </c>
      <c r="AC87" s="51" t="str">
        <f>IF(Z87&gt;75%*AA87,"Победитель",IF(Z87&gt;50%*AA87,"Призёр","Участник"))</f>
        <v>Участник</v>
      </c>
    </row>
    <row r="88" spans="1:29" x14ac:dyDescent="0.3">
      <c r="A88" s="32">
        <v>74</v>
      </c>
      <c r="B88" s="2" t="s">
        <v>14</v>
      </c>
      <c r="C88" s="12" t="s">
        <v>679</v>
      </c>
      <c r="D88" s="12" t="s">
        <v>1762</v>
      </c>
      <c r="E88" s="12" t="s">
        <v>97</v>
      </c>
      <c r="F88" s="45" t="str">
        <f>LEFT(C88,1)</f>
        <v>Б</v>
      </c>
      <c r="G88" s="45" t="str">
        <f>LEFT(D88,1)</f>
        <v>Д</v>
      </c>
      <c r="H88" s="45" t="str">
        <f>LEFT(E88,1)</f>
        <v>А</v>
      </c>
      <c r="I88" s="12">
        <v>13112004</v>
      </c>
      <c r="J88" s="46" t="s">
        <v>1587</v>
      </c>
      <c r="K88" s="2">
        <v>9</v>
      </c>
      <c r="L88" s="2" t="s">
        <v>1763</v>
      </c>
      <c r="M88" s="33" t="s">
        <v>35</v>
      </c>
      <c r="N88" s="47" t="str">
        <f>CONCATENATE(L88,M88)</f>
        <v>Р09128М</v>
      </c>
      <c r="O88" s="47" t="str">
        <f>CONCATENATE(B88,"-",F88,G88,H88,"-",I88)</f>
        <v>Ж-БДА-13112004</v>
      </c>
      <c r="P88" s="48">
        <v>2</v>
      </c>
      <c r="Q88" s="48">
        <v>2.5</v>
      </c>
      <c r="R88" s="48">
        <v>0</v>
      </c>
      <c r="S88" s="48">
        <v>5</v>
      </c>
      <c r="T88" s="48">
        <v>0</v>
      </c>
      <c r="U88" s="48">
        <v>1</v>
      </c>
      <c r="V88" s="48">
        <v>4</v>
      </c>
      <c r="W88" s="48">
        <v>4</v>
      </c>
      <c r="X88" s="48">
        <v>0</v>
      </c>
      <c r="Y88" s="48">
        <v>0</v>
      </c>
      <c r="Z88" s="49">
        <f>SUM(P88:Y88)</f>
        <v>18.5</v>
      </c>
      <c r="AA88" s="33">
        <v>50</v>
      </c>
      <c r="AB88" s="50">
        <f>Z88/AA88</f>
        <v>0.37</v>
      </c>
      <c r="AC88" s="51" t="str">
        <f>IF(Z88&gt;75%*AA88,"Победитель",IF(Z88&gt;50%*AA88,"Призёр","Участник"))</f>
        <v>Участник</v>
      </c>
    </row>
    <row r="89" spans="1:29" x14ac:dyDescent="0.3">
      <c r="A89" s="32">
        <v>75</v>
      </c>
      <c r="B89" s="3" t="s">
        <v>14</v>
      </c>
      <c r="C89" s="3" t="s">
        <v>839</v>
      </c>
      <c r="D89" s="3" t="s">
        <v>211</v>
      </c>
      <c r="E89" s="3" t="s">
        <v>88</v>
      </c>
      <c r="F89" s="45" t="str">
        <f>LEFT(C89,1)</f>
        <v>Б</v>
      </c>
      <c r="G89" s="45" t="str">
        <f>LEFT(D89,1)</f>
        <v>П</v>
      </c>
      <c r="H89" s="45" t="str">
        <f>LEFT(E89,1)</f>
        <v>А</v>
      </c>
      <c r="I89" s="13" t="s">
        <v>840</v>
      </c>
      <c r="J89" s="59" t="s">
        <v>925</v>
      </c>
      <c r="K89" s="3">
        <v>9</v>
      </c>
      <c r="L89" s="3" t="s">
        <v>841</v>
      </c>
      <c r="M89" s="33" t="s">
        <v>534</v>
      </c>
      <c r="N89" s="47" t="str">
        <f>CONCATENATE(L89,M89)</f>
        <v>РУ0903О</v>
      </c>
      <c r="O89" s="47" t="str">
        <f>CONCATENATE(B89,"-",F89,G89,H89,"-",I89)</f>
        <v>Ж-БПА-05052004</v>
      </c>
      <c r="P89" s="48">
        <v>0</v>
      </c>
      <c r="Q89" s="48">
        <v>1.5</v>
      </c>
      <c r="R89" s="48">
        <v>0</v>
      </c>
      <c r="S89" s="48">
        <v>5</v>
      </c>
      <c r="T89" s="48">
        <v>0</v>
      </c>
      <c r="U89" s="48">
        <v>1</v>
      </c>
      <c r="V89" s="48">
        <v>3</v>
      </c>
      <c r="W89" s="48">
        <v>3</v>
      </c>
      <c r="X89" s="48">
        <v>0</v>
      </c>
      <c r="Y89" s="48">
        <v>5</v>
      </c>
      <c r="Z89" s="49">
        <f>SUM(P89:Y89)</f>
        <v>18.5</v>
      </c>
      <c r="AA89" s="33">
        <v>50</v>
      </c>
      <c r="AB89" s="50">
        <f>Z89/AA89</f>
        <v>0.37</v>
      </c>
      <c r="AC89" s="51" t="str">
        <f>IF(Z89&gt;75%*AA89,"Победитель",IF(Z89&gt;50%*AA89,"Призёр","Участник"))</f>
        <v>Участник</v>
      </c>
    </row>
    <row r="90" spans="1:29" x14ac:dyDescent="0.3">
      <c r="A90" s="32">
        <v>76</v>
      </c>
      <c r="B90" s="6" t="s">
        <v>14</v>
      </c>
      <c r="C90" s="6" t="s">
        <v>1459</v>
      </c>
      <c r="D90" s="6" t="s">
        <v>40</v>
      </c>
      <c r="E90" s="6" t="s">
        <v>848</v>
      </c>
      <c r="F90" s="45" t="str">
        <f>LEFT(C90,1)</f>
        <v>К</v>
      </c>
      <c r="G90" s="45" t="str">
        <f>LEFT(D90,1)</f>
        <v>М</v>
      </c>
      <c r="H90" s="45" t="str">
        <f>LEFT(E90,1)</f>
        <v>В</v>
      </c>
      <c r="I90" s="6" t="s">
        <v>1460</v>
      </c>
      <c r="J90" s="6" t="s">
        <v>1257</v>
      </c>
      <c r="K90" s="6" t="s">
        <v>1444</v>
      </c>
      <c r="L90" s="6" t="s">
        <v>470</v>
      </c>
      <c r="M90" s="33" t="s">
        <v>143</v>
      </c>
      <c r="N90" s="47" t="str">
        <f>CONCATENATE(L90,M90)</f>
        <v>Р0908У</v>
      </c>
      <c r="O90" s="47" t="str">
        <f>CONCATENATE(B90,"-",F90,G90,H90,"-",I90)</f>
        <v>Ж-КМВ-01052004</v>
      </c>
      <c r="P90" s="48">
        <v>1</v>
      </c>
      <c r="Q90" s="48">
        <v>1.5</v>
      </c>
      <c r="R90" s="48">
        <v>3</v>
      </c>
      <c r="S90" s="48">
        <v>5</v>
      </c>
      <c r="T90" s="48">
        <v>0</v>
      </c>
      <c r="U90" s="48">
        <v>1</v>
      </c>
      <c r="V90" s="48">
        <v>2</v>
      </c>
      <c r="W90" s="48">
        <v>2</v>
      </c>
      <c r="X90" s="48">
        <v>3</v>
      </c>
      <c r="Y90" s="48">
        <v>0</v>
      </c>
      <c r="Z90" s="49">
        <f>SUM(P90:Y90)</f>
        <v>18.5</v>
      </c>
      <c r="AA90" s="33">
        <v>50</v>
      </c>
      <c r="AB90" s="50">
        <f>Z90/AA90</f>
        <v>0.37</v>
      </c>
      <c r="AC90" s="51" t="str">
        <f>IF(Z90&gt;75%*AA90,"Победитель",IF(Z90&gt;50%*AA90,"Призёр","Участник"))</f>
        <v>Участник</v>
      </c>
    </row>
    <row r="91" spans="1:29" x14ac:dyDescent="0.3">
      <c r="A91" s="32">
        <v>77</v>
      </c>
      <c r="B91" s="6" t="s">
        <v>14</v>
      </c>
      <c r="C91" s="6" t="s">
        <v>1479</v>
      </c>
      <c r="D91" s="6" t="s">
        <v>40</v>
      </c>
      <c r="E91" s="6" t="s">
        <v>97</v>
      </c>
      <c r="F91" s="45" t="str">
        <f>LEFT(C91,1)</f>
        <v>С</v>
      </c>
      <c r="G91" s="45" t="str">
        <f>LEFT(D91,1)</f>
        <v>М</v>
      </c>
      <c r="H91" s="45" t="str">
        <f>LEFT(E91,1)</f>
        <v>А</v>
      </c>
      <c r="I91" s="6" t="s">
        <v>1480</v>
      </c>
      <c r="J91" s="6" t="s">
        <v>1257</v>
      </c>
      <c r="K91" s="6" t="s">
        <v>1444</v>
      </c>
      <c r="L91" s="6" t="s">
        <v>1481</v>
      </c>
      <c r="M91" s="33" t="s">
        <v>143</v>
      </c>
      <c r="N91" s="47" t="str">
        <f>CONCATENATE(L91,M91)</f>
        <v>Р0916У</v>
      </c>
      <c r="O91" s="47" t="str">
        <f>CONCATENATE(B91,"-",F91,G91,H91,"-",I91)</f>
        <v>Ж-СМА-02092005</v>
      </c>
      <c r="P91" s="48">
        <v>1</v>
      </c>
      <c r="Q91" s="48">
        <v>1.5</v>
      </c>
      <c r="R91" s="48">
        <v>5</v>
      </c>
      <c r="S91" s="48">
        <v>5</v>
      </c>
      <c r="T91" s="48">
        <v>0</v>
      </c>
      <c r="U91" s="48">
        <v>2</v>
      </c>
      <c r="V91" s="48">
        <v>0</v>
      </c>
      <c r="W91" s="48">
        <v>3</v>
      </c>
      <c r="X91" s="48">
        <v>1</v>
      </c>
      <c r="Y91" s="48">
        <v>0</v>
      </c>
      <c r="Z91" s="49">
        <f>SUM(P91:Y91)</f>
        <v>18.5</v>
      </c>
      <c r="AA91" s="33">
        <v>50</v>
      </c>
      <c r="AB91" s="50">
        <f>Z91/AA91</f>
        <v>0.37</v>
      </c>
      <c r="AC91" s="51" t="str">
        <f>IF(Z91&gt;75%*AA91,"Победитель",IF(Z91&gt;50%*AA91,"Призёр","Участник"))</f>
        <v>Участник</v>
      </c>
    </row>
    <row r="92" spans="1:29" x14ac:dyDescent="0.3">
      <c r="A92" s="32">
        <v>78</v>
      </c>
      <c r="B92" s="2" t="s">
        <v>35</v>
      </c>
      <c r="C92" s="2" t="s">
        <v>2383</v>
      </c>
      <c r="D92" s="2" t="s">
        <v>348</v>
      </c>
      <c r="E92" s="2" t="s">
        <v>696</v>
      </c>
      <c r="F92" s="45" t="str">
        <f>LEFT(C92,1)</f>
        <v>В</v>
      </c>
      <c r="G92" s="45" t="str">
        <f>LEFT(D92,1)</f>
        <v>К</v>
      </c>
      <c r="H92" s="45" t="str">
        <f>LEFT(E92,1)</f>
        <v>Н</v>
      </c>
      <c r="I92" s="2">
        <v>8052004</v>
      </c>
      <c r="J92" s="2" t="s">
        <v>2370</v>
      </c>
      <c r="K92" s="1">
        <v>9</v>
      </c>
      <c r="L92" s="2" t="s">
        <v>1462</v>
      </c>
      <c r="M92" s="33" t="s">
        <v>2138</v>
      </c>
      <c r="N92" s="47" t="str">
        <f>CONCATENATE(L92,M92)</f>
        <v>Р0912Х</v>
      </c>
      <c r="O92" s="47" t="str">
        <f>CONCATENATE(B92,"-",F92,G92,H92,"-",I92)</f>
        <v>М-ВКН-8052004</v>
      </c>
      <c r="P92" s="48">
        <v>0</v>
      </c>
      <c r="Q92" s="48">
        <v>3</v>
      </c>
      <c r="R92" s="48">
        <v>1.5</v>
      </c>
      <c r="S92" s="48">
        <v>0</v>
      </c>
      <c r="T92" s="48">
        <v>5</v>
      </c>
      <c r="U92" s="48">
        <v>0</v>
      </c>
      <c r="V92" s="48">
        <v>2</v>
      </c>
      <c r="W92" s="48">
        <v>3</v>
      </c>
      <c r="X92" s="48">
        <v>1</v>
      </c>
      <c r="Y92" s="48">
        <v>3</v>
      </c>
      <c r="Z92" s="49">
        <f>SUM(P92:Y92)</f>
        <v>18.5</v>
      </c>
      <c r="AA92" s="33">
        <v>50</v>
      </c>
      <c r="AB92" s="50">
        <f>Z92/AA92</f>
        <v>0.37</v>
      </c>
      <c r="AC92" s="51" t="str">
        <f>IF(Z92&gt;75%*AA92,"Победитель",IF(Z92&gt;50%*AA92,"Призёр","Участник"))</f>
        <v>Участник</v>
      </c>
    </row>
    <row r="93" spans="1:29" x14ac:dyDescent="0.3">
      <c r="A93" s="32">
        <v>79</v>
      </c>
      <c r="B93" s="2" t="s">
        <v>14</v>
      </c>
      <c r="C93" s="2" t="s">
        <v>2033</v>
      </c>
      <c r="D93" s="2" t="s">
        <v>73</v>
      </c>
      <c r="E93" s="2" t="s">
        <v>2027</v>
      </c>
      <c r="F93" s="45" t="str">
        <f>LEFT(C93,1)</f>
        <v>Г</v>
      </c>
      <c r="G93" s="45" t="str">
        <f>LEFT(D93,1)</f>
        <v>А</v>
      </c>
      <c r="H93" s="45" t="str">
        <f>LEFT(E93,1)</f>
        <v>м</v>
      </c>
      <c r="I93" s="6" t="s">
        <v>854</v>
      </c>
      <c r="J93" s="46" t="s">
        <v>1791</v>
      </c>
      <c r="K93" s="2">
        <v>9</v>
      </c>
      <c r="L93" s="2" t="s">
        <v>2034</v>
      </c>
      <c r="M93" s="33" t="s">
        <v>46</v>
      </c>
      <c r="N93" s="47" t="str">
        <f>CONCATENATE(L93,M93)</f>
        <v>р0945А</v>
      </c>
      <c r="O93" s="47" t="str">
        <f>CONCATENATE(B93,"-",F93,G93,H93,"-",I93)</f>
        <v>Ж-ГАм-05112004</v>
      </c>
      <c r="P93" s="48">
        <v>2</v>
      </c>
      <c r="Q93" s="48">
        <v>1</v>
      </c>
      <c r="R93" s="48">
        <v>3</v>
      </c>
      <c r="S93" s="48">
        <v>5</v>
      </c>
      <c r="T93" s="48">
        <v>0</v>
      </c>
      <c r="U93" s="48">
        <v>2</v>
      </c>
      <c r="V93" s="48">
        <v>1</v>
      </c>
      <c r="W93" s="48">
        <v>3</v>
      </c>
      <c r="X93" s="48">
        <v>1</v>
      </c>
      <c r="Y93" s="48">
        <v>0</v>
      </c>
      <c r="Z93" s="49">
        <f>SUM(P93:Y93)</f>
        <v>18</v>
      </c>
      <c r="AA93" s="33">
        <v>50</v>
      </c>
      <c r="AB93" s="50">
        <f>Z93/AA93</f>
        <v>0.36</v>
      </c>
      <c r="AC93" s="51" t="str">
        <f>IF(Z93&gt;75%*AA93,"Победитель",IF(Z93&gt;50%*AA93,"Призёр","Участник"))</f>
        <v>Участник</v>
      </c>
    </row>
    <row r="94" spans="1:29" x14ac:dyDescent="0.3">
      <c r="A94" s="32">
        <v>80</v>
      </c>
      <c r="B94" s="2" t="s">
        <v>14</v>
      </c>
      <c r="C94" s="2" t="s">
        <v>1972</v>
      </c>
      <c r="D94" s="2" t="s">
        <v>132</v>
      </c>
      <c r="E94" s="2" t="s">
        <v>67</v>
      </c>
      <c r="F94" s="45" t="str">
        <f>LEFT(C94,1)</f>
        <v>А</v>
      </c>
      <c r="G94" s="45" t="str">
        <f>LEFT(D94,1)</f>
        <v>С</v>
      </c>
      <c r="H94" s="45" t="str">
        <f>LEFT(E94,1)</f>
        <v>М</v>
      </c>
      <c r="I94" s="6" t="s">
        <v>1973</v>
      </c>
      <c r="J94" s="46" t="s">
        <v>1791</v>
      </c>
      <c r="K94" s="2">
        <v>9</v>
      </c>
      <c r="L94" s="2" t="s">
        <v>1974</v>
      </c>
      <c r="M94" s="33" t="s">
        <v>46</v>
      </c>
      <c r="N94" s="47" t="str">
        <f>CONCATENATE(L94,M94)</f>
        <v>р0952А</v>
      </c>
      <c r="O94" s="47" t="str">
        <f>CONCATENATE(B94,"-",F94,G94,H94,"-",I94)</f>
        <v>Ж-АСМ-25082004</v>
      </c>
      <c r="P94" s="48">
        <v>2</v>
      </c>
      <c r="Q94" s="48">
        <v>2</v>
      </c>
      <c r="R94" s="48">
        <v>5</v>
      </c>
      <c r="S94" s="48">
        <v>0</v>
      </c>
      <c r="T94" s="48">
        <v>1</v>
      </c>
      <c r="U94" s="48">
        <v>2</v>
      </c>
      <c r="V94" s="48">
        <v>4</v>
      </c>
      <c r="W94" s="48">
        <v>1</v>
      </c>
      <c r="X94" s="48">
        <v>1</v>
      </c>
      <c r="Y94" s="48">
        <v>0</v>
      </c>
      <c r="Z94" s="49">
        <f>SUM(P94:Y94)</f>
        <v>18</v>
      </c>
      <c r="AA94" s="33">
        <v>50</v>
      </c>
      <c r="AB94" s="50">
        <f>Z94/AA94</f>
        <v>0.36</v>
      </c>
      <c r="AC94" s="51" t="str">
        <f>IF(Z94&gt;75%*AA94,"Победитель",IF(Z94&gt;50%*AA94,"Призёр","Участник"))</f>
        <v>Участник</v>
      </c>
    </row>
    <row r="95" spans="1:29" x14ac:dyDescent="0.3">
      <c r="A95" s="32">
        <v>81</v>
      </c>
      <c r="B95" s="2" t="s">
        <v>14</v>
      </c>
      <c r="C95" s="2" t="s">
        <v>332</v>
      </c>
      <c r="D95" s="2" t="s">
        <v>73</v>
      </c>
      <c r="E95" s="2" t="s">
        <v>97</v>
      </c>
      <c r="F95" s="45" t="str">
        <f>LEFT(C95,1)</f>
        <v>Н</v>
      </c>
      <c r="G95" s="45" t="str">
        <f>LEFT(D95,1)</f>
        <v>А</v>
      </c>
      <c r="H95" s="45" t="str">
        <f>LEFT(E95,1)</f>
        <v>А</v>
      </c>
      <c r="I95" s="2" t="s">
        <v>333</v>
      </c>
      <c r="J95" s="2" t="s">
        <v>197</v>
      </c>
      <c r="K95" s="1">
        <v>9</v>
      </c>
      <c r="L95" s="2" t="s">
        <v>145</v>
      </c>
      <c r="M95" s="33" t="s">
        <v>57</v>
      </c>
      <c r="N95" s="47" t="str">
        <f>CONCATENATE(L95,M95)</f>
        <v>Р0903В</v>
      </c>
      <c r="O95" s="47" t="str">
        <f>CONCATENATE(B95,"-",F95,G95,H95,"-",I95)</f>
        <v>Ж-НАА-19062004</v>
      </c>
      <c r="P95" s="48">
        <v>2</v>
      </c>
      <c r="Q95" s="48">
        <v>2</v>
      </c>
      <c r="R95" s="48">
        <v>0</v>
      </c>
      <c r="S95" s="48">
        <v>5</v>
      </c>
      <c r="T95" s="48">
        <v>0</v>
      </c>
      <c r="U95" s="48">
        <v>2</v>
      </c>
      <c r="V95" s="48">
        <v>4</v>
      </c>
      <c r="W95" s="48">
        <v>3</v>
      </c>
      <c r="X95" s="48">
        <v>0</v>
      </c>
      <c r="Y95" s="48">
        <v>0</v>
      </c>
      <c r="Z95" s="49">
        <f>SUM(P95:Y95)</f>
        <v>18</v>
      </c>
      <c r="AA95" s="33">
        <v>50</v>
      </c>
      <c r="AB95" s="50">
        <f>Z95/AA95</f>
        <v>0.36</v>
      </c>
      <c r="AC95" s="51" t="str">
        <f>IF(Z95&gt;75%*AA95,"Победитель",IF(Z95&gt;50%*AA95,"Призёр","Участник"))</f>
        <v>Участник</v>
      </c>
    </row>
    <row r="96" spans="1:29" x14ac:dyDescent="0.3">
      <c r="A96" s="32">
        <v>82</v>
      </c>
      <c r="B96" s="2" t="s">
        <v>14</v>
      </c>
      <c r="C96" s="12" t="s">
        <v>1509</v>
      </c>
      <c r="D96" s="12" t="s">
        <v>96</v>
      </c>
      <c r="E96" s="12" t="s">
        <v>512</v>
      </c>
      <c r="F96" s="45" t="str">
        <f>LEFT(C96,1)</f>
        <v>А</v>
      </c>
      <c r="G96" s="45" t="str">
        <f>LEFT(D96,1)</f>
        <v>А</v>
      </c>
      <c r="H96" s="45" t="str">
        <f>LEFT(E96,1)</f>
        <v>В</v>
      </c>
      <c r="I96" s="12">
        <v>25032004</v>
      </c>
      <c r="J96" s="46" t="s">
        <v>1587</v>
      </c>
      <c r="K96" s="2">
        <v>9</v>
      </c>
      <c r="L96" s="2" t="s">
        <v>1732</v>
      </c>
      <c r="M96" s="33" t="s">
        <v>35</v>
      </c>
      <c r="N96" s="47" t="str">
        <f>CONCATENATE(L96,M96)</f>
        <v>Р09111М</v>
      </c>
      <c r="O96" s="47" t="str">
        <f>CONCATENATE(B96,"-",F96,G96,H96,"-",I96)</f>
        <v>Ж-ААВ-25032004</v>
      </c>
      <c r="P96" s="48">
        <v>1</v>
      </c>
      <c r="Q96" s="48">
        <v>2</v>
      </c>
      <c r="R96" s="48">
        <v>0</v>
      </c>
      <c r="S96" s="48">
        <v>5</v>
      </c>
      <c r="T96" s="48">
        <v>0</v>
      </c>
      <c r="U96" s="48">
        <v>2</v>
      </c>
      <c r="V96" s="48">
        <v>4</v>
      </c>
      <c r="W96" s="48">
        <v>4</v>
      </c>
      <c r="X96" s="48">
        <v>0</v>
      </c>
      <c r="Y96" s="48">
        <v>0</v>
      </c>
      <c r="Z96" s="49">
        <f>SUM(P96:Y96)</f>
        <v>18</v>
      </c>
      <c r="AA96" s="33">
        <v>50</v>
      </c>
      <c r="AB96" s="50">
        <f>Z96/AA96</f>
        <v>0.36</v>
      </c>
      <c r="AC96" s="51" t="str">
        <f>IF(Z96&gt;75%*AA96,"Победитель",IF(Z96&gt;50%*AA96,"Призёр","Участник"))</f>
        <v>Участник</v>
      </c>
    </row>
    <row r="97" spans="1:29" x14ac:dyDescent="0.3">
      <c r="A97" s="32">
        <v>83</v>
      </c>
      <c r="B97" s="3" t="s">
        <v>14</v>
      </c>
      <c r="C97" s="3" t="s">
        <v>644</v>
      </c>
      <c r="D97" s="3" t="s">
        <v>40</v>
      </c>
      <c r="E97" s="3" t="s">
        <v>848</v>
      </c>
      <c r="F97" s="45" t="str">
        <f>LEFT(C97,1)</f>
        <v>Г</v>
      </c>
      <c r="G97" s="45" t="str">
        <f>LEFT(D97,1)</f>
        <v>М</v>
      </c>
      <c r="H97" s="45" t="str">
        <f>LEFT(E97,1)</f>
        <v>В</v>
      </c>
      <c r="I97" s="13" t="s">
        <v>849</v>
      </c>
      <c r="J97" s="59" t="s">
        <v>925</v>
      </c>
      <c r="K97" s="3">
        <v>9</v>
      </c>
      <c r="L97" s="3" t="s">
        <v>850</v>
      </c>
      <c r="M97" s="33" t="s">
        <v>534</v>
      </c>
      <c r="N97" s="47" t="str">
        <f>CONCATENATE(L97,M97)</f>
        <v>РУ0906О</v>
      </c>
      <c r="O97" s="47" t="str">
        <f>CONCATENATE(B97,"-",F97,G97,H97,"-",I97)</f>
        <v>Ж-ГМВ-23032005</v>
      </c>
      <c r="P97" s="48">
        <v>0</v>
      </c>
      <c r="Q97" s="48">
        <v>1.5</v>
      </c>
      <c r="R97" s="48">
        <v>5</v>
      </c>
      <c r="S97" s="48">
        <v>5</v>
      </c>
      <c r="T97" s="48">
        <v>0</v>
      </c>
      <c r="U97" s="48">
        <v>1.5</v>
      </c>
      <c r="V97" s="48">
        <v>3</v>
      </c>
      <c r="W97" s="48">
        <v>0</v>
      </c>
      <c r="X97" s="48">
        <v>2</v>
      </c>
      <c r="Y97" s="48">
        <v>0</v>
      </c>
      <c r="Z97" s="49">
        <f>SUM(P97:Y97)</f>
        <v>18</v>
      </c>
      <c r="AA97" s="33">
        <v>50</v>
      </c>
      <c r="AB97" s="50">
        <f>Z97/AA97</f>
        <v>0.36</v>
      </c>
      <c r="AC97" s="51" t="str">
        <f>IF(Z97&gt;75%*AA97,"Победитель",IF(Z97&gt;50%*AA97,"Призёр","Участник"))</f>
        <v>Участник</v>
      </c>
    </row>
    <row r="98" spans="1:29" x14ac:dyDescent="0.3">
      <c r="A98" s="32">
        <v>84</v>
      </c>
      <c r="B98" s="2" t="s">
        <v>14</v>
      </c>
      <c r="C98" s="2" t="s">
        <v>462</v>
      </c>
      <c r="D98" s="2" t="s">
        <v>463</v>
      </c>
      <c r="E98" s="2" t="s">
        <v>97</v>
      </c>
      <c r="F98" s="45" t="str">
        <f>LEFT(C98,1)</f>
        <v>Ф</v>
      </c>
      <c r="G98" s="45" t="str">
        <f>LEFT(D98,1)</f>
        <v>Н</v>
      </c>
      <c r="H98" s="45" t="str">
        <f>LEFT(E98,1)</f>
        <v>А</v>
      </c>
      <c r="I98" s="6" t="s">
        <v>567</v>
      </c>
      <c r="J98" s="46" t="s">
        <v>346</v>
      </c>
      <c r="K98" s="2">
        <v>9</v>
      </c>
      <c r="L98" s="2" t="s">
        <v>140</v>
      </c>
      <c r="M98" s="33" t="s">
        <v>26</v>
      </c>
      <c r="N98" s="47" t="str">
        <f>CONCATENATE(L98,M98)</f>
        <v>Р0902С</v>
      </c>
      <c r="O98" s="47" t="str">
        <f>CONCATENATE(B98,"-",F98,G98,H98,"-",I98)</f>
        <v>Ж-ФНА-23042005</v>
      </c>
      <c r="P98" s="48">
        <v>1</v>
      </c>
      <c r="Q98" s="48">
        <v>1</v>
      </c>
      <c r="R98" s="48">
        <v>0</v>
      </c>
      <c r="S98" s="48">
        <v>3</v>
      </c>
      <c r="T98" s="48">
        <v>0</v>
      </c>
      <c r="U98" s="48">
        <v>2</v>
      </c>
      <c r="V98" s="48">
        <v>4</v>
      </c>
      <c r="W98" s="48">
        <v>4</v>
      </c>
      <c r="X98" s="48">
        <v>3</v>
      </c>
      <c r="Y98" s="48">
        <v>0</v>
      </c>
      <c r="Z98" s="49">
        <f>SUM(P98:Y98)</f>
        <v>18</v>
      </c>
      <c r="AA98" s="33">
        <v>50</v>
      </c>
      <c r="AB98" s="50">
        <f>Z98/AA98</f>
        <v>0.36</v>
      </c>
      <c r="AC98" s="51" t="str">
        <f>IF(Z98&gt;75%*AA98,"Победитель",IF(Z98&gt;50%*AA98,"Призёр","Участник"))</f>
        <v>Участник</v>
      </c>
    </row>
    <row r="99" spans="1:29" x14ac:dyDescent="0.3">
      <c r="A99" s="32">
        <v>85</v>
      </c>
      <c r="B99" s="2" t="s">
        <v>35</v>
      </c>
      <c r="C99" s="2" t="s">
        <v>474</v>
      </c>
      <c r="D99" s="2" t="s">
        <v>475</v>
      </c>
      <c r="E99" s="2" t="s">
        <v>306</v>
      </c>
      <c r="F99" s="45" t="str">
        <f>LEFT(C99,1)</f>
        <v>Д</v>
      </c>
      <c r="G99" s="45" t="str">
        <f>LEFT(D99,1)</f>
        <v>Ф</v>
      </c>
      <c r="H99" s="45" t="str">
        <f>LEFT(E99,1)</f>
        <v>С</v>
      </c>
      <c r="I99" s="6" t="s">
        <v>120</v>
      </c>
      <c r="J99" s="46" t="s">
        <v>346</v>
      </c>
      <c r="K99" s="2">
        <v>9</v>
      </c>
      <c r="L99" s="2" t="s">
        <v>476</v>
      </c>
      <c r="M99" s="33" t="s">
        <v>26</v>
      </c>
      <c r="N99" s="47" t="str">
        <f>CONCATENATE(L99,M99)</f>
        <v>Р0910С</v>
      </c>
      <c r="O99" s="47" t="str">
        <f>CONCATENATE(B99,"-",F99,G99,H99,"-",I99)</f>
        <v>М-ДФС-01032005</v>
      </c>
      <c r="P99" s="48">
        <v>1</v>
      </c>
      <c r="Q99" s="48">
        <v>1</v>
      </c>
      <c r="R99" s="48">
        <v>0</v>
      </c>
      <c r="S99" s="48">
        <v>5</v>
      </c>
      <c r="T99" s="48">
        <v>0</v>
      </c>
      <c r="U99" s="48">
        <v>1</v>
      </c>
      <c r="V99" s="48">
        <v>2</v>
      </c>
      <c r="W99" s="48">
        <v>4</v>
      </c>
      <c r="X99" s="48">
        <v>4</v>
      </c>
      <c r="Y99" s="48">
        <v>0</v>
      </c>
      <c r="Z99" s="49">
        <f>SUM(P99:Y99)</f>
        <v>18</v>
      </c>
      <c r="AA99" s="33">
        <v>50</v>
      </c>
      <c r="AB99" s="50">
        <f>Z99/AA99</f>
        <v>0.36</v>
      </c>
      <c r="AC99" s="51" t="str">
        <f>IF(Z99&gt;75%*AA99,"Победитель",IF(Z99&gt;50%*AA99,"Призёр","Участник"))</f>
        <v>Участник</v>
      </c>
    </row>
    <row r="100" spans="1:29" x14ac:dyDescent="0.3">
      <c r="A100" s="32">
        <v>86</v>
      </c>
      <c r="B100" s="2" t="s">
        <v>14</v>
      </c>
      <c r="C100" s="12" t="s">
        <v>29</v>
      </c>
      <c r="D100" s="12" t="s">
        <v>763</v>
      </c>
      <c r="E100" s="12" t="s">
        <v>78</v>
      </c>
      <c r="F100" s="45" t="str">
        <f>LEFT(C100,1)</f>
        <v>В</v>
      </c>
      <c r="G100" s="45" t="str">
        <f>LEFT(D100,1)</f>
        <v>Л</v>
      </c>
      <c r="H100" s="45" t="str">
        <f>LEFT(E100,1)</f>
        <v>А</v>
      </c>
      <c r="I100" s="12">
        <v>12052004</v>
      </c>
      <c r="J100" s="46" t="s">
        <v>1587</v>
      </c>
      <c r="K100" s="2">
        <v>9</v>
      </c>
      <c r="L100" s="2" t="s">
        <v>1727</v>
      </c>
      <c r="M100" s="33" t="s">
        <v>35</v>
      </c>
      <c r="N100" s="47" t="str">
        <f>CONCATENATE(L100,M100)</f>
        <v>Р09108М</v>
      </c>
      <c r="O100" s="47" t="str">
        <f>CONCATENATE(B100,"-",F100,G100,H100,"-",I100)</f>
        <v>Ж-ВЛА-12052004</v>
      </c>
      <c r="P100" s="48">
        <v>1</v>
      </c>
      <c r="Q100" s="48">
        <v>2.5</v>
      </c>
      <c r="R100" s="48">
        <v>0</v>
      </c>
      <c r="S100" s="48">
        <v>5</v>
      </c>
      <c r="T100" s="48">
        <v>0</v>
      </c>
      <c r="U100" s="48">
        <v>1</v>
      </c>
      <c r="V100" s="48">
        <v>3</v>
      </c>
      <c r="W100" s="48">
        <v>3</v>
      </c>
      <c r="X100" s="48">
        <v>2</v>
      </c>
      <c r="Y100" s="48">
        <v>0</v>
      </c>
      <c r="Z100" s="49">
        <f>SUM(P100:Y100)</f>
        <v>17.5</v>
      </c>
      <c r="AA100" s="33">
        <v>50</v>
      </c>
      <c r="AB100" s="50">
        <f>Z100/AA100</f>
        <v>0.35</v>
      </c>
      <c r="AC100" s="51" t="str">
        <f>IF(Z100&gt;75%*AA100,"Победитель",IF(Z100&gt;50%*AA100,"Призёр","Участник"))</f>
        <v>Участник</v>
      </c>
    </row>
    <row r="101" spans="1:29" x14ac:dyDescent="0.3">
      <c r="A101" s="32">
        <v>87</v>
      </c>
      <c r="B101" s="2" t="s">
        <v>14</v>
      </c>
      <c r="C101" s="12" t="s">
        <v>1768</v>
      </c>
      <c r="D101" s="12" t="s">
        <v>396</v>
      </c>
      <c r="E101" s="12" t="s">
        <v>97</v>
      </c>
      <c r="F101" s="45" t="str">
        <f>LEFT(C101,1)</f>
        <v>С</v>
      </c>
      <c r="G101" s="45" t="str">
        <f>LEFT(D101,1)</f>
        <v>Е</v>
      </c>
      <c r="H101" s="45" t="str">
        <f>LEFT(E101,1)</f>
        <v>А</v>
      </c>
      <c r="I101" s="12">
        <v>10082004</v>
      </c>
      <c r="J101" s="46" t="s">
        <v>1587</v>
      </c>
      <c r="K101" s="2">
        <v>9</v>
      </c>
      <c r="L101" s="2" t="s">
        <v>1769</v>
      </c>
      <c r="M101" s="33" t="s">
        <v>35</v>
      </c>
      <c r="N101" s="47" t="str">
        <f>CONCATENATE(L101,M101)</f>
        <v>Р09131М</v>
      </c>
      <c r="O101" s="47" t="str">
        <f>CONCATENATE(B101,"-",F101,G101,H101,"-",I101)</f>
        <v>Ж-СЕА-10082004</v>
      </c>
      <c r="P101" s="48">
        <v>2</v>
      </c>
      <c r="Q101" s="48">
        <v>1.5</v>
      </c>
      <c r="R101" s="48">
        <v>0</v>
      </c>
      <c r="S101" s="48">
        <v>5</v>
      </c>
      <c r="T101" s="48">
        <v>1</v>
      </c>
      <c r="U101" s="48">
        <v>3</v>
      </c>
      <c r="V101" s="48">
        <v>2</v>
      </c>
      <c r="W101" s="48">
        <v>0</v>
      </c>
      <c r="X101" s="48">
        <v>3</v>
      </c>
      <c r="Y101" s="48">
        <v>0</v>
      </c>
      <c r="Z101" s="49">
        <f>SUM(P101:Y101)</f>
        <v>17.5</v>
      </c>
      <c r="AA101" s="33">
        <v>50</v>
      </c>
      <c r="AB101" s="50">
        <f>Z101/AA101</f>
        <v>0.35</v>
      </c>
      <c r="AC101" s="51" t="str">
        <f>IF(Z101&gt;75%*AA101,"Победитель",IF(Z101&gt;50%*AA101,"Призёр","Участник"))</f>
        <v>Участник</v>
      </c>
    </row>
    <row r="102" spans="1:29" x14ac:dyDescent="0.3">
      <c r="A102" s="32">
        <v>88</v>
      </c>
      <c r="B102" s="6" t="s">
        <v>2057</v>
      </c>
      <c r="C102" s="6" t="s">
        <v>1316</v>
      </c>
      <c r="D102" s="6" t="s">
        <v>70</v>
      </c>
      <c r="E102" s="6" t="s">
        <v>306</v>
      </c>
      <c r="F102" s="45" t="str">
        <f>LEFT(C102,1)</f>
        <v>Э</v>
      </c>
      <c r="G102" s="45" t="str">
        <f>LEFT(D102,1)</f>
        <v>Д</v>
      </c>
      <c r="H102" s="45" t="str">
        <f>LEFT(E102,1)</f>
        <v>С</v>
      </c>
      <c r="I102" s="6" t="s">
        <v>1477</v>
      </c>
      <c r="J102" s="6" t="s">
        <v>1257</v>
      </c>
      <c r="K102" s="6" t="s">
        <v>1444</v>
      </c>
      <c r="L102" s="6" t="s">
        <v>1478</v>
      </c>
      <c r="M102" s="33" t="s">
        <v>143</v>
      </c>
      <c r="N102" s="47" t="str">
        <f>CONCATENATE(L102,M102)</f>
        <v>Р0914У</v>
      </c>
      <c r="O102" s="47" t="str">
        <f>CONCATENATE(B102,"-",F102,G102,H102,"-",I102)</f>
        <v>М -ЭДС-05062004</v>
      </c>
      <c r="P102" s="48">
        <v>2</v>
      </c>
      <c r="Q102" s="48">
        <v>0.5</v>
      </c>
      <c r="R102" s="48">
        <v>4</v>
      </c>
      <c r="S102" s="48">
        <v>5</v>
      </c>
      <c r="T102" s="48">
        <v>0</v>
      </c>
      <c r="U102" s="48">
        <v>3</v>
      </c>
      <c r="V102" s="48">
        <v>0</v>
      </c>
      <c r="W102" s="48">
        <v>1</v>
      </c>
      <c r="X102" s="48">
        <v>2</v>
      </c>
      <c r="Y102" s="48">
        <v>0</v>
      </c>
      <c r="Z102" s="49">
        <f>SUM(P102:Y102)</f>
        <v>17.5</v>
      </c>
      <c r="AA102" s="33">
        <v>50</v>
      </c>
      <c r="AB102" s="50">
        <f>Z102/AA102</f>
        <v>0.35</v>
      </c>
      <c r="AC102" s="51" t="str">
        <f>IF(Z102&gt;75%*AA102,"Победитель",IF(Z102&gt;50%*AA102,"Призёр","Участник"))</f>
        <v>Участник</v>
      </c>
    </row>
    <row r="103" spans="1:29" x14ac:dyDescent="0.3">
      <c r="A103" s="32">
        <v>89</v>
      </c>
      <c r="B103" s="2" t="s">
        <v>14</v>
      </c>
      <c r="C103" s="2" t="s">
        <v>2226</v>
      </c>
      <c r="D103" s="2" t="s">
        <v>246</v>
      </c>
      <c r="E103" s="2" t="s">
        <v>2227</v>
      </c>
      <c r="F103" s="45" t="str">
        <f>LEFT(C103,1)</f>
        <v>Л</v>
      </c>
      <c r="G103" s="45" t="str">
        <f>LEFT(D103,1)</f>
        <v>А</v>
      </c>
      <c r="H103" s="45" t="str">
        <f>LEFT(E103,1)</f>
        <v>В</v>
      </c>
      <c r="I103" s="6" t="s">
        <v>2228</v>
      </c>
      <c r="J103" s="46" t="s">
        <v>2207</v>
      </c>
      <c r="K103" s="2">
        <v>9</v>
      </c>
      <c r="L103" s="2" t="s">
        <v>140</v>
      </c>
      <c r="M103" s="9" t="s">
        <v>2230</v>
      </c>
      <c r="N103" s="47" t="str">
        <f>CONCATENATE(L103,M103)</f>
        <v>Р0902Ч</v>
      </c>
      <c r="O103" s="47" t="str">
        <f>CONCATENATE(B103,"-",F103,G103,H103,"-",I103)</f>
        <v>Ж-ЛАВ-23022004</v>
      </c>
      <c r="P103" s="48">
        <v>3</v>
      </c>
      <c r="Q103" s="48">
        <v>1.5</v>
      </c>
      <c r="R103" s="48">
        <v>0</v>
      </c>
      <c r="S103" s="48">
        <v>5</v>
      </c>
      <c r="T103" s="48">
        <v>0</v>
      </c>
      <c r="U103" s="48">
        <v>2</v>
      </c>
      <c r="V103" s="48">
        <v>4</v>
      </c>
      <c r="W103" s="48">
        <v>0</v>
      </c>
      <c r="X103" s="48">
        <v>1</v>
      </c>
      <c r="Y103" s="48">
        <v>1</v>
      </c>
      <c r="Z103" s="49">
        <f>SUM(P103:Y103)</f>
        <v>17.5</v>
      </c>
      <c r="AA103" s="33">
        <v>50</v>
      </c>
      <c r="AB103" s="50">
        <f>Z103/AA103</f>
        <v>0.35</v>
      </c>
      <c r="AC103" s="51" t="str">
        <f>IF(Z103&gt;75%*AA103,"Победитель",IF(Z103&gt;50%*AA103,"Призёр","Участник"))</f>
        <v>Участник</v>
      </c>
    </row>
    <row r="104" spans="1:29" x14ac:dyDescent="0.3">
      <c r="A104" s="32">
        <v>90</v>
      </c>
      <c r="B104" s="2" t="s">
        <v>605</v>
      </c>
      <c r="C104" s="2" t="s">
        <v>2128</v>
      </c>
      <c r="D104" s="2" t="s">
        <v>291</v>
      </c>
      <c r="E104" s="2" t="s">
        <v>1826</v>
      </c>
      <c r="F104" s="45" t="str">
        <f>LEFT(C104,1)</f>
        <v>С</v>
      </c>
      <c r="G104" s="45" t="str">
        <f>LEFT(D104,1)</f>
        <v>А</v>
      </c>
      <c r="H104" s="45" t="str">
        <f>LEFT(E104,1)</f>
        <v>В</v>
      </c>
      <c r="I104" s="6" t="s">
        <v>2147</v>
      </c>
      <c r="J104" s="2" t="s">
        <v>2116</v>
      </c>
      <c r="K104" s="2">
        <v>9</v>
      </c>
      <c r="L104" s="2" t="s">
        <v>140</v>
      </c>
      <c r="M104" s="33" t="s">
        <v>2132</v>
      </c>
      <c r="N104" s="47" t="str">
        <f>CONCATENATE(L104,M104)</f>
        <v>Р0902Е</v>
      </c>
      <c r="O104" s="47" t="str">
        <f>CONCATENATE(B104,"-",F104,G104,H104,"-",I104)</f>
        <v>м-САВ-14.07.2004</v>
      </c>
      <c r="P104" s="48">
        <v>1</v>
      </c>
      <c r="Q104" s="48">
        <v>2</v>
      </c>
      <c r="R104" s="48">
        <v>2</v>
      </c>
      <c r="S104" s="48">
        <v>5</v>
      </c>
      <c r="T104" s="48">
        <v>0</v>
      </c>
      <c r="U104" s="48">
        <v>3</v>
      </c>
      <c r="V104" s="48">
        <v>2</v>
      </c>
      <c r="W104" s="48">
        <v>2</v>
      </c>
      <c r="X104" s="48">
        <v>0</v>
      </c>
      <c r="Y104" s="48">
        <v>0</v>
      </c>
      <c r="Z104" s="49">
        <f>SUM(P104:Y104)</f>
        <v>17</v>
      </c>
      <c r="AA104" s="33">
        <v>50</v>
      </c>
      <c r="AB104" s="50">
        <f>Z104/AA104</f>
        <v>0.34</v>
      </c>
      <c r="AC104" s="51" t="str">
        <f>IF(Z104&gt;75%*AA104,"Победитель",IF(Z104&gt;50%*AA104,"Призёр","Участник"))</f>
        <v>Участник</v>
      </c>
    </row>
    <row r="105" spans="1:29" x14ac:dyDescent="0.3">
      <c r="A105" s="32">
        <v>91</v>
      </c>
      <c r="B105" s="2" t="s">
        <v>35</v>
      </c>
      <c r="C105" s="12" t="s">
        <v>1737</v>
      </c>
      <c r="D105" s="12" t="s">
        <v>691</v>
      </c>
      <c r="E105" s="12" t="s">
        <v>306</v>
      </c>
      <c r="F105" s="45" t="str">
        <f>LEFT(C105,1)</f>
        <v>К</v>
      </c>
      <c r="G105" s="45" t="str">
        <f>LEFT(D105,1)</f>
        <v>Е</v>
      </c>
      <c r="H105" s="45" t="str">
        <f>LEFT(E105,1)</f>
        <v>С</v>
      </c>
      <c r="I105" s="12">
        <v>12082004</v>
      </c>
      <c r="J105" s="46" t="s">
        <v>1587</v>
      </c>
      <c r="K105" s="2">
        <v>9</v>
      </c>
      <c r="L105" s="2" t="s">
        <v>1738</v>
      </c>
      <c r="M105" s="33" t="s">
        <v>35</v>
      </c>
      <c r="N105" s="47" t="str">
        <f>CONCATENATE(L105,M105)</f>
        <v>Р09114М</v>
      </c>
      <c r="O105" s="47" t="str">
        <f>CONCATENATE(B105,"-",F105,G105,H105,"-",I105)</f>
        <v>М-КЕС-12082004</v>
      </c>
      <c r="P105" s="48">
        <v>1</v>
      </c>
      <c r="Q105" s="48">
        <v>2</v>
      </c>
      <c r="R105" s="48">
        <v>0</v>
      </c>
      <c r="S105" s="48">
        <v>5</v>
      </c>
      <c r="T105" s="48">
        <v>0</v>
      </c>
      <c r="U105" s="48">
        <v>3</v>
      </c>
      <c r="V105" s="48">
        <v>3</v>
      </c>
      <c r="W105" s="48">
        <v>2</v>
      </c>
      <c r="X105" s="48">
        <v>1</v>
      </c>
      <c r="Y105" s="48">
        <v>0</v>
      </c>
      <c r="Z105" s="49">
        <f>SUM(P105:Y105)</f>
        <v>17</v>
      </c>
      <c r="AA105" s="33">
        <v>50</v>
      </c>
      <c r="AB105" s="50">
        <f>Z105/AA105</f>
        <v>0.34</v>
      </c>
      <c r="AC105" s="51" t="str">
        <f>IF(Z105&gt;75%*AA105,"Победитель",IF(Z105&gt;50%*AA105,"Призёр","Участник"))</f>
        <v>Участник</v>
      </c>
    </row>
    <row r="106" spans="1:29" x14ac:dyDescent="0.3">
      <c r="A106" s="32">
        <v>92</v>
      </c>
      <c r="B106" s="6" t="s">
        <v>2057</v>
      </c>
      <c r="C106" s="6" t="s">
        <v>178</v>
      </c>
      <c r="D106" s="6" t="s">
        <v>385</v>
      </c>
      <c r="E106" s="6" t="s">
        <v>448</v>
      </c>
      <c r="F106" s="45" t="str">
        <f>LEFT(C106,1)</f>
        <v>К</v>
      </c>
      <c r="G106" s="45" t="str">
        <f>LEFT(D106,1)</f>
        <v>В</v>
      </c>
      <c r="H106" s="45" t="str">
        <f>LEFT(E106,1)</f>
        <v>П</v>
      </c>
      <c r="I106" s="6" t="s">
        <v>1446</v>
      </c>
      <c r="J106" s="6" t="s">
        <v>1257</v>
      </c>
      <c r="K106" s="6" t="s">
        <v>1444</v>
      </c>
      <c r="L106" s="6" t="s">
        <v>1447</v>
      </c>
      <c r="M106" s="33" t="s">
        <v>143</v>
      </c>
      <c r="N106" s="47" t="str">
        <f>CONCATENATE(L106,M106)</f>
        <v>Р0915У</v>
      </c>
      <c r="O106" s="47" t="str">
        <f>CONCATENATE(B106,"-",F106,G106,H106,"-",I106)</f>
        <v>М -КВП-14022004</v>
      </c>
      <c r="P106" s="48">
        <v>2</v>
      </c>
      <c r="Q106" s="48">
        <v>1</v>
      </c>
      <c r="R106" s="48">
        <v>2</v>
      </c>
      <c r="S106" s="48">
        <v>5</v>
      </c>
      <c r="T106" s="48">
        <v>0</v>
      </c>
      <c r="U106" s="48">
        <v>0</v>
      </c>
      <c r="V106" s="48">
        <v>4</v>
      </c>
      <c r="W106" s="48">
        <v>0</v>
      </c>
      <c r="X106" s="48">
        <v>3</v>
      </c>
      <c r="Y106" s="48">
        <v>0</v>
      </c>
      <c r="Z106" s="49">
        <f>SUM(P106:Y106)</f>
        <v>17</v>
      </c>
      <c r="AA106" s="33">
        <v>50</v>
      </c>
      <c r="AB106" s="50">
        <f>Z106/AA106</f>
        <v>0.34</v>
      </c>
      <c r="AC106" s="51" t="str">
        <f>IF(Z106&gt;75%*AA106,"Победитель",IF(Z106&gt;50%*AA106,"Призёр","Участник"))</f>
        <v>Участник</v>
      </c>
    </row>
    <row r="107" spans="1:29" x14ac:dyDescent="0.3">
      <c r="A107" s="32">
        <v>93</v>
      </c>
      <c r="B107" s="2" t="s">
        <v>14</v>
      </c>
      <c r="C107" s="2" t="s">
        <v>2020</v>
      </c>
      <c r="D107" s="2" t="s">
        <v>73</v>
      </c>
      <c r="E107" s="2" t="s">
        <v>78</v>
      </c>
      <c r="F107" s="45" t="str">
        <f>LEFT(C107,1)</f>
        <v>Т</v>
      </c>
      <c r="G107" s="45" t="str">
        <f>LEFT(D107,1)</f>
        <v>А</v>
      </c>
      <c r="H107" s="45" t="str">
        <f>LEFT(E107,1)</f>
        <v>А</v>
      </c>
      <c r="I107" s="14" t="s">
        <v>2021</v>
      </c>
      <c r="J107" s="46" t="s">
        <v>1791</v>
      </c>
      <c r="K107" s="2">
        <v>9</v>
      </c>
      <c r="L107" s="2" t="s">
        <v>2022</v>
      </c>
      <c r="M107" s="33" t="s">
        <v>46</v>
      </c>
      <c r="N107" s="47" t="str">
        <f>CONCATENATE(L107,M107)</f>
        <v>р0941А</v>
      </c>
      <c r="O107" s="47" t="str">
        <f>CONCATENATE(B107,"-",F107,G107,H107,"-",I107)</f>
        <v>Ж-ТАА-23082004</v>
      </c>
      <c r="P107" s="48">
        <v>2</v>
      </c>
      <c r="Q107" s="48">
        <v>1</v>
      </c>
      <c r="R107" s="48">
        <v>1</v>
      </c>
      <c r="S107" s="48">
        <v>5</v>
      </c>
      <c r="T107" s="48">
        <v>0</v>
      </c>
      <c r="U107" s="48">
        <v>3</v>
      </c>
      <c r="V107" s="48">
        <v>3</v>
      </c>
      <c r="W107" s="48">
        <v>1</v>
      </c>
      <c r="X107" s="48">
        <v>0</v>
      </c>
      <c r="Y107" s="48">
        <v>0</v>
      </c>
      <c r="Z107" s="49">
        <f>SUM(P107:Y107)</f>
        <v>16</v>
      </c>
      <c r="AA107" s="33">
        <v>50</v>
      </c>
      <c r="AB107" s="50">
        <f>Z107/AA107</f>
        <v>0.32</v>
      </c>
      <c r="AC107" s="51" t="str">
        <f>IF(Z107&gt;75%*AA107,"Победитель",IF(Z107&gt;50%*AA107,"Призёр","Участник"))</f>
        <v>Участник</v>
      </c>
    </row>
    <row r="108" spans="1:29" x14ac:dyDescent="0.3">
      <c r="A108" s="32">
        <v>94</v>
      </c>
      <c r="B108" s="2" t="s">
        <v>597</v>
      </c>
      <c r="C108" s="2" t="s">
        <v>2202</v>
      </c>
      <c r="D108" s="2" t="s">
        <v>200</v>
      </c>
      <c r="E108" s="2" t="s">
        <v>356</v>
      </c>
      <c r="F108" s="45" t="str">
        <f>LEFT(C108,1)</f>
        <v>К</v>
      </c>
      <c r="G108" s="45" t="str">
        <f>LEFT(D108,1)</f>
        <v>В</v>
      </c>
      <c r="H108" s="45" t="str">
        <f>LEFT(E108,1)</f>
        <v>М</v>
      </c>
      <c r="I108" s="2" t="s">
        <v>2203</v>
      </c>
      <c r="J108" s="2" t="s">
        <v>2161</v>
      </c>
      <c r="K108" s="1">
        <v>9</v>
      </c>
      <c r="L108" s="2" t="s">
        <v>468</v>
      </c>
      <c r="M108" s="33" t="s">
        <v>2110</v>
      </c>
      <c r="N108" s="47" t="str">
        <f>CONCATENATE(L108,M108)</f>
        <v>Р0907З</v>
      </c>
      <c r="O108" s="47" t="str">
        <f>CONCATENATE(B108,"-",F108,G108,H108,"-",I108)</f>
        <v>ж-КВМ-16.09.2004</v>
      </c>
      <c r="P108" s="48">
        <v>3</v>
      </c>
      <c r="Q108" s="48">
        <v>0</v>
      </c>
      <c r="R108" s="48">
        <v>0</v>
      </c>
      <c r="S108" s="48">
        <v>5</v>
      </c>
      <c r="T108" s="48">
        <v>0</v>
      </c>
      <c r="U108" s="48">
        <v>2</v>
      </c>
      <c r="V108" s="48">
        <v>0</v>
      </c>
      <c r="W108" s="48">
        <v>2</v>
      </c>
      <c r="X108" s="48">
        <v>4</v>
      </c>
      <c r="Y108" s="48">
        <v>0</v>
      </c>
      <c r="Z108" s="49">
        <f>SUM(P108:Y108)</f>
        <v>16</v>
      </c>
      <c r="AA108" s="33">
        <v>50</v>
      </c>
      <c r="AB108" s="50">
        <f>Z108/AA108</f>
        <v>0.32</v>
      </c>
      <c r="AC108" s="51" t="str">
        <f>IF(Z108&gt;75%*AA108,"Победитель",IF(Z108&gt;50%*AA108,"Призёр","Участник"))</f>
        <v>Участник</v>
      </c>
    </row>
    <row r="109" spans="1:29" x14ac:dyDescent="0.3">
      <c r="A109" s="32">
        <v>95</v>
      </c>
      <c r="B109" s="66" t="s">
        <v>597</v>
      </c>
      <c r="C109" s="66" t="s">
        <v>2073</v>
      </c>
      <c r="D109" s="66" t="s">
        <v>156</v>
      </c>
      <c r="E109" s="66" t="s">
        <v>97</v>
      </c>
      <c r="F109" s="45" t="str">
        <f>LEFT(C109,1)</f>
        <v>Р</v>
      </c>
      <c r="G109" s="45" t="str">
        <f>LEFT(D109,1)</f>
        <v>С</v>
      </c>
      <c r="H109" s="45" t="str">
        <f>LEFT(E109,1)</f>
        <v>А</v>
      </c>
      <c r="I109" s="16" t="s">
        <v>2084</v>
      </c>
      <c r="J109" s="66" t="s">
        <v>2061</v>
      </c>
      <c r="K109" s="66">
        <v>9</v>
      </c>
      <c r="L109" s="66" t="s">
        <v>476</v>
      </c>
      <c r="M109" s="33" t="s">
        <v>92</v>
      </c>
      <c r="N109" s="47" t="str">
        <f>CONCATENATE(L109,M109)</f>
        <v>Р0910И</v>
      </c>
      <c r="O109" s="47" t="str">
        <f>CONCATENATE(B109,"-",F109,G109,H109,"-",I109)</f>
        <v>ж-РСА-03012004</v>
      </c>
      <c r="P109" s="48">
        <v>0</v>
      </c>
      <c r="Q109" s="48">
        <v>2</v>
      </c>
      <c r="R109" s="48">
        <v>2</v>
      </c>
      <c r="S109" s="48">
        <v>5</v>
      </c>
      <c r="T109" s="48">
        <v>0</v>
      </c>
      <c r="U109" s="48">
        <v>2</v>
      </c>
      <c r="V109" s="48">
        <v>0</v>
      </c>
      <c r="W109" s="48">
        <v>0</v>
      </c>
      <c r="X109" s="48">
        <v>4</v>
      </c>
      <c r="Y109" s="48">
        <v>1</v>
      </c>
      <c r="Z109" s="49">
        <f>SUM(P109:Y109)</f>
        <v>16</v>
      </c>
      <c r="AA109" s="33">
        <v>50</v>
      </c>
      <c r="AB109" s="50">
        <f>Z109/AA109</f>
        <v>0.32</v>
      </c>
      <c r="AC109" s="51" t="str">
        <f>IF(Z109&gt;75%*AA109,"Победитель",IF(Z109&gt;50%*AA109,"Призёр","Участник"))</f>
        <v>Участник</v>
      </c>
    </row>
    <row r="110" spans="1:29" x14ac:dyDescent="0.3">
      <c r="A110" s="32">
        <v>96</v>
      </c>
      <c r="B110" s="2" t="s">
        <v>14</v>
      </c>
      <c r="C110" s="12" t="s">
        <v>1746</v>
      </c>
      <c r="D110" s="12" t="s">
        <v>73</v>
      </c>
      <c r="E110" s="12" t="s">
        <v>119</v>
      </c>
      <c r="F110" s="45" t="str">
        <f>LEFT(C110,1)</f>
        <v>Т</v>
      </c>
      <c r="G110" s="45" t="str">
        <f>LEFT(D110,1)</f>
        <v>А</v>
      </c>
      <c r="H110" s="45" t="str">
        <f>LEFT(E110,1)</f>
        <v>В</v>
      </c>
      <c r="I110" s="12">
        <v>12052004</v>
      </c>
      <c r="J110" s="46" t="s">
        <v>1587</v>
      </c>
      <c r="K110" s="2">
        <v>9</v>
      </c>
      <c r="L110" s="2" t="s">
        <v>1747</v>
      </c>
      <c r="M110" s="33" t="s">
        <v>35</v>
      </c>
      <c r="N110" s="47" t="str">
        <f>CONCATENATE(L110,M110)</f>
        <v>Р09119М</v>
      </c>
      <c r="O110" s="47" t="str">
        <f>CONCATENATE(B110,"-",F110,G110,H110,"-",I110)</f>
        <v>Ж-ТАВ-12052004</v>
      </c>
      <c r="P110" s="48">
        <v>1</v>
      </c>
      <c r="Q110" s="48">
        <v>2</v>
      </c>
      <c r="R110" s="48">
        <v>0</v>
      </c>
      <c r="S110" s="48">
        <v>5</v>
      </c>
      <c r="T110" s="48">
        <v>0</v>
      </c>
      <c r="U110" s="48">
        <v>2</v>
      </c>
      <c r="V110" s="48">
        <v>3</v>
      </c>
      <c r="W110" s="48">
        <v>0</v>
      </c>
      <c r="X110" s="48">
        <v>3</v>
      </c>
      <c r="Y110" s="48">
        <v>0</v>
      </c>
      <c r="Z110" s="49">
        <f>SUM(P110:Y110)</f>
        <v>16</v>
      </c>
      <c r="AA110" s="33">
        <v>50</v>
      </c>
      <c r="AB110" s="50">
        <f>Z110/AA110</f>
        <v>0.32</v>
      </c>
      <c r="AC110" s="51" t="str">
        <f>IF(Z110&gt;75%*AA110,"Победитель",IF(Z110&gt;50%*AA110,"Призёр","Участник"))</f>
        <v>Участник</v>
      </c>
    </row>
    <row r="111" spans="1:29" x14ac:dyDescent="0.3">
      <c r="A111" s="32">
        <v>97</v>
      </c>
      <c r="B111" s="3" t="s">
        <v>35</v>
      </c>
      <c r="C111" s="3" t="s">
        <v>856</v>
      </c>
      <c r="D111" s="3" t="s">
        <v>183</v>
      </c>
      <c r="E111" s="3" t="s">
        <v>56</v>
      </c>
      <c r="F111" s="45" t="str">
        <f>LEFT(C111,1)</f>
        <v>М</v>
      </c>
      <c r="G111" s="45" t="str">
        <f>LEFT(D111,1)</f>
        <v>М</v>
      </c>
      <c r="H111" s="45" t="str">
        <f>LEFT(E111,1)</f>
        <v>А</v>
      </c>
      <c r="I111" s="13" t="s">
        <v>857</v>
      </c>
      <c r="J111" s="59" t="s">
        <v>925</v>
      </c>
      <c r="K111" s="3">
        <v>9</v>
      </c>
      <c r="L111" s="3" t="s">
        <v>858</v>
      </c>
      <c r="M111" s="33" t="s">
        <v>534</v>
      </c>
      <c r="N111" s="47" t="str">
        <f>CONCATENATE(L111,M111)</f>
        <v>РУ0909О</v>
      </c>
      <c r="O111" s="47" t="str">
        <f>CONCATENATE(B111,"-",F111,G111,H111,"-",I111)</f>
        <v>М-ММА-13042004</v>
      </c>
      <c r="P111" s="48">
        <v>0</v>
      </c>
      <c r="Q111" s="48">
        <v>1</v>
      </c>
      <c r="R111" s="48">
        <v>0</v>
      </c>
      <c r="S111" s="48">
        <v>5</v>
      </c>
      <c r="T111" s="48">
        <v>0</v>
      </c>
      <c r="U111" s="48">
        <v>2</v>
      </c>
      <c r="V111" s="48">
        <v>4</v>
      </c>
      <c r="W111" s="48">
        <v>2</v>
      </c>
      <c r="X111" s="48">
        <v>2</v>
      </c>
      <c r="Y111" s="48">
        <v>0</v>
      </c>
      <c r="Z111" s="49">
        <f>SUM(P111:Y111)</f>
        <v>16</v>
      </c>
      <c r="AA111" s="33">
        <v>50</v>
      </c>
      <c r="AB111" s="50">
        <f>Z111/AA111</f>
        <v>0.32</v>
      </c>
      <c r="AC111" s="51" t="str">
        <f>IF(Z111&gt;75%*AA111,"Победитель",IF(Z111&gt;50%*AA111,"Призёр","Участник"))</f>
        <v>Участник</v>
      </c>
    </row>
    <row r="112" spans="1:29" x14ac:dyDescent="0.3">
      <c r="A112" s="32">
        <v>98</v>
      </c>
      <c r="B112" s="3" t="s">
        <v>14</v>
      </c>
      <c r="C112" s="3" t="s">
        <v>861</v>
      </c>
      <c r="D112" s="3" t="s">
        <v>862</v>
      </c>
      <c r="E112" s="3" t="s">
        <v>863</v>
      </c>
      <c r="F112" s="45" t="str">
        <f>LEFT(C112,1)</f>
        <v>Т</v>
      </c>
      <c r="G112" s="45" t="str">
        <f>LEFT(D112,1)</f>
        <v>А</v>
      </c>
      <c r="H112" s="45" t="str">
        <f>LEFT(E112,1)</f>
        <v>А</v>
      </c>
      <c r="I112" s="13" t="s">
        <v>864</v>
      </c>
      <c r="J112" s="59" t="s">
        <v>925</v>
      </c>
      <c r="K112" s="3">
        <v>9</v>
      </c>
      <c r="L112" s="3" t="s">
        <v>865</v>
      </c>
      <c r="M112" s="33" t="s">
        <v>534</v>
      </c>
      <c r="N112" s="47" t="str">
        <f>CONCATENATE(L112,M112)</f>
        <v>РУ0911О</v>
      </c>
      <c r="O112" s="47" t="str">
        <f>CONCATENATE(B112,"-",F112,G112,H112,"-",I112)</f>
        <v>Ж-ТАА-20092004</v>
      </c>
      <c r="P112" s="48">
        <v>1</v>
      </c>
      <c r="Q112" s="48">
        <v>1</v>
      </c>
      <c r="R112" s="48">
        <v>0</v>
      </c>
      <c r="S112" s="48">
        <v>5</v>
      </c>
      <c r="T112" s="48">
        <v>0</v>
      </c>
      <c r="U112" s="48">
        <v>2</v>
      </c>
      <c r="V112" s="48">
        <v>3</v>
      </c>
      <c r="W112" s="48">
        <v>3</v>
      </c>
      <c r="X112" s="48">
        <v>1</v>
      </c>
      <c r="Y112" s="48">
        <v>0</v>
      </c>
      <c r="Z112" s="49">
        <f>SUM(P112:Y112)</f>
        <v>16</v>
      </c>
      <c r="AA112" s="33">
        <v>50</v>
      </c>
      <c r="AB112" s="50">
        <f>Z112/AA112</f>
        <v>0.32</v>
      </c>
      <c r="AC112" s="51" t="str">
        <f>IF(Z112&gt;75%*AA112,"Победитель",IF(Z112&gt;50%*AA112,"Призёр","Участник"))</f>
        <v>Участник</v>
      </c>
    </row>
    <row r="113" spans="1:29" x14ac:dyDescent="0.3">
      <c r="A113" s="32">
        <v>99</v>
      </c>
      <c r="B113" s="2" t="s">
        <v>605</v>
      </c>
      <c r="C113" s="2" t="s">
        <v>1012</v>
      </c>
      <c r="D113" s="2" t="s">
        <v>614</v>
      </c>
      <c r="E113" s="2" t="s">
        <v>240</v>
      </c>
      <c r="F113" s="45" t="str">
        <f>LEFT(C113,1)</f>
        <v>М</v>
      </c>
      <c r="G113" s="45" t="str">
        <f>LEFT(D113,1)</f>
        <v>Д</v>
      </c>
      <c r="H113" s="45" t="str">
        <f>LEFT(E113,1)</f>
        <v>И</v>
      </c>
      <c r="I113" s="6" t="s">
        <v>2146</v>
      </c>
      <c r="J113" s="2" t="s">
        <v>2116</v>
      </c>
      <c r="K113" s="2">
        <v>9</v>
      </c>
      <c r="L113" s="2" t="s">
        <v>135</v>
      </c>
      <c r="M113" s="33" t="s">
        <v>2132</v>
      </c>
      <c r="N113" s="47" t="str">
        <f>CONCATENATE(L113,M113)</f>
        <v>Р0901Е</v>
      </c>
      <c r="O113" s="47" t="str">
        <f>CONCATENATE(B113,"-",F113,G113,H113,"-",I113)</f>
        <v>м-МДИ-23.06.2004</v>
      </c>
      <c r="P113" s="48">
        <v>2</v>
      </c>
      <c r="Q113" s="48">
        <v>1.5</v>
      </c>
      <c r="R113" s="48">
        <v>1</v>
      </c>
      <c r="S113" s="48">
        <v>5</v>
      </c>
      <c r="T113" s="48">
        <v>0</v>
      </c>
      <c r="U113" s="48">
        <v>2</v>
      </c>
      <c r="V113" s="48">
        <v>3</v>
      </c>
      <c r="W113" s="48">
        <v>0</v>
      </c>
      <c r="X113" s="48">
        <v>1</v>
      </c>
      <c r="Y113" s="48">
        <v>0</v>
      </c>
      <c r="Z113" s="49">
        <f>SUM(P113:Y113)</f>
        <v>15.5</v>
      </c>
      <c r="AA113" s="33">
        <v>50</v>
      </c>
      <c r="AB113" s="50">
        <f>Z113/AA113</f>
        <v>0.31</v>
      </c>
      <c r="AC113" s="51" t="str">
        <f>IF(Z113&gt;75%*AA113,"Победитель",IF(Z113&gt;50%*AA113,"Призёр","Участник"))</f>
        <v>Участник</v>
      </c>
    </row>
    <row r="114" spans="1:29" x14ac:dyDescent="0.3">
      <c r="A114" s="32">
        <v>100</v>
      </c>
      <c r="B114" s="2" t="s">
        <v>14</v>
      </c>
      <c r="C114" s="12" t="s">
        <v>1730</v>
      </c>
      <c r="D114" s="12" t="s">
        <v>396</v>
      </c>
      <c r="E114" s="12" t="s">
        <v>262</v>
      </c>
      <c r="F114" s="45" t="str">
        <f>LEFT(C114,1)</f>
        <v>С</v>
      </c>
      <c r="G114" s="45" t="str">
        <f>LEFT(D114,1)</f>
        <v>Е</v>
      </c>
      <c r="H114" s="45" t="str">
        <f>LEFT(E114,1)</f>
        <v>Д</v>
      </c>
      <c r="I114" s="12">
        <v>21042004</v>
      </c>
      <c r="J114" s="46" t="s">
        <v>1587</v>
      </c>
      <c r="K114" s="2">
        <v>9</v>
      </c>
      <c r="L114" s="2" t="s">
        <v>1731</v>
      </c>
      <c r="M114" s="33" t="s">
        <v>35</v>
      </c>
      <c r="N114" s="47" t="str">
        <f>CONCATENATE(L114,M114)</f>
        <v>Р09110М</v>
      </c>
      <c r="O114" s="47" t="str">
        <f>CONCATENATE(B114,"-",F114,G114,H114,"-",I114)</f>
        <v>Ж-СЕД-21042004</v>
      </c>
      <c r="P114" s="48">
        <v>2</v>
      </c>
      <c r="Q114" s="48">
        <v>1.5</v>
      </c>
      <c r="R114" s="48">
        <v>0</v>
      </c>
      <c r="S114" s="48">
        <v>5</v>
      </c>
      <c r="T114" s="48">
        <v>0</v>
      </c>
      <c r="U114" s="48">
        <v>0</v>
      </c>
      <c r="V114" s="48">
        <v>3</v>
      </c>
      <c r="W114" s="48">
        <v>3</v>
      </c>
      <c r="X114" s="48">
        <v>1</v>
      </c>
      <c r="Y114" s="48">
        <v>0</v>
      </c>
      <c r="Z114" s="49">
        <f>SUM(P114:Y114)</f>
        <v>15.5</v>
      </c>
      <c r="AA114" s="33">
        <v>50</v>
      </c>
      <c r="AB114" s="50">
        <f>Z114/AA114</f>
        <v>0.31</v>
      </c>
      <c r="AC114" s="51" t="str">
        <f>IF(Z114&gt;75%*AA114,"Победитель",IF(Z114&gt;50%*AA114,"Призёр","Участник"))</f>
        <v>Участник</v>
      </c>
    </row>
    <row r="115" spans="1:29" x14ac:dyDescent="0.3">
      <c r="A115" s="32">
        <v>101</v>
      </c>
      <c r="B115" s="6" t="s">
        <v>14</v>
      </c>
      <c r="C115" s="6" t="s">
        <v>206</v>
      </c>
      <c r="D115" s="6" t="s">
        <v>266</v>
      </c>
      <c r="E115" s="6" t="s">
        <v>512</v>
      </c>
      <c r="F115" s="45" t="str">
        <f>LEFT(C115,1)</f>
        <v>Г</v>
      </c>
      <c r="G115" s="45" t="str">
        <f>LEFT(D115,1)</f>
        <v>Д</v>
      </c>
      <c r="H115" s="45" t="str">
        <f>LEFT(E115,1)</f>
        <v>В</v>
      </c>
      <c r="I115" s="6" t="s">
        <v>1467</v>
      </c>
      <c r="J115" s="6" t="s">
        <v>1257</v>
      </c>
      <c r="K115" s="6" t="s">
        <v>1444</v>
      </c>
      <c r="L115" s="6" t="s">
        <v>468</v>
      </c>
      <c r="M115" s="33" t="s">
        <v>143</v>
      </c>
      <c r="N115" s="47" t="str">
        <f>CONCATENATE(L115,M115)</f>
        <v>Р0907У</v>
      </c>
      <c r="O115" s="47" t="str">
        <f>CONCATENATE(B115,"-",F115,G115,H115,"-",I115)</f>
        <v>Ж-ГДВ-05082004</v>
      </c>
      <c r="P115" s="48">
        <v>0</v>
      </c>
      <c r="Q115" s="48">
        <v>1.5</v>
      </c>
      <c r="R115" s="48">
        <v>0</v>
      </c>
      <c r="S115" s="48">
        <v>5</v>
      </c>
      <c r="T115" s="48">
        <v>0</v>
      </c>
      <c r="U115" s="48">
        <v>0</v>
      </c>
      <c r="V115" s="48">
        <v>3</v>
      </c>
      <c r="W115" s="48">
        <v>3</v>
      </c>
      <c r="X115" s="48">
        <v>3</v>
      </c>
      <c r="Y115" s="48">
        <v>0</v>
      </c>
      <c r="Z115" s="49">
        <f>SUM(P115:Y115)</f>
        <v>15.5</v>
      </c>
      <c r="AA115" s="33">
        <v>50</v>
      </c>
      <c r="AB115" s="50">
        <f>Z115/AA115</f>
        <v>0.31</v>
      </c>
      <c r="AC115" s="51" t="str">
        <f>IF(Z115&gt;75%*AA115,"Победитель",IF(Z115&gt;50%*AA115,"Призёр","Участник"))</f>
        <v>Участник</v>
      </c>
    </row>
    <row r="116" spans="1:29" x14ac:dyDescent="0.3">
      <c r="A116" s="32">
        <v>102</v>
      </c>
      <c r="B116" s="2" t="s">
        <v>14</v>
      </c>
      <c r="C116" s="2" t="s">
        <v>2015</v>
      </c>
      <c r="D116" s="2" t="s">
        <v>221</v>
      </c>
      <c r="E116" s="2" t="s">
        <v>247</v>
      </c>
      <c r="F116" s="45" t="str">
        <f>LEFT(C116,1)</f>
        <v>А</v>
      </c>
      <c r="G116" s="45" t="str">
        <f>LEFT(D116,1)</f>
        <v>В</v>
      </c>
      <c r="H116" s="45" t="str">
        <f>LEFT(E116,1)</f>
        <v>В</v>
      </c>
      <c r="I116" s="14" t="s">
        <v>2023</v>
      </c>
      <c r="J116" s="46" t="s">
        <v>1791</v>
      </c>
      <c r="K116" s="2">
        <v>9</v>
      </c>
      <c r="L116" s="2" t="s">
        <v>2024</v>
      </c>
      <c r="M116" s="33" t="s">
        <v>46</v>
      </c>
      <c r="N116" s="47" t="str">
        <f>CONCATENATE(L116,M116)</f>
        <v>р0947А</v>
      </c>
      <c r="O116" s="47" t="str">
        <f>CONCATENATE(B116,"-",F116,G116,H116,"-",I116)</f>
        <v>Ж-АВВ-09052004</v>
      </c>
      <c r="P116" s="48">
        <v>0</v>
      </c>
      <c r="Q116" s="48">
        <v>2</v>
      </c>
      <c r="R116" s="48">
        <v>5</v>
      </c>
      <c r="S116" s="48">
        <v>5</v>
      </c>
      <c r="T116" s="48">
        <v>0</v>
      </c>
      <c r="U116" s="48">
        <v>2</v>
      </c>
      <c r="V116" s="48">
        <v>0</v>
      </c>
      <c r="W116" s="48">
        <v>1</v>
      </c>
      <c r="X116" s="48">
        <v>0</v>
      </c>
      <c r="Y116" s="48">
        <v>0</v>
      </c>
      <c r="Z116" s="49">
        <f>SUM(P116:Y116)</f>
        <v>15</v>
      </c>
      <c r="AA116" s="33">
        <v>50</v>
      </c>
      <c r="AB116" s="50">
        <f>Z116/AA116</f>
        <v>0.3</v>
      </c>
      <c r="AC116" s="51" t="str">
        <f>IF(Z116&gt;75%*AA116,"Победитель",IF(Z116&gt;50%*AA116,"Призёр","Участник"))</f>
        <v>Участник</v>
      </c>
    </row>
    <row r="117" spans="1:29" x14ac:dyDescent="0.3">
      <c r="A117" s="32">
        <v>103</v>
      </c>
      <c r="B117" s="2" t="s">
        <v>14</v>
      </c>
      <c r="C117" s="2" t="s">
        <v>2025</v>
      </c>
      <c r="D117" s="2" t="s">
        <v>2026</v>
      </c>
      <c r="E117" s="2" t="s">
        <v>2027</v>
      </c>
      <c r="F117" s="45" t="str">
        <f>LEFT(C117,1)</f>
        <v>К</v>
      </c>
      <c r="G117" s="45" t="str">
        <f>LEFT(D117,1)</f>
        <v>е</v>
      </c>
      <c r="H117" s="45" t="str">
        <f>LEFT(E117,1)</f>
        <v>м</v>
      </c>
      <c r="I117" s="6" t="s">
        <v>2028</v>
      </c>
      <c r="J117" s="46" t="s">
        <v>1791</v>
      </c>
      <c r="K117" s="2">
        <v>9</v>
      </c>
      <c r="L117" s="2" t="s">
        <v>2029</v>
      </c>
      <c r="M117" s="33" t="s">
        <v>46</v>
      </c>
      <c r="N117" s="47" t="str">
        <f>CONCATENATE(L117,M117)</f>
        <v>р0948А</v>
      </c>
      <c r="O117" s="47" t="str">
        <f>CONCATENATE(B117,"-",F117,G117,H117,"-",I117)</f>
        <v>Ж-Кем-09072004</v>
      </c>
      <c r="P117" s="48">
        <v>3</v>
      </c>
      <c r="Q117" s="48">
        <v>0</v>
      </c>
      <c r="R117" s="48">
        <v>1</v>
      </c>
      <c r="S117" s="48">
        <v>5</v>
      </c>
      <c r="T117" s="48">
        <v>0</v>
      </c>
      <c r="U117" s="48">
        <v>1</v>
      </c>
      <c r="V117" s="48">
        <v>2</v>
      </c>
      <c r="W117" s="48">
        <v>1</v>
      </c>
      <c r="X117" s="48">
        <v>1</v>
      </c>
      <c r="Y117" s="48">
        <v>1</v>
      </c>
      <c r="Z117" s="49">
        <f>SUM(P117:Y117)</f>
        <v>15</v>
      </c>
      <c r="AA117" s="33">
        <v>50</v>
      </c>
      <c r="AB117" s="50">
        <f>Z117/AA117</f>
        <v>0.3</v>
      </c>
      <c r="AC117" s="51" t="str">
        <f>IF(Z117&gt;75%*AA117,"Победитель",IF(Z117&gt;50%*AA117,"Призёр","Участник"))</f>
        <v>Участник</v>
      </c>
    </row>
    <row r="118" spans="1:29" x14ac:dyDescent="0.3">
      <c r="A118" s="32">
        <v>104</v>
      </c>
      <c r="B118" s="2" t="s">
        <v>14</v>
      </c>
      <c r="C118" s="2" t="s">
        <v>336</v>
      </c>
      <c r="D118" s="2" t="s">
        <v>73</v>
      </c>
      <c r="E118" s="2" t="s">
        <v>337</v>
      </c>
      <c r="F118" s="45" t="str">
        <f>LEFT(C118,1)</f>
        <v>С</v>
      </c>
      <c r="G118" s="45" t="str">
        <f>LEFT(D118,1)</f>
        <v>А</v>
      </c>
      <c r="H118" s="45" t="str">
        <f>LEFT(E118,1)</f>
        <v>Л</v>
      </c>
      <c r="I118" s="2" t="s">
        <v>338</v>
      </c>
      <c r="J118" s="2" t="s">
        <v>197</v>
      </c>
      <c r="K118" s="1">
        <v>9</v>
      </c>
      <c r="L118" s="2" t="s">
        <v>339</v>
      </c>
      <c r="M118" s="33" t="s">
        <v>57</v>
      </c>
      <c r="N118" s="47" t="str">
        <f>CONCATENATE(L118,M118)</f>
        <v>Р0905В</v>
      </c>
      <c r="O118" s="47" t="str">
        <f>CONCATENATE(B118,"-",F118,G118,H118,"-",I118)</f>
        <v>Ж-САЛ-02042004</v>
      </c>
      <c r="P118" s="48">
        <v>3</v>
      </c>
      <c r="Q118" s="48">
        <v>2</v>
      </c>
      <c r="R118" s="48">
        <v>1</v>
      </c>
      <c r="S118" s="48">
        <v>3</v>
      </c>
      <c r="T118" s="48">
        <v>0</v>
      </c>
      <c r="U118" s="48">
        <v>0</v>
      </c>
      <c r="V118" s="48">
        <v>3</v>
      </c>
      <c r="W118" s="48">
        <v>1</v>
      </c>
      <c r="X118" s="48">
        <v>2</v>
      </c>
      <c r="Y118" s="48">
        <v>0</v>
      </c>
      <c r="Z118" s="49">
        <f>SUM(P118:Y118)</f>
        <v>15</v>
      </c>
      <c r="AA118" s="33">
        <v>50</v>
      </c>
      <c r="AB118" s="50">
        <f>Z118/AA118</f>
        <v>0.3</v>
      </c>
      <c r="AC118" s="51" t="str">
        <f>IF(Z118&gt;75%*AA118,"Победитель",IF(Z118&gt;50%*AA118,"Призёр","Участник"))</f>
        <v>Участник</v>
      </c>
    </row>
    <row r="119" spans="1:29" x14ac:dyDescent="0.3">
      <c r="A119" s="32">
        <v>105</v>
      </c>
      <c r="B119" s="66" t="s">
        <v>605</v>
      </c>
      <c r="C119" s="66" t="s">
        <v>2082</v>
      </c>
      <c r="D119" s="66" t="s">
        <v>472</v>
      </c>
      <c r="E119" s="66" t="s">
        <v>434</v>
      </c>
      <c r="F119" s="45" t="str">
        <f>LEFT(C119,1)</f>
        <v>П</v>
      </c>
      <c r="G119" s="45" t="str">
        <f>LEFT(D119,1)</f>
        <v>А</v>
      </c>
      <c r="H119" s="45" t="str">
        <f>LEFT(E119,1)</f>
        <v>Д</v>
      </c>
      <c r="I119" s="16" t="s">
        <v>2083</v>
      </c>
      <c r="J119" s="66" t="s">
        <v>2061</v>
      </c>
      <c r="K119" s="66">
        <v>9</v>
      </c>
      <c r="L119" s="66" t="s">
        <v>473</v>
      </c>
      <c r="M119" s="33" t="s">
        <v>92</v>
      </c>
      <c r="N119" s="47" t="str">
        <f>CONCATENATE(L119,M119)</f>
        <v>Р0909И</v>
      </c>
      <c r="O119" s="47" t="str">
        <f>CONCATENATE(B119,"-",F119,G119,H119,"-",I119)</f>
        <v>м-ПАД-15122003</v>
      </c>
      <c r="P119" s="48">
        <v>0</v>
      </c>
      <c r="Q119" s="48">
        <v>1</v>
      </c>
      <c r="R119" s="48">
        <v>0</v>
      </c>
      <c r="S119" s="48">
        <v>5</v>
      </c>
      <c r="T119" s="48">
        <v>0</v>
      </c>
      <c r="U119" s="48">
        <v>2</v>
      </c>
      <c r="V119" s="48">
        <v>0</v>
      </c>
      <c r="W119" s="48">
        <v>3</v>
      </c>
      <c r="X119" s="48">
        <v>3</v>
      </c>
      <c r="Y119" s="48">
        <v>1</v>
      </c>
      <c r="Z119" s="49">
        <f>SUM(P119:Y119)</f>
        <v>15</v>
      </c>
      <c r="AA119" s="33">
        <v>50</v>
      </c>
      <c r="AB119" s="50">
        <f>Z119/AA119</f>
        <v>0.3</v>
      </c>
      <c r="AC119" s="51" t="str">
        <f>IF(Z119&gt;75%*AA119,"Победитель",IF(Z119&gt;50%*AA119,"Призёр","Участник"))</f>
        <v>Участник</v>
      </c>
    </row>
    <row r="120" spans="1:29" x14ac:dyDescent="0.3">
      <c r="A120" s="32">
        <v>106</v>
      </c>
      <c r="B120" s="6" t="s">
        <v>14</v>
      </c>
      <c r="C120" s="6" t="s">
        <v>193</v>
      </c>
      <c r="D120" s="6" t="s">
        <v>50</v>
      </c>
      <c r="E120" s="6" t="s">
        <v>247</v>
      </c>
      <c r="F120" s="45" t="str">
        <f>LEFT(C120,1)</f>
        <v>В</v>
      </c>
      <c r="G120" s="45" t="str">
        <f>LEFT(D120,1)</f>
        <v>А</v>
      </c>
      <c r="H120" s="45" t="str">
        <f>LEFT(E120,1)</f>
        <v>В</v>
      </c>
      <c r="I120" s="6" t="s">
        <v>1461</v>
      </c>
      <c r="J120" s="6" t="s">
        <v>1257</v>
      </c>
      <c r="K120" s="6" t="s">
        <v>1444</v>
      </c>
      <c r="L120" s="6" t="s">
        <v>1462</v>
      </c>
      <c r="M120" s="33" t="s">
        <v>143</v>
      </c>
      <c r="N120" s="47" t="str">
        <f>CONCATENATE(L120,M120)</f>
        <v>Р0912У</v>
      </c>
      <c r="O120" s="47" t="str">
        <f>CONCATENATE(B120,"-",F120,G120,H120,"-",I120)</f>
        <v>Ж-ВАВ-22072004</v>
      </c>
      <c r="P120" s="48">
        <v>2</v>
      </c>
      <c r="Q120" s="48">
        <v>2</v>
      </c>
      <c r="R120" s="48">
        <v>0</v>
      </c>
      <c r="S120" s="48">
        <v>3</v>
      </c>
      <c r="T120" s="48">
        <v>0</v>
      </c>
      <c r="U120" s="48">
        <v>0</v>
      </c>
      <c r="V120" s="48">
        <v>3</v>
      </c>
      <c r="W120" s="48">
        <v>2</v>
      </c>
      <c r="X120" s="48">
        <v>3</v>
      </c>
      <c r="Y120" s="48">
        <v>0</v>
      </c>
      <c r="Z120" s="49">
        <f>SUM(P120:Y120)</f>
        <v>15</v>
      </c>
      <c r="AA120" s="33">
        <v>50</v>
      </c>
      <c r="AB120" s="50">
        <f>Z120/AA120</f>
        <v>0.3</v>
      </c>
      <c r="AC120" s="51" t="str">
        <f>IF(Z120&gt;75%*AA120,"Победитель",IF(Z120&gt;50%*AA120,"Призёр","Участник"))</f>
        <v>Участник</v>
      </c>
    </row>
    <row r="121" spans="1:29" x14ac:dyDescent="0.3">
      <c r="A121" s="32">
        <v>107</v>
      </c>
      <c r="B121" s="6" t="s">
        <v>2057</v>
      </c>
      <c r="C121" s="6" t="s">
        <v>1454</v>
      </c>
      <c r="D121" s="6" t="s">
        <v>341</v>
      </c>
      <c r="E121" s="6" t="s">
        <v>172</v>
      </c>
      <c r="F121" s="45" t="str">
        <f>LEFT(C121,1)</f>
        <v>Н</v>
      </c>
      <c r="G121" s="45" t="str">
        <f>LEFT(D121,1)</f>
        <v>А</v>
      </c>
      <c r="H121" s="45" t="str">
        <f>LEFT(E121,1)</f>
        <v>Д</v>
      </c>
      <c r="I121" s="6" t="s">
        <v>1455</v>
      </c>
      <c r="J121" s="6" t="s">
        <v>1257</v>
      </c>
      <c r="K121" s="6" t="s">
        <v>1444</v>
      </c>
      <c r="L121" s="6" t="s">
        <v>1456</v>
      </c>
      <c r="M121" s="33" t="s">
        <v>143</v>
      </c>
      <c r="N121" s="47" t="str">
        <f>CONCATENATE(L121,M121)</f>
        <v>Р0918У</v>
      </c>
      <c r="O121" s="47" t="str">
        <f>CONCATENATE(B121,"-",F121,G121,H121,"-",I121)</f>
        <v>М -НАД-21122004</v>
      </c>
      <c r="P121" s="48">
        <v>0</v>
      </c>
      <c r="Q121" s="48">
        <v>3</v>
      </c>
      <c r="R121" s="48">
        <v>2</v>
      </c>
      <c r="S121" s="48">
        <v>5</v>
      </c>
      <c r="T121" s="48">
        <v>0</v>
      </c>
      <c r="U121" s="48">
        <v>0</v>
      </c>
      <c r="V121" s="48">
        <v>3</v>
      </c>
      <c r="W121" s="48">
        <v>2</v>
      </c>
      <c r="X121" s="48">
        <v>0</v>
      </c>
      <c r="Y121" s="48">
        <v>0</v>
      </c>
      <c r="Z121" s="49">
        <f>SUM(P121:Y121)</f>
        <v>15</v>
      </c>
      <c r="AA121" s="33">
        <v>50</v>
      </c>
      <c r="AB121" s="50">
        <f>Z121/AA121</f>
        <v>0.3</v>
      </c>
      <c r="AC121" s="51" t="str">
        <f>IF(Z121&gt;75%*AA121,"Победитель",IF(Z121&gt;50%*AA121,"Призёр","Участник"))</f>
        <v>Участник</v>
      </c>
    </row>
    <row r="122" spans="1:29" x14ac:dyDescent="0.3">
      <c r="A122" s="32">
        <v>108</v>
      </c>
      <c r="B122" s="2" t="s">
        <v>14</v>
      </c>
      <c r="C122" s="2" t="s">
        <v>2386</v>
      </c>
      <c r="D122" s="2" t="s">
        <v>2387</v>
      </c>
      <c r="E122" s="2" t="s">
        <v>369</v>
      </c>
      <c r="F122" s="45" t="str">
        <f>LEFT(C122,1)</f>
        <v>Н</v>
      </c>
      <c r="G122" s="45" t="str">
        <f>LEFT(D122,1)</f>
        <v>Т</v>
      </c>
      <c r="H122" s="45" t="str">
        <f>LEFT(E122,1)</f>
        <v>Н</v>
      </c>
      <c r="I122" s="2" t="s">
        <v>303</v>
      </c>
      <c r="J122" s="2" t="s">
        <v>2370</v>
      </c>
      <c r="K122" s="1">
        <v>9</v>
      </c>
      <c r="L122" s="2" t="s">
        <v>339</v>
      </c>
      <c r="M122" s="33" t="s">
        <v>2138</v>
      </c>
      <c r="N122" s="47" t="str">
        <f>CONCATENATE(L122,M122)</f>
        <v>Р0905Х</v>
      </c>
      <c r="O122" s="47" t="str">
        <f>CONCATENATE(B122,"-",F122,G122,H122,"-",I122)</f>
        <v>Ж-НТН-31072004</v>
      </c>
      <c r="P122" s="48">
        <v>0</v>
      </c>
      <c r="Q122" s="48">
        <v>0</v>
      </c>
      <c r="R122" s="48">
        <v>2</v>
      </c>
      <c r="S122" s="48">
        <v>0</v>
      </c>
      <c r="T122" s="48">
        <v>5</v>
      </c>
      <c r="U122" s="48">
        <v>0</v>
      </c>
      <c r="V122" s="48">
        <v>0</v>
      </c>
      <c r="W122" s="48">
        <v>3</v>
      </c>
      <c r="X122" s="48">
        <v>1</v>
      </c>
      <c r="Y122" s="48">
        <v>4</v>
      </c>
      <c r="Z122" s="49">
        <f>SUM(P122:Y122)</f>
        <v>15</v>
      </c>
      <c r="AA122" s="33">
        <v>50</v>
      </c>
      <c r="AB122" s="50">
        <f>Z122/AA122</f>
        <v>0.3</v>
      </c>
      <c r="AC122" s="51" t="str">
        <f>IF(Z122&gt;75%*AA122,"Победитель",IF(Z122&gt;50%*AA122,"Призёр","Участник"))</f>
        <v>Участник</v>
      </c>
    </row>
    <row r="123" spans="1:29" x14ac:dyDescent="0.3">
      <c r="A123" s="32">
        <v>109</v>
      </c>
      <c r="B123" s="2" t="s">
        <v>14</v>
      </c>
      <c r="C123" s="2" t="s">
        <v>1966</v>
      </c>
      <c r="D123" s="2" t="s">
        <v>221</v>
      </c>
      <c r="E123" s="2" t="s">
        <v>97</v>
      </c>
      <c r="F123" s="45" t="str">
        <f>LEFT(C123,1)</f>
        <v>Г</v>
      </c>
      <c r="G123" s="45" t="str">
        <f>LEFT(D123,1)</f>
        <v>В</v>
      </c>
      <c r="H123" s="45" t="str">
        <f>LEFT(E123,1)</f>
        <v>А</v>
      </c>
      <c r="I123" s="6" t="s">
        <v>1967</v>
      </c>
      <c r="J123" s="46" t="s">
        <v>1791</v>
      </c>
      <c r="K123" s="2">
        <v>9</v>
      </c>
      <c r="L123" s="2" t="s">
        <v>1968</v>
      </c>
      <c r="M123" s="33" t="s">
        <v>46</v>
      </c>
      <c r="N123" s="47" t="str">
        <f>CONCATENATE(L123,M123)</f>
        <v>р0949А</v>
      </c>
      <c r="O123" s="47" t="str">
        <f>CONCATENATE(B123,"-",F123,G123,H123,"-",I123)</f>
        <v>Ж-ГВА-17042004</v>
      </c>
      <c r="P123" s="48">
        <v>0</v>
      </c>
      <c r="Q123" s="48">
        <v>3</v>
      </c>
      <c r="R123" s="48">
        <v>0</v>
      </c>
      <c r="S123" s="48">
        <v>5</v>
      </c>
      <c r="T123" s="48">
        <v>0</v>
      </c>
      <c r="U123" s="48">
        <v>1</v>
      </c>
      <c r="V123" s="48">
        <v>1</v>
      </c>
      <c r="W123" s="48">
        <v>3</v>
      </c>
      <c r="X123" s="48">
        <v>1</v>
      </c>
      <c r="Y123" s="48">
        <v>0</v>
      </c>
      <c r="Z123" s="49">
        <f>SUM(P123:Y123)</f>
        <v>14</v>
      </c>
      <c r="AA123" s="33">
        <v>50</v>
      </c>
      <c r="AB123" s="50">
        <f>Z123/AA123</f>
        <v>0.28000000000000003</v>
      </c>
      <c r="AC123" s="51" t="str">
        <f>IF(Z123&gt;75%*AA123,"Победитель",IF(Z123&gt;50%*AA123,"Призёр","Участник"))</f>
        <v>Участник</v>
      </c>
    </row>
    <row r="124" spans="1:29" x14ac:dyDescent="0.3">
      <c r="A124" s="32">
        <v>110</v>
      </c>
      <c r="B124" s="2" t="s">
        <v>14</v>
      </c>
      <c r="C124" s="2" t="s">
        <v>328</v>
      </c>
      <c r="D124" s="2" t="s">
        <v>329</v>
      </c>
      <c r="E124" s="2" t="s">
        <v>330</v>
      </c>
      <c r="F124" s="45" t="str">
        <f>LEFT(C124,1)</f>
        <v>Г</v>
      </c>
      <c r="G124" s="45" t="str">
        <f>LEFT(D124,1)</f>
        <v>М</v>
      </c>
      <c r="H124" s="45" t="str">
        <f>LEFT(E124,1)</f>
        <v>Д</v>
      </c>
      <c r="I124" s="2" t="s">
        <v>331</v>
      </c>
      <c r="J124" s="2" t="s">
        <v>197</v>
      </c>
      <c r="K124" s="1">
        <v>9</v>
      </c>
      <c r="L124" s="2" t="s">
        <v>140</v>
      </c>
      <c r="M124" s="33" t="s">
        <v>57</v>
      </c>
      <c r="N124" s="47" t="str">
        <f>CONCATENATE(L124,M124)</f>
        <v>Р0902В</v>
      </c>
      <c r="O124" s="47" t="str">
        <f>CONCATENATE(B124,"-",F124,G124,H124,"-",I124)</f>
        <v>Ж-ГМД-25012005</v>
      </c>
      <c r="P124" s="48">
        <v>1</v>
      </c>
      <c r="Q124" s="48">
        <v>2</v>
      </c>
      <c r="R124" s="48">
        <v>0</v>
      </c>
      <c r="S124" s="48">
        <v>5</v>
      </c>
      <c r="T124" s="48">
        <v>0</v>
      </c>
      <c r="U124" s="48">
        <v>2</v>
      </c>
      <c r="V124" s="48">
        <v>1</v>
      </c>
      <c r="W124" s="48">
        <v>3</v>
      </c>
      <c r="X124" s="48">
        <v>0</v>
      </c>
      <c r="Y124" s="48">
        <v>0</v>
      </c>
      <c r="Z124" s="49">
        <f>SUM(P124:Y124)</f>
        <v>14</v>
      </c>
      <c r="AA124" s="33">
        <v>50</v>
      </c>
      <c r="AB124" s="50">
        <f>Z124/AA124</f>
        <v>0.28000000000000003</v>
      </c>
      <c r="AC124" s="51" t="str">
        <f>IF(Z124&gt;75%*AA124,"Победитель",IF(Z124&gt;50%*AA124,"Призёр","Участник"))</f>
        <v>Участник</v>
      </c>
    </row>
    <row r="125" spans="1:29" x14ac:dyDescent="0.3">
      <c r="A125" s="32">
        <v>111</v>
      </c>
      <c r="B125" s="2" t="s">
        <v>605</v>
      </c>
      <c r="C125" s="2" t="s">
        <v>2196</v>
      </c>
      <c r="D125" s="2" t="s">
        <v>1133</v>
      </c>
      <c r="E125" s="2" t="s">
        <v>172</v>
      </c>
      <c r="F125" s="45" t="str">
        <f>LEFT(C125,1)</f>
        <v>Л</v>
      </c>
      <c r="G125" s="45" t="str">
        <f>LEFT(D125,1)</f>
        <v>А</v>
      </c>
      <c r="H125" s="45" t="str">
        <f>LEFT(E125,1)</f>
        <v>Д</v>
      </c>
      <c r="I125" s="2" t="s">
        <v>2197</v>
      </c>
      <c r="J125" s="2" t="s">
        <v>2161</v>
      </c>
      <c r="K125" s="1">
        <v>9</v>
      </c>
      <c r="L125" s="2" t="s">
        <v>150</v>
      </c>
      <c r="M125" s="33" t="s">
        <v>2110</v>
      </c>
      <c r="N125" s="47" t="str">
        <f>CONCATENATE(L125,M125)</f>
        <v>Р0904З</v>
      </c>
      <c r="O125" s="47" t="str">
        <f>CONCATENATE(B125,"-",F125,G125,H125,"-",I125)</f>
        <v>м-ЛАД-25.08.2004</v>
      </c>
      <c r="P125" s="48">
        <v>3</v>
      </c>
      <c r="Q125" s="48">
        <v>0</v>
      </c>
      <c r="R125" s="48">
        <v>0</v>
      </c>
      <c r="S125" s="48">
        <v>5</v>
      </c>
      <c r="T125" s="48">
        <v>0</v>
      </c>
      <c r="U125" s="48">
        <v>1</v>
      </c>
      <c r="V125" s="48">
        <v>0</v>
      </c>
      <c r="W125" s="48">
        <v>2</v>
      </c>
      <c r="X125" s="48">
        <v>3</v>
      </c>
      <c r="Y125" s="48">
        <v>0</v>
      </c>
      <c r="Z125" s="49">
        <f>SUM(P125:Y125)</f>
        <v>14</v>
      </c>
      <c r="AA125" s="33">
        <v>50</v>
      </c>
      <c r="AB125" s="50">
        <f>Z125/AA125</f>
        <v>0.28000000000000003</v>
      </c>
      <c r="AC125" s="51" t="str">
        <f>IF(Z125&gt;75%*AA125,"Победитель",IF(Z125&gt;50%*AA125,"Призёр","Участник"))</f>
        <v>Участник</v>
      </c>
    </row>
    <row r="126" spans="1:29" x14ac:dyDescent="0.3">
      <c r="A126" s="32">
        <v>112</v>
      </c>
      <c r="B126" s="2" t="s">
        <v>14</v>
      </c>
      <c r="C126" s="12" t="s">
        <v>1108</v>
      </c>
      <c r="D126" s="12" t="s">
        <v>1753</v>
      </c>
      <c r="E126" s="12" t="s">
        <v>1754</v>
      </c>
      <c r="F126" s="45" t="str">
        <f>LEFT(C126,1)</f>
        <v>М</v>
      </c>
      <c r="G126" s="45" t="str">
        <f>LEFT(D126,1)</f>
        <v>А</v>
      </c>
      <c r="H126" s="45" t="str">
        <f>LEFT(E126,1)</f>
        <v>А</v>
      </c>
      <c r="I126" s="12">
        <v>23102004</v>
      </c>
      <c r="J126" s="46" t="s">
        <v>1587</v>
      </c>
      <c r="K126" s="2">
        <v>9</v>
      </c>
      <c r="L126" s="2" t="s">
        <v>1755</v>
      </c>
      <c r="M126" s="33" t="s">
        <v>35</v>
      </c>
      <c r="N126" s="47" t="str">
        <f>CONCATENATE(L126,M126)</f>
        <v>Р09123М</v>
      </c>
      <c r="O126" s="47" t="str">
        <f>CONCATENATE(B126,"-",F126,G126,H126,"-",I126)</f>
        <v>Ж-МАА-23102004</v>
      </c>
      <c r="P126" s="48">
        <v>0</v>
      </c>
      <c r="Q126" s="48">
        <v>1</v>
      </c>
      <c r="R126" s="48">
        <v>0</v>
      </c>
      <c r="S126" s="48">
        <v>5</v>
      </c>
      <c r="T126" s="48">
        <v>0</v>
      </c>
      <c r="U126" s="48">
        <v>1</v>
      </c>
      <c r="V126" s="48">
        <v>3</v>
      </c>
      <c r="W126" s="48">
        <v>2</v>
      </c>
      <c r="X126" s="48">
        <v>2</v>
      </c>
      <c r="Y126" s="48">
        <v>0</v>
      </c>
      <c r="Z126" s="49">
        <f>SUM(P126:Y126)</f>
        <v>14</v>
      </c>
      <c r="AA126" s="33">
        <v>50</v>
      </c>
      <c r="AB126" s="50">
        <f>Z126/AA126</f>
        <v>0.28000000000000003</v>
      </c>
      <c r="AC126" s="51" t="str">
        <f>IF(Z126&gt;75%*AA126,"Победитель",IF(Z126&gt;50%*AA126,"Призёр","Участник"))</f>
        <v>Участник</v>
      </c>
    </row>
    <row r="127" spans="1:29" x14ac:dyDescent="0.3">
      <c r="A127" s="32">
        <v>113</v>
      </c>
      <c r="B127" s="2" t="s">
        <v>14</v>
      </c>
      <c r="C127" s="12" t="s">
        <v>1774</v>
      </c>
      <c r="D127" s="12" t="s">
        <v>273</v>
      </c>
      <c r="E127" s="12" t="s">
        <v>1775</v>
      </c>
      <c r="F127" s="45" t="str">
        <f>LEFT(C127,1)</f>
        <v>А</v>
      </c>
      <c r="G127" s="45" t="str">
        <f>LEFT(D127,1)</f>
        <v>Д</v>
      </c>
      <c r="H127" s="45" t="str">
        <f>LEFT(E127,1)</f>
        <v>Р</v>
      </c>
      <c r="I127" s="12">
        <v>19062004</v>
      </c>
      <c r="J127" s="46" t="s">
        <v>1587</v>
      </c>
      <c r="K127" s="2">
        <v>9</v>
      </c>
      <c r="L127" s="2" t="s">
        <v>1776</v>
      </c>
      <c r="M127" s="33" t="s">
        <v>35</v>
      </c>
      <c r="N127" s="47" t="str">
        <f>CONCATENATE(L127,M127)</f>
        <v>Р09134М</v>
      </c>
      <c r="O127" s="47" t="str">
        <f>CONCATENATE(B127,"-",F127,G127,H127,"-",I127)</f>
        <v>Ж-АДР-19062004</v>
      </c>
      <c r="P127" s="48">
        <v>1</v>
      </c>
      <c r="Q127" s="48">
        <v>2</v>
      </c>
      <c r="R127" s="48">
        <v>0</v>
      </c>
      <c r="S127" s="48">
        <v>5</v>
      </c>
      <c r="T127" s="48">
        <v>0</v>
      </c>
      <c r="U127" s="48">
        <v>0</v>
      </c>
      <c r="V127" s="48">
        <v>3</v>
      </c>
      <c r="W127" s="48">
        <v>1</v>
      </c>
      <c r="X127" s="48">
        <v>2</v>
      </c>
      <c r="Y127" s="48">
        <v>0</v>
      </c>
      <c r="Z127" s="49">
        <f>SUM(P127:Y127)</f>
        <v>14</v>
      </c>
      <c r="AA127" s="33">
        <v>50</v>
      </c>
      <c r="AB127" s="50">
        <f>Z127/AA127</f>
        <v>0.28000000000000003</v>
      </c>
      <c r="AC127" s="51" t="str">
        <f>IF(Z127&gt;75%*AA127,"Победитель",IF(Z127&gt;50%*AA127,"Призёр","Участник"))</f>
        <v>Участник</v>
      </c>
    </row>
    <row r="128" spans="1:29" x14ac:dyDescent="0.3">
      <c r="A128" s="32">
        <v>114</v>
      </c>
      <c r="B128" s="2" t="s">
        <v>35</v>
      </c>
      <c r="C128" s="12" t="s">
        <v>1748</v>
      </c>
      <c r="D128" s="12" t="s">
        <v>276</v>
      </c>
      <c r="E128" s="12" t="s">
        <v>489</v>
      </c>
      <c r="F128" s="45" t="str">
        <f>LEFT(C128,1)</f>
        <v>В</v>
      </c>
      <c r="G128" s="45" t="str">
        <f>LEFT(D128,1)</f>
        <v>И</v>
      </c>
      <c r="H128" s="45" t="str">
        <f>LEFT(E128,1)</f>
        <v>О</v>
      </c>
      <c r="I128" s="12">
        <v>20032004</v>
      </c>
      <c r="J128" s="46" t="s">
        <v>1587</v>
      </c>
      <c r="K128" s="2">
        <v>9</v>
      </c>
      <c r="L128" s="2" t="s">
        <v>1749</v>
      </c>
      <c r="M128" s="33" t="s">
        <v>35</v>
      </c>
      <c r="N128" s="47" t="str">
        <f>CONCATENATE(L128,M128)</f>
        <v>Р09120М</v>
      </c>
      <c r="O128" s="47" t="str">
        <f>CONCATENATE(B128,"-",F128,G128,H128,"-",I128)</f>
        <v>М-ВИО-20032004</v>
      </c>
      <c r="P128" s="48">
        <v>0</v>
      </c>
      <c r="Q128" s="48">
        <v>1.5</v>
      </c>
      <c r="R128" s="48">
        <v>0</v>
      </c>
      <c r="S128" s="48">
        <v>5</v>
      </c>
      <c r="T128" s="48">
        <v>0</v>
      </c>
      <c r="U128" s="48">
        <v>2</v>
      </c>
      <c r="V128" s="48">
        <v>5</v>
      </c>
      <c r="W128" s="48">
        <v>0</v>
      </c>
      <c r="X128" s="48">
        <v>0</v>
      </c>
      <c r="Y128" s="48">
        <v>0</v>
      </c>
      <c r="Z128" s="49">
        <f>SUM(P128:Y128)</f>
        <v>13.5</v>
      </c>
      <c r="AA128" s="33">
        <v>50</v>
      </c>
      <c r="AB128" s="50">
        <f>Z128/AA128</f>
        <v>0.27</v>
      </c>
      <c r="AC128" s="51" t="str">
        <f>IF(Z128&gt;75%*AA128,"Победитель",IF(Z128&gt;50%*AA128,"Призёр","Участник"))</f>
        <v>Участник</v>
      </c>
    </row>
    <row r="129" spans="1:29" x14ac:dyDescent="0.3">
      <c r="A129" s="32">
        <v>115</v>
      </c>
      <c r="B129" s="3" t="s">
        <v>14</v>
      </c>
      <c r="C129" s="3" t="s">
        <v>853</v>
      </c>
      <c r="D129" s="3" t="s">
        <v>211</v>
      </c>
      <c r="E129" s="3" t="s">
        <v>369</v>
      </c>
      <c r="F129" s="45" t="str">
        <f>LEFT(C129,1)</f>
        <v>К</v>
      </c>
      <c r="G129" s="45" t="str">
        <f>LEFT(D129,1)</f>
        <v>П</v>
      </c>
      <c r="H129" s="45" t="str">
        <f>LEFT(E129,1)</f>
        <v>Н</v>
      </c>
      <c r="I129" s="13" t="s">
        <v>854</v>
      </c>
      <c r="J129" s="59" t="s">
        <v>925</v>
      </c>
      <c r="K129" s="3">
        <v>9</v>
      </c>
      <c r="L129" s="3" t="s">
        <v>855</v>
      </c>
      <c r="M129" s="33" t="s">
        <v>534</v>
      </c>
      <c r="N129" s="47" t="str">
        <f>CONCATENATE(L129,M129)</f>
        <v>РУ0908О</v>
      </c>
      <c r="O129" s="47" t="str">
        <f>CONCATENATE(B129,"-",F129,G129,H129,"-",I129)</f>
        <v>Ж-КПН-05112004</v>
      </c>
      <c r="P129" s="48">
        <v>0</v>
      </c>
      <c r="Q129" s="48">
        <v>2.5</v>
      </c>
      <c r="R129" s="48">
        <v>0</v>
      </c>
      <c r="S129" s="48">
        <v>5</v>
      </c>
      <c r="T129" s="48">
        <v>0</v>
      </c>
      <c r="U129" s="48">
        <v>2</v>
      </c>
      <c r="V129" s="48">
        <v>3</v>
      </c>
      <c r="W129" s="48">
        <v>0</v>
      </c>
      <c r="X129" s="48">
        <v>1</v>
      </c>
      <c r="Y129" s="48">
        <v>0</v>
      </c>
      <c r="Z129" s="49">
        <f>SUM(P129:Y129)</f>
        <v>13.5</v>
      </c>
      <c r="AA129" s="33">
        <v>50</v>
      </c>
      <c r="AB129" s="50">
        <f>Z129/AA129</f>
        <v>0.27</v>
      </c>
      <c r="AC129" s="51" t="str">
        <f>IF(Z129&gt;75%*AA129,"Победитель",IF(Z129&gt;50%*AA129,"Призёр","Участник"))</f>
        <v>Участник</v>
      </c>
    </row>
    <row r="130" spans="1:29" x14ac:dyDescent="0.3">
      <c r="A130" s="32">
        <v>116</v>
      </c>
      <c r="B130" s="3" t="s">
        <v>35</v>
      </c>
      <c r="C130" s="3" t="s">
        <v>851</v>
      </c>
      <c r="D130" s="3" t="s">
        <v>341</v>
      </c>
      <c r="E130" s="3" t="s">
        <v>297</v>
      </c>
      <c r="F130" s="45" t="str">
        <f>LEFT(C130,1)</f>
        <v>Ж</v>
      </c>
      <c r="G130" s="45" t="str">
        <f>LEFT(D130,1)</f>
        <v>А</v>
      </c>
      <c r="H130" s="45" t="str">
        <f>LEFT(E130,1)</f>
        <v>В</v>
      </c>
      <c r="I130" s="13" t="s">
        <v>134</v>
      </c>
      <c r="J130" s="59" t="s">
        <v>925</v>
      </c>
      <c r="K130" s="3">
        <v>9</v>
      </c>
      <c r="L130" s="3" t="s">
        <v>852</v>
      </c>
      <c r="M130" s="33" t="s">
        <v>534</v>
      </c>
      <c r="N130" s="47" t="str">
        <f>CONCATENATE(L130,M130)</f>
        <v>РУ0907О</v>
      </c>
      <c r="O130" s="47" t="str">
        <f>CONCATENATE(B130,"-",F130,G130,H130,"-",I130)</f>
        <v>М-ЖАВ-15082004</v>
      </c>
      <c r="P130" s="48">
        <v>1</v>
      </c>
      <c r="Q130" s="48">
        <v>2.5</v>
      </c>
      <c r="R130" s="48">
        <v>0</v>
      </c>
      <c r="S130" s="48">
        <v>5</v>
      </c>
      <c r="T130" s="48">
        <v>0</v>
      </c>
      <c r="U130" s="48">
        <v>1</v>
      </c>
      <c r="V130" s="48">
        <v>3</v>
      </c>
      <c r="W130" s="48">
        <v>0</v>
      </c>
      <c r="X130" s="48">
        <v>0</v>
      </c>
      <c r="Y130" s="48">
        <v>0</v>
      </c>
      <c r="Z130" s="49">
        <f>SUM(P130:Y130)</f>
        <v>12.5</v>
      </c>
      <c r="AA130" s="33">
        <v>50</v>
      </c>
      <c r="AB130" s="50">
        <f>Z130/AA130</f>
        <v>0.25</v>
      </c>
      <c r="AC130" s="51" t="str">
        <f>IF(Z130&gt;75%*AA130,"Победитель",IF(Z130&gt;50%*AA130,"Призёр","Участник"))</f>
        <v>Участник</v>
      </c>
    </row>
    <row r="131" spans="1:29" x14ac:dyDescent="0.3">
      <c r="A131" s="32">
        <v>117</v>
      </c>
      <c r="B131" s="2" t="s">
        <v>14</v>
      </c>
      <c r="C131" s="2" t="s">
        <v>334</v>
      </c>
      <c r="D131" s="2" t="s">
        <v>50</v>
      </c>
      <c r="E131" s="2" t="s">
        <v>212</v>
      </c>
      <c r="F131" s="45" t="str">
        <f>LEFT(C131,1)</f>
        <v>Р</v>
      </c>
      <c r="G131" s="45" t="str">
        <f>LEFT(D131,1)</f>
        <v>А</v>
      </c>
      <c r="H131" s="45" t="str">
        <f>LEFT(E131,1)</f>
        <v>И</v>
      </c>
      <c r="I131" s="2" t="s">
        <v>335</v>
      </c>
      <c r="J131" s="2" t="s">
        <v>197</v>
      </c>
      <c r="K131" s="1">
        <v>9</v>
      </c>
      <c r="L131" s="2" t="s">
        <v>150</v>
      </c>
      <c r="M131" s="33" t="s">
        <v>57</v>
      </c>
      <c r="N131" s="47" t="str">
        <f>CONCATENATE(L131,M131)</f>
        <v>Р0904В</v>
      </c>
      <c r="O131" s="47" t="str">
        <f>CONCATENATE(B131,"-",F131,G131,H131,"-",I131)</f>
        <v>Ж-РАИ-22022004</v>
      </c>
      <c r="P131" s="48">
        <v>0</v>
      </c>
      <c r="Q131" s="48">
        <v>0</v>
      </c>
      <c r="R131" s="48">
        <v>0</v>
      </c>
      <c r="S131" s="48">
        <v>5</v>
      </c>
      <c r="T131" s="48">
        <v>0</v>
      </c>
      <c r="U131" s="48">
        <v>1</v>
      </c>
      <c r="V131" s="48">
        <v>4</v>
      </c>
      <c r="W131" s="48">
        <v>2</v>
      </c>
      <c r="X131" s="48">
        <v>0</v>
      </c>
      <c r="Y131" s="48">
        <v>0</v>
      </c>
      <c r="Z131" s="49">
        <f>SUM(P131:Y131)</f>
        <v>12</v>
      </c>
      <c r="AA131" s="33">
        <v>50</v>
      </c>
      <c r="AB131" s="50">
        <f>Z131/AA131</f>
        <v>0.24</v>
      </c>
      <c r="AC131" s="51" t="str">
        <f>IF(Z131&gt;75%*AA131,"Победитель",IF(Z131&gt;50%*AA131,"Призёр","Участник"))</f>
        <v>Участник</v>
      </c>
    </row>
    <row r="132" spans="1:29" x14ac:dyDescent="0.3">
      <c r="A132" s="32">
        <v>118</v>
      </c>
      <c r="B132" s="66" t="s">
        <v>597</v>
      </c>
      <c r="C132" s="66" t="s">
        <v>2080</v>
      </c>
      <c r="D132" s="66" t="s">
        <v>396</v>
      </c>
      <c r="E132" s="66" t="s">
        <v>195</v>
      </c>
      <c r="F132" s="45" t="str">
        <f>LEFT(C132,1)</f>
        <v>М</v>
      </c>
      <c r="G132" s="45" t="str">
        <f>LEFT(D132,1)</f>
        <v>Е</v>
      </c>
      <c r="H132" s="45" t="str">
        <f>LEFT(E132,1)</f>
        <v>С</v>
      </c>
      <c r="I132" s="17" t="s">
        <v>2081</v>
      </c>
      <c r="J132" s="67" t="s">
        <v>2061</v>
      </c>
      <c r="K132" s="66">
        <v>9</v>
      </c>
      <c r="L132" s="66" t="s">
        <v>468</v>
      </c>
      <c r="M132" s="33" t="s">
        <v>92</v>
      </c>
      <c r="N132" s="47" t="str">
        <f>CONCATENATE(L132,M132)</f>
        <v>Р0907И</v>
      </c>
      <c r="O132" s="47" t="str">
        <f>CONCATENATE(B132,"-",F132,G132,H132,"-",I132)</f>
        <v>ж-МЕС-21012005</v>
      </c>
      <c r="P132" s="48">
        <v>0</v>
      </c>
      <c r="Q132" s="48">
        <v>1</v>
      </c>
      <c r="R132" s="48">
        <v>1</v>
      </c>
      <c r="S132" s="48">
        <v>5</v>
      </c>
      <c r="T132" s="48">
        <v>0</v>
      </c>
      <c r="U132" s="48">
        <v>0</v>
      </c>
      <c r="V132" s="48">
        <v>0</v>
      </c>
      <c r="W132" s="48">
        <v>1</v>
      </c>
      <c r="X132" s="48">
        <v>3</v>
      </c>
      <c r="Y132" s="48">
        <v>1</v>
      </c>
      <c r="Z132" s="49">
        <f>SUM(P132:Y132)</f>
        <v>12</v>
      </c>
      <c r="AA132" s="33">
        <v>50</v>
      </c>
      <c r="AB132" s="50">
        <f>Z132/AA132</f>
        <v>0.24</v>
      </c>
      <c r="AC132" s="51" t="str">
        <f>IF(Z132&gt;75%*AA132,"Победитель",IF(Z132&gt;50%*AA132,"Призёр","Участник"))</f>
        <v>Участник</v>
      </c>
    </row>
    <row r="133" spans="1:29" x14ac:dyDescent="0.3">
      <c r="A133" s="32">
        <v>119</v>
      </c>
      <c r="B133" s="3" t="s">
        <v>35</v>
      </c>
      <c r="C133" s="3" t="s">
        <v>842</v>
      </c>
      <c r="D133" s="3" t="s">
        <v>417</v>
      </c>
      <c r="E133" s="3" t="s">
        <v>306</v>
      </c>
      <c r="F133" s="45" t="str">
        <f>LEFT(C133,1)</f>
        <v>Г</v>
      </c>
      <c r="G133" s="45" t="str">
        <f>LEFT(D133,1)</f>
        <v>А</v>
      </c>
      <c r="H133" s="45" t="str">
        <f>LEFT(E133,1)</f>
        <v>С</v>
      </c>
      <c r="I133" s="13" t="s">
        <v>843</v>
      </c>
      <c r="J133" s="59" t="s">
        <v>925</v>
      </c>
      <c r="K133" s="3">
        <v>9</v>
      </c>
      <c r="L133" s="3" t="s">
        <v>844</v>
      </c>
      <c r="M133" s="33" t="s">
        <v>534</v>
      </c>
      <c r="N133" s="47" t="str">
        <f>CONCATENATE(L133,M133)</f>
        <v>РУ0904О</v>
      </c>
      <c r="O133" s="47" t="str">
        <f>CONCATENATE(B133,"-",F133,G133,H133,"-",I133)</f>
        <v>М-ГАС-14102004</v>
      </c>
      <c r="P133" s="48">
        <v>1</v>
      </c>
      <c r="Q133" s="48">
        <v>1</v>
      </c>
      <c r="R133" s="48">
        <v>0</v>
      </c>
      <c r="S133" s="48">
        <v>5</v>
      </c>
      <c r="T133" s="48">
        <v>0</v>
      </c>
      <c r="U133" s="48">
        <v>1</v>
      </c>
      <c r="V133" s="48">
        <v>2</v>
      </c>
      <c r="W133" s="48">
        <v>2</v>
      </c>
      <c r="X133" s="48">
        <v>0</v>
      </c>
      <c r="Y133" s="48">
        <v>0</v>
      </c>
      <c r="Z133" s="49">
        <f>SUM(P133:Y133)</f>
        <v>12</v>
      </c>
      <c r="AA133" s="33">
        <v>50</v>
      </c>
      <c r="AB133" s="50">
        <f>Z133/AA133</f>
        <v>0.24</v>
      </c>
      <c r="AC133" s="51" t="str">
        <f>IF(Z133&gt;75%*AA133,"Победитель",IF(Z133&gt;50%*AA133,"Призёр","Участник"))</f>
        <v>Участник</v>
      </c>
    </row>
    <row r="134" spans="1:29" x14ac:dyDescent="0.3">
      <c r="A134" s="32">
        <v>120</v>
      </c>
      <c r="B134" s="3" t="s">
        <v>14</v>
      </c>
      <c r="C134" s="3" t="s">
        <v>497</v>
      </c>
      <c r="D134" s="3" t="s">
        <v>50</v>
      </c>
      <c r="E134" s="3" t="s">
        <v>247</v>
      </c>
      <c r="F134" s="45" t="str">
        <f>LEFT(C134,1)</f>
        <v>М</v>
      </c>
      <c r="G134" s="45" t="str">
        <f>LEFT(D134,1)</f>
        <v>А</v>
      </c>
      <c r="H134" s="45" t="str">
        <f>LEFT(E134,1)</f>
        <v>В</v>
      </c>
      <c r="I134" s="13" t="s">
        <v>859</v>
      </c>
      <c r="J134" s="59" t="s">
        <v>925</v>
      </c>
      <c r="K134" s="3">
        <v>9</v>
      </c>
      <c r="L134" s="3" t="s">
        <v>860</v>
      </c>
      <c r="M134" s="33" t="s">
        <v>534</v>
      </c>
      <c r="N134" s="47" t="str">
        <f>CONCATENATE(L134,M134)</f>
        <v>РУ0910О</v>
      </c>
      <c r="O134" s="47" t="str">
        <f>CONCATENATE(B134,"-",F134,G134,H134,"-",I134)</f>
        <v>Ж-МАВ-21082004</v>
      </c>
      <c r="P134" s="48">
        <v>0</v>
      </c>
      <c r="Q134" s="48">
        <v>1.5</v>
      </c>
      <c r="R134" s="48">
        <v>0</v>
      </c>
      <c r="S134" s="48">
        <v>5</v>
      </c>
      <c r="T134" s="48">
        <v>0</v>
      </c>
      <c r="U134" s="48">
        <v>2</v>
      </c>
      <c r="V134" s="48">
        <v>3</v>
      </c>
      <c r="W134" s="48">
        <v>0</v>
      </c>
      <c r="X134" s="48">
        <v>0</v>
      </c>
      <c r="Y134" s="48">
        <v>0</v>
      </c>
      <c r="Z134" s="49">
        <f>SUM(P134:Y134)</f>
        <v>11.5</v>
      </c>
      <c r="AA134" s="33">
        <v>50</v>
      </c>
      <c r="AB134" s="50">
        <f>Z134/AA134</f>
        <v>0.23</v>
      </c>
      <c r="AC134" s="51" t="str">
        <f>IF(Z134&gt;75%*AA134,"Победитель",IF(Z134&gt;50%*AA134,"Призёр","Участник"))</f>
        <v>Участник</v>
      </c>
    </row>
    <row r="135" spans="1:29" x14ac:dyDescent="0.3">
      <c r="A135" s="32">
        <v>121</v>
      </c>
      <c r="B135" s="6" t="s">
        <v>2057</v>
      </c>
      <c r="C135" s="6" t="s">
        <v>1474</v>
      </c>
      <c r="D135" s="6" t="s">
        <v>183</v>
      </c>
      <c r="E135" s="6" t="s">
        <v>56</v>
      </c>
      <c r="F135" s="45" t="str">
        <f>LEFT(C135,1)</f>
        <v>Ш</v>
      </c>
      <c r="G135" s="45" t="str">
        <f>LEFT(D135,1)</f>
        <v>М</v>
      </c>
      <c r="H135" s="45" t="str">
        <f>LEFT(E135,1)</f>
        <v>А</v>
      </c>
      <c r="I135" s="6" t="s">
        <v>1475</v>
      </c>
      <c r="J135" s="6" t="s">
        <v>1257</v>
      </c>
      <c r="K135" s="6" t="s">
        <v>1444</v>
      </c>
      <c r="L135" s="6" t="s">
        <v>135</v>
      </c>
      <c r="M135" s="33" t="s">
        <v>143</v>
      </c>
      <c r="N135" s="47" t="str">
        <f>CONCATENATE(L135,M135)</f>
        <v>Р0901У</v>
      </c>
      <c r="O135" s="47" t="str">
        <f>CONCATENATE(B135,"-",F135,G135,H135,"-",I135)</f>
        <v>М -ШМА-03032004</v>
      </c>
      <c r="P135" s="48">
        <v>1</v>
      </c>
      <c r="Q135" s="48">
        <v>1.5</v>
      </c>
      <c r="R135" s="48">
        <v>1</v>
      </c>
      <c r="S135" s="48">
        <v>5</v>
      </c>
      <c r="T135" s="48">
        <v>1</v>
      </c>
      <c r="U135" s="48">
        <v>2</v>
      </c>
      <c r="V135" s="48">
        <v>0</v>
      </c>
      <c r="W135" s="48">
        <v>0</v>
      </c>
      <c r="X135" s="48">
        <v>0</v>
      </c>
      <c r="Y135" s="48">
        <v>0</v>
      </c>
      <c r="Z135" s="49">
        <f>SUM(P135:Y135)</f>
        <v>11.5</v>
      </c>
      <c r="AA135" s="33">
        <v>50</v>
      </c>
      <c r="AB135" s="50">
        <f>Z135/AA135</f>
        <v>0.23</v>
      </c>
      <c r="AC135" s="51" t="str">
        <f>IF(Z135&gt;75%*AA135,"Победитель",IF(Z135&gt;50%*AA135,"Призёр","Участник"))</f>
        <v>Участник</v>
      </c>
    </row>
    <row r="136" spans="1:29" x14ac:dyDescent="0.3">
      <c r="A136" s="32">
        <v>122</v>
      </c>
      <c r="B136" s="6" t="s">
        <v>2057</v>
      </c>
      <c r="C136" s="6" t="s">
        <v>1451</v>
      </c>
      <c r="D136" s="6" t="s">
        <v>183</v>
      </c>
      <c r="E136" s="6" t="s">
        <v>292</v>
      </c>
      <c r="F136" s="45" t="str">
        <f>LEFT(C136,1)</f>
        <v>К</v>
      </c>
      <c r="G136" s="45" t="str">
        <f>LEFT(D136,1)</f>
        <v>М</v>
      </c>
      <c r="H136" s="45" t="str">
        <f>LEFT(E136,1)</f>
        <v>А</v>
      </c>
      <c r="I136" s="6" t="s">
        <v>1452</v>
      </c>
      <c r="J136" s="6" t="s">
        <v>1257</v>
      </c>
      <c r="K136" s="6" t="s">
        <v>1444</v>
      </c>
      <c r="L136" s="6" t="s">
        <v>1453</v>
      </c>
      <c r="M136" s="33" t="s">
        <v>143</v>
      </c>
      <c r="N136" s="47" t="str">
        <f>CONCATENATE(L136,M136)</f>
        <v>Р0917У</v>
      </c>
      <c r="O136" s="47" t="str">
        <f>CONCATENATE(B136,"-",F136,G136,H136,"-",I136)</f>
        <v>М -КМА-27112004</v>
      </c>
      <c r="P136" s="48">
        <v>2</v>
      </c>
      <c r="Q136" s="48">
        <v>1.5</v>
      </c>
      <c r="R136" s="48">
        <v>0</v>
      </c>
      <c r="S136" s="48">
        <v>5</v>
      </c>
      <c r="T136" s="48">
        <v>0</v>
      </c>
      <c r="U136" s="48">
        <v>0</v>
      </c>
      <c r="V136" s="48">
        <v>1</v>
      </c>
      <c r="W136" s="48">
        <v>2</v>
      </c>
      <c r="X136" s="48">
        <v>0</v>
      </c>
      <c r="Y136" s="48">
        <v>0</v>
      </c>
      <c r="Z136" s="49">
        <f>SUM(P136:Y136)</f>
        <v>11.5</v>
      </c>
      <c r="AA136" s="33">
        <v>50</v>
      </c>
      <c r="AB136" s="50">
        <f>Z136/AA136</f>
        <v>0.23</v>
      </c>
      <c r="AC136" s="51" t="str">
        <f>IF(Z136&gt;75%*AA136,"Победитель",IF(Z136&gt;50%*AA136,"Призёр","Участник"))</f>
        <v>Участник</v>
      </c>
    </row>
    <row r="137" spans="1:29" x14ac:dyDescent="0.3">
      <c r="A137" s="32">
        <v>123</v>
      </c>
      <c r="B137" s="2" t="s">
        <v>35</v>
      </c>
      <c r="C137" s="2" t="s">
        <v>340</v>
      </c>
      <c r="D137" s="2" t="s">
        <v>341</v>
      </c>
      <c r="E137" s="2" t="s">
        <v>62</v>
      </c>
      <c r="F137" s="45" t="str">
        <f>LEFT(C137,1)</f>
        <v>Ф</v>
      </c>
      <c r="G137" s="45" t="str">
        <f>LEFT(D137,1)</f>
        <v>А</v>
      </c>
      <c r="H137" s="45" t="str">
        <f>LEFT(E137,1)</f>
        <v>Е</v>
      </c>
      <c r="I137" s="2" t="s">
        <v>342</v>
      </c>
      <c r="J137" s="2" t="s">
        <v>197</v>
      </c>
      <c r="K137" s="1">
        <v>9</v>
      </c>
      <c r="L137" s="2" t="s">
        <v>343</v>
      </c>
      <c r="M137" s="33" t="s">
        <v>57</v>
      </c>
      <c r="N137" s="47" t="str">
        <f>CONCATENATE(L137,M137)</f>
        <v>Р0906В</v>
      </c>
      <c r="O137" s="47" t="str">
        <f>CONCATENATE(B137,"-",F137,G137,H137,"-",I137)</f>
        <v>М-ФАЕ-01042004</v>
      </c>
      <c r="P137" s="48">
        <v>1</v>
      </c>
      <c r="Q137" s="48">
        <v>1</v>
      </c>
      <c r="R137" s="48">
        <v>0</v>
      </c>
      <c r="S137" s="48">
        <v>5</v>
      </c>
      <c r="T137" s="48">
        <v>0</v>
      </c>
      <c r="U137" s="48">
        <v>0</v>
      </c>
      <c r="V137" s="48">
        <v>0</v>
      </c>
      <c r="W137" s="48">
        <v>3</v>
      </c>
      <c r="X137" s="48">
        <v>1</v>
      </c>
      <c r="Y137" s="48">
        <v>0</v>
      </c>
      <c r="Z137" s="49">
        <f>SUM(P137:Y137)</f>
        <v>11</v>
      </c>
      <c r="AA137" s="33">
        <v>50</v>
      </c>
      <c r="AB137" s="50">
        <f>Z137/AA137</f>
        <v>0.22</v>
      </c>
      <c r="AC137" s="51" t="str">
        <f>IF(Z137&gt;75%*AA137,"Победитель",IF(Z137&gt;50%*AA137,"Призёр","Участник"))</f>
        <v>Участник</v>
      </c>
    </row>
    <row r="138" spans="1:29" x14ac:dyDescent="0.3">
      <c r="A138" s="32">
        <v>124</v>
      </c>
      <c r="B138" s="2" t="s">
        <v>14</v>
      </c>
      <c r="C138" s="12" t="s">
        <v>477</v>
      </c>
      <c r="D138" s="12" t="s">
        <v>73</v>
      </c>
      <c r="E138" s="12" t="s">
        <v>212</v>
      </c>
      <c r="F138" s="45" t="str">
        <f>LEFT(C138,1)</f>
        <v>Ч</v>
      </c>
      <c r="G138" s="45" t="str">
        <f>LEFT(D138,1)</f>
        <v>А</v>
      </c>
      <c r="H138" s="45" t="str">
        <f>LEFT(E138,1)</f>
        <v>И</v>
      </c>
      <c r="I138" s="12">
        <v>7042004</v>
      </c>
      <c r="J138" s="46" t="s">
        <v>1587</v>
      </c>
      <c r="K138" s="2">
        <v>9</v>
      </c>
      <c r="L138" s="2" t="s">
        <v>1761</v>
      </c>
      <c r="M138" s="33" t="s">
        <v>35</v>
      </c>
      <c r="N138" s="47" t="str">
        <f>CONCATENATE(L138,M138)</f>
        <v>Р09127М</v>
      </c>
      <c r="O138" s="47" t="str">
        <f>CONCATENATE(B138,"-",F138,G138,H138,"-",I138)</f>
        <v>Ж-ЧАИ-7042004</v>
      </c>
      <c r="P138" s="48">
        <v>1</v>
      </c>
      <c r="Q138" s="48">
        <v>0</v>
      </c>
      <c r="R138" s="48">
        <v>0</v>
      </c>
      <c r="S138" s="48">
        <v>5</v>
      </c>
      <c r="T138" s="48">
        <v>0</v>
      </c>
      <c r="U138" s="48">
        <v>2</v>
      </c>
      <c r="V138" s="48">
        <v>3</v>
      </c>
      <c r="W138" s="48">
        <v>0</v>
      </c>
      <c r="X138" s="48">
        <v>0</v>
      </c>
      <c r="Y138" s="48">
        <v>0</v>
      </c>
      <c r="Z138" s="49">
        <f>SUM(P138:Y138)</f>
        <v>11</v>
      </c>
      <c r="AA138" s="33">
        <v>50</v>
      </c>
      <c r="AB138" s="50">
        <f>Z138/AA138</f>
        <v>0.22</v>
      </c>
      <c r="AC138" s="51" t="str">
        <f>IF(Z138&gt;75%*AA138,"Победитель",IF(Z138&gt;50%*AA138,"Призёр","Участник"))</f>
        <v>Участник</v>
      </c>
    </row>
    <row r="139" spans="1:29" x14ac:dyDescent="0.3">
      <c r="A139" s="32">
        <v>125</v>
      </c>
      <c r="B139" s="2" t="s">
        <v>605</v>
      </c>
      <c r="C139" s="2" t="s">
        <v>2131</v>
      </c>
      <c r="D139" s="2" t="s">
        <v>1725</v>
      </c>
      <c r="E139" s="2" t="s">
        <v>97</v>
      </c>
      <c r="F139" s="45" t="str">
        <f>LEFT(C139,1)</f>
        <v>Е</v>
      </c>
      <c r="G139" s="45" t="str">
        <f>LEFT(D139,1)</f>
        <v>Н</v>
      </c>
      <c r="H139" s="45" t="str">
        <f>LEFT(E139,1)</f>
        <v>А</v>
      </c>
      <c r="I139" s="6" t="s">
        <v>2150</v>
      </c>
      <c r="J139" s="2" t="s">
        <v>2116</v>
      </c>
      <c r="K139" s="2">
        <v>9</v>
      </c>
      <c r="L139" s="2" t="s">
        <v>339</v>
      </c>
      <c r="M139" s="33" t="s">
        <v>2132</v>
      </c>
      <c r="N139" s="47" t="str">
        <f>CONCATENATE(L139,M139)</f>
        <v>Р0905Е</v>
      </c>
      <c r="O139" s="47" t="str">
        <f>CONCATENATE(B139,"-",F139,G139,H139,"-",I139)</f>
        <v>м-ЕНА-09.03.2004</v>
      </c>
      <c r="P139" s="48">
        <v>1</v>
      </c>
      <c r="Q139" s="48">
        <v>0.5</v>
      </c>
      <c r="R139" s="48">
        <v>0</v>
      </c>
      <c r="S139" s="48">
        <v>5</v>
      </c>
      <c r="T139" s="48">
        <v>0</v>
      </c>
      <c r="U139" s="48">
        <v>2</v>
      </c>
      <c r="V139" s="48">
        <v>2</v>
      </c>
      <c r="W139" s="48">
        <v>0</v>
      </c>
      <c r="X139" s="48">
        <v>0</v>
      </c>
      <c r="Y139" s="48">
        <v>0</v>
      </c>
      <c r="Z139" s="49">
        <f>SUM(P139:Y139)</f>
        <v>10.5</v>
      </c>
      <c r="AA139" s="33">
        <v>50</v>
      </c>
      <c r="AB139" s="50">
        <f>Z139/AA139</f>
        <v>0.21</v>
      </c>
      <c r="AC139" s="51" t="str">
        <f>IF(Z139&gt;75%*AA139,"Победитель",IF(Z139&gt;50%*AA139,"Призёр","Участник"))</f>
        <v>Участник</v>
      </c>
    </row>
    <row r="140" spans="1:29" x14ac:dyDescent="0.3">
      <c r="A140" s="32">
        <v>126</v>
      </c>
      <c r="B140" s="3" t="s">
        <v>35</v>
      </c>
      <c r="C140" s="3" t="s">
        <v>836</v>
      </c>
      <c r="D140" s="3" t="s">
        <v>417</v>
      </c>
      <c r="E140" s="3" t="s">
        <v>434</v>
      </c>
      <c r="F140" s="45" t="str">
        <f>LEFT(C140,1)</f>
        <v>Б</v>
      </c>
      <c r="G140" s="45" t="str">
        <f>LEFT(D140,1)</f>
        <v>А</v>
      </c>
      <c r="H140" s="45" t="str">
        <f>LEFT(E140,1)</f>
        <v>Д</v>
      </c>
      <c r="I140" s="13" t="s">
        <v>837</v>
      </c>
      <c r="J140" s="59" t="s">
        <v>925</v>
      </c>
      <c r="K140" s="3">
        <v>9</v>
      </c>
      <c r="L140" s="3" t="s">
        <v>838</v>
      </c>
      <c r="M140" s="33" t="s">
        <v>534</v>
      </c>
      <c r="N140" s="47" t="str">
        <f>CONCATENATE(L140,M140)</f>
        <v>РУ0902О</v>
      </c>
      <c r="O140" s="47" t="str">
        <f>CONCATENATE(B140,"-",F140,G140,H140,"-",I140)</f>
        <v>М-БАД-06042004</v>
      </c>
      <c r="P140" s="48">
        <v>1</v>
      </c>
      <c r="Q140" s="48">
        <v>0.5</v>
      </c>
      <c r="R140" s="48">
        <v>0</v>
      </c>
      <c r="S140" s="48">
        <v>5</v>
      </c>
      <c r="T140" s="48">
        <v>0</v>
      </c>
      <c r="U140" s="48">
        <v>0</v>
      </c>
      <c r="V140" s="48">
        <v>2</v>
      </c>
      <c r="W140" s="48">
        <v>0</v>
      </c>
      <c r="X140" s="48">
        <v>1</v>
      </c>
      <c r="Y140" s="48">
        <v>0</v>
      </c>
      <c r="Z140" s="49">
        <f>SUM(P140:Y140)</f>
        <v>9.5</v>
      </c>
      <c r="AA140" s="33">
        <v>50</v>
      </c>
      <c r="AB140" s="50">
        <f>Z140/AA140</f>
        <v>0.19</v>
      </c>
      <c r="AC140" s="51" t="str">
        <f>IF(Z140&gt;75%*AA140,"Победитель",IF(Z140&gt;50%*AA140,"Призёр","Участник"))</f>
        <v>Участник</v>
      </c>
    </row>
    <row r="141" spans="1:29" x14ac:dyDescent="0.3">
      <c r="A141" s="32">
        <v>127</v>
      </c>
      <c r="B141" s="2" t="s">
        <v>605</v>
      </c>
      <c r="C141" s="2" t="s">
        <v>2165</v>
      </c>
      <c r="D141" s="2" t="s">
        <v>457</v>
      </c>
      <c r="E141" s="2" t="s">
        <v>292</v>
      </c>
      <c r="F141" s="45" t="str">
        <f>LEFT(C141,1)</f>
        <v>А</v>
      </c>
      <c r="G141" s="45" t="str">
        <f>LEFT(D141,1)</f>
        <v>П</v>
      </c>
      <c r="H141" s="45" t="str">
        <f>LEFT(E141,1)</f>
        <v>А</v>
      </c>
      <c r="I141" s="2" t="s">
        <v>2194</v>
      </c>
      <c r="J141" s="2" t="s">
        <v>2161</v>
      </c>
      <c r="K141" s="1">
        <v>9</v>
      </c>
      <c r="L141" s="2" t="s">
        <v>140</v>
      </c>
      <c r="M141" s="33" t="s">
        <v>2110</v>
      </c>
      <c r="N141" s="47" t="str">
        <f>CONCATENATE(L141,M141)</f>
        <v>Р0902З</v>
      </c>
      <c r="O141" s="47" t="str">
        <f>CONCATENATE(B141,"-",F141,G141,H141,"-",I141)</f>
        <v>м-АПА-30.10.2004</v>
      </c>
      <c r="P141" s="48">
        <v>2</v>
      </c>
      <c r="Q141" s="48">
        <v>0</v>
      </c>
      <c r="R141" s="48">
        <v>0</v>
      </c>
      <c r="S141" s="48">
        <v>5</v>
      </c>
      <c r="T141" s="48">
        <v>0</v>
      </c>
      <c r="U141" s="48">
        <v>2</v>
      </c>
      <c r="V141" s="48">
        <v>0</v>
      </c>
      <c r="W141" s="48">
        <v>0</v>
      </c>
      <c r="X141" s="48">
        <v>0</v>
      </c>
      <c r="Y141" s="48">
        <v>0</v>
      </c>
      <c r="Z141" s="49">
        <f>SUM(P141:Y141)</f>
        <v>9</v>
      </c>
      <c r="AA141" s="33">
        <v>50</v>
      </c>
      <c r="AB141" s="50">
        <f>Z141/AA141</f>
        <v>0.18</v>
      </c>
      <c r="AC141" s="51" t="str">
        <f>IF(Z141&gt;75%*AA141,"Победитель",IF(Z141&gt;50%*AA141,"Призёр","Участник"))</f>
        <v>Участник</v>
      </c>
    </row>
    <row r="142" spans="1:29" x14ac:dyDescent="0.3">
      <c r="A142" s="32">
        <v>128</v>
      </c>
      <c r="B142" s="2" t="s">
        <v>605</v>
      </c>
      <c r="C142" s="2" t="s">
        <v>2198</v>
      </c>
      <c r="D142" s="2" t="s">
        <v>695</v>
      </c>
      <c r="E142" s="2" t="s">
        <v>292</v>
      </c>
      <c r="F142" s="45" t="str">
        <f>LEFT(C142,1)</f>
        <v>Н</v>
      </c>
      <c r="G142" s="45" t="str">
        <f>LEFT(D142,1)</f>
        <v>Н</v>
      </c>
      <c r="H142" s="45" t="str">
        <f>LEFT(E142,1)</f>
        <v>А</v>
      </c>
      <c r="I142" s="2" t="s">
        <v>2199</v>
      </c>
      <c r="J142" s="2" t="s">
        <v>2161</v>
      </c>
      <c r="K142" s="1">
        <v>9</v>
      </c>
      <c r="L142" s="2" t="s">
        <v>339</v>
      </c>
      <c r="M142" s="33" t="s">
        <v>2110</v>
      </c>
      <c r="N142" s="47" t="str">
        <f>CONCATENATE(L142,M142)</f>
        <v>Р0905З</v>
      </c>
      <c r="O142" s="47" t="str">
        <f>CONCATENATE(B142,"-",F142,G142,H142,"-",I142)</f>
        <v>м-ННА-11.07.2004</v>
      </c>
      <c r="P142" s="48">
        <v>0</v>
      </c>
      <c r="Q142" s="48">
        <v>0</v>
      </c>
      <c r="R142" s="48">
        <v>0</v>
      </c>
      <c r="S142" s="48">
        <v>5</v>
      </c>
      <c r="T142" s="48">
        <v>0</v>
      </c>
      <c r="U142" s="48">
        <v>2</v>
      </c>
      <c r="V142" s="48">
        <v>0</v>
      </c>
      <c r="W142" s="48">
        <v>0</v>
      </c>
      <c r="X142" s="48">
        <v>0</v>
      </c>
      <c r="Y142" s="48">
        <v>0</v>
      </c>
      <c r="Z142" s="49">
        <f>SUM(P142:Y142)</f>
        <v>7</v>
      </c>
      <c r="AA142" s="33">
        <v>50</v>
      </c>
      <c r="AB142" s="50">
        <f>Z142/AA142</f>
        <v>0.14000000000000001</v>
      </c>
      <c r="AC142" s="51" t="str">
        <f>IF(Z142&gt;75%*AA142,"Победитель",IF(Z142&gt;50%*AA142,"Призёр","Участник"))</f>
        <v>Участник</v>
      </c>
    </row>
  </sheetData>
  <sheetProtection password="CF7A" sheet="1" objects="1" scenarios="1"/>
  <mergeCells count="25">
    <mergeCell ref="AB12:AB14"/>
    <mergeCell ref="AC12:AC14"/>
    <mergeCell ref="P13:P14"/>
    <mergeCell ref="U13:U14"/>
    <mergeCell ref="V13:V14"/>
    <mergeCell ref="X13:X14"/>
    <mergeCell ref="Y13:Y14"/>
    <mergeCell ref="M12:M14"/>
    <mergeCell ref="N12:N14"/>
    <mergeCell ref="O12:O14"/>
    <mergeCell ref="P12:Y12"/>
    <mergeCell ref="Z12:Z14"/>
    <mergeCell ref="AA12:AA14"/>
    <mergeCell ref="G12:G14"/>
    <mergeCell ref="H12:H14"/>
    <mergeCell ref="I12:I14"/>
    <mergeCell ref="J12:J14"/>
    <mergeCell ref="K12:K14"/>
    <mergeCell ref="L12:L14"/>
    <mergeCell ref="A12:A14"/>
    <mergeCell ref="B12:B14"/>
    <mergeCell ref="C12:C14"/>
    <mergeCell ref="D12:D14"/>
    <mergeCell ref="E12:E14"/>
    <mergeCell ref="F12:F14"/>
  </mergeCells>
  <pageMargins left="0.7" right="0.7" top="0.75" bottom="0.75" header="0.3" footer="0.3"/>
  <pageSetup paperSize="9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98"/>
  <sheetViews>
    <sheetView topLeftCell="A82" zoomScale="70" zoomScaleNormal="115" workbookViewId="0">
      <selection activeCell="A99" sqref="A99:XFD178"/>
    </sheetView>
  </sheetViews>
  <sheetFormatPr defaultRowHeight="18.75" x14ac:dyDescent="0.3"/>
  <cols>
    <col min="1" max="1" width="7.42578125" style="38" customWidth="1"/>
    <col min="2" max="2" width="6.85546875" style="8" customWidth="1"/>
    <col min="3" max="3" width="20.28515625" style="8" hidden="1" customWidth="1"/>
    <col min="4" max="4" width="18" style="8" hidden="1" customWidth="1"/>
    <col min="5" max="5" width="22.140625" style="8" hidden="1" customWidth="1"/>
    <col min="6" max="8" width="4.140625" style="8" hidden="1" customWidth="1"/>
    <col min="9" max="9" width="14.140625" style="39" hidden="1" customWidth="1"/>
    <col min="10" max="10" width="24.5703125" style="8" customWidth="1"/>
    <col min="11" max="11" width="8.140625" style="40" customWidth="1"/>
    <col min="12" max="12" width="9.42578125" style="8" hidden="1" customWidth="1"/>
    <col min="13" max="13" width="9.42578125" style="41" hidden="1" customWidth="1"/>
    <col min="14" max="14" width="11.5703125" style="38" hidden="1" customWidth="1"/>
    <col min="15" max="15" width="22.28515625" style="38" customWidth="1"/>
    <col min="16" max="20" width="6.140625" style="42" customWidth="1"/>
    <col min="21" max="25" width="6" style="42" customWidth="1"/>
    <col min="26" max="26" width="10.140625" style="43" customWidth="1"/>
    <col min="27" max="27" width="10" style="44" customWidth="1"/>
    <col min="28" max="28" width="10" style="38" customWidth="1"/>
    <col min="29" max="29" width="12.5703125" style="43" customWidth="1"/>
    <col min="30" max="16384" width="9.140625" style="34"/>
  </cols>
  <sheetData>
    <row r="1" spans="1:29" s="7" customFormat="1" ht="19.5" thickBot="1" x14ac:dyDescent="0.35">
      <c r="C1" s="7" t="e">
        <f>TRIM(#REF!)</f>
        <v>#REF!</v>
      </c>
      <c r="I1" s="20"/>
      <c r="K1" s="21"/>
      <c r="M1" s="20"/>
      <c r="Z1" s="22"/>
      <c r="AC1" s="22"/>
    </row>
    <row r="2" spans="1:29" s="7" customFormat="1" ht="19.5" thickBot="1" x14ac:dyDescent="0.35">
      <c r="C2" s="23"/>
      <c r="D2" s="24" t="s">
        <v>21</v>
      </c>
      <c r="I2" s="20"/>
      <c r="K2" s="21"/>
      <c r="M2" s="20"/>
      <c r="Z2" s="22"/>
      <c r="AC2" s="22"/>
    </row>
    <row r="3" spans="1:29" s="7" customFormat="1" ht="19.5" thickBot="1" x14ac:dyDescent="0.35">
      <c r="C3" s="25"/>
      <c r="D3" s="25"/>
      <c r="I3" s="20"/>
      <c r="K3" s="21"/>
      <c r="M3" s="20"/>
      <c r="Z3" s="22"/>
      <c r="AC3" s="22"/>
    </row>
    <row r="4" spans="1:29" s="7" customFormat="1" ht="19.5" thickBot="1" x14ac:dyDescent="0.35">
      <c r="C4" s="26"/>
      <c r="D4" s="25" t="s">
        <v>22</v>
      </c>
      <c r="I4" s="20"/>
      <c r="K4" s="21"/>
      <c r="M4" s="20"/>
      <c r="Z4" s="22"/>
      <c r="AC4" s="22"/>
    </row>
    <row r="5" spans="1:29" s="7" customFormat="1" x14ac:dyDescent="0.3">
      <c r="C5" s="25"/>
      <c r="D5" s="25"/>
      <c r="I5" s="20"/>
      <c r="K5" s="21"/>
      <c r="M5" s="20"/>
      <c r="Z5" s="22"/>
      <c r="AC5" s="22"/>
    </row>
    <row r="6" spans="1:29" s="7" customFormat="1" ht="19.5" hidden="1" thickBot="1" x14ac:dyDescent="0.35">
      <c r="C6" s="27"/>
      <c r="D6" s="25" t="s">
        <v>23</v>
      </c>
      <c r="I6" s="20"/>
      <c r="K6" s="21"/>
      <c r="M6" s="20"/>
      <c r="Z6" s="22"/>
      <c r="AC6" s="22"/>
    </row>
    <row r="7" spans="1:29" s="7" customFormat="1" hidden="1" x14ac:dyDescent="0.3">
      <c r="C7" s="25"/>
      <c r="D7" s="25"/>
      <c r="I7" s="20"/>
      <c r="K7" s="21"/>
      <c r="M7" s="20"/>
      <c r="Z7" s="22"/>
      <c r="AC7" s="22"/>
    </row>
    <row r="8" spans="1:29" s="7" customFormat="1" ht="19.5" hidden="1" thickBot="1" x14ac:dyDescent="0.35">
      <c r="C8" s="28"/>
      <c r="D8" s="25" t="s">
        <v>28</v>
      </c>
      <c r="I8" s="20"/>
      <c r="K8" s="21"/>
      <c r="M8" s="20"/>
      <c r="Z8" s="22"/>
      <c r="AC8" s="22"/>
    </row>
    <row r="9" spans="1:29" s="7" customFormat="1" hidden="1" x14ac:dyDescent="0.3">
      <c r="I9" s="20"/>
      <c r="K9" s="21"/>
      <c r="M9" s="20"/>
      <c r="Z9" s="22"/>
      <c r="AC9" s="22"/>
    </row>
    <row r="10" spans="1:29" s="7" customFormat="1" x14ac:dyDescent="0.3">
      <c r="A10" s="7" t="s">
        <v>191</v>
      </c>
      <c r="I10" s="20"/>
      <c r="K10" s="21"/>
      <c r="M10" s="20"/>
      <c r="Z10" s="22"/>
      <c r="AC10" s="22"/>
    </row>
    <row r="11" spans="1:29" s="7" customFormat="1" x14ac:dyDescent="0.3">
      <c r="A11" s="69" t="s">
        <v>192</v>
      </c>
      <c r="B11" s="69"/>
      <c r="C11" s="69"/>
      <c r="D11" s="69"/>
      <c r="I11" s="20"/>
      <c r="K11" s="21"/>
      <c r="M11" s="20"/>
      <c r="Z11" s="22"/>
      <c r="AC11" s="22"/>
    </row>
    <row r="12" spans="1:29" s="31" customFormat="1" ht="22.5" customHeight="1" x14ac:dyDescent="0.25">
      <c r="A12" s="19" t="s">
        <v>0</v>
      </c>
      <c r="B12" s="19" t="s">
        <v>12</v>
      </c>
      <c r="C12" s="19" t="s">
        <v>1</v>
      </c>
      <c r="D12" s="19" t="s">
        <v>2</v>
      </c>
      <c r="E12" s="19" t="s">
        <v>3</v>
      </c>
      <c r="F12" s="19"/>
      <c r="G12" s="19"/>
      <c r="H12" s="19"/>
      <c r="I12" s="19" t="s">
        <v>11</v>
      </c>
      <c r="J12" s="19" t="s">
        <v>4</v>
      </c>
      <c r="K12" s="29" t="s">
        <v>5</v>
      </c>
      <c r="L12" s="19" t="s">
        <v>6</v>
      </c>
      <c r="M12" s="19" t="s">
        <v>7</v>
      </c>
      <c r="N12" s="19" t="s">
        <v>8</v>
      </c>
      <c r="O12" s="19" t="s">
        <v>13</v>
      </c>
      <c r="P12" s="19" t="s">
        <v>25</v>
      </c>
      <c r="Q12" s="19"/>
      <c r="R12" s="19"/>
      <c r="S12" s="19"/>
      <c r="T12" s="19"/>
      <c r="U12" s="19"/>
      <c r="V12" s="19"/>
      <c r="W12" s="19"/>
      <c r="X12" s="19"/>
      <c r="Y12" s="19"/>
      <c r="Z12" s="30" t="s">
        <v>10</v>
      </c>
      <c r="AA12" s="19" t="s">
        <v>9</v>
      </c>
      <c r="AB12" s="19" t="s">
        <v>27</v>
      </c>
      <c r="AC12" s="30" t="s">
        <v>15</v>
      </c>
    </row>
    <row r="13" spans="1:29" s="31" customFormat="1" ht="16.5" customHeigh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29"/>
      <c r="L13" s="19"/>
      <c r="M13" s="19"/>
      <c r="N13" s="19"/>
      <c r="O13" s="19"/>
      <c r="P13" s="19" t="s">
        <v>16</v>
      </c>
      <c r="Q13" s="18"/>
      <c r="R13" s="18"/>
      <c r="S13" s="18"/>
      <c r="T13" s="18"/>
      <c r="U13" s="19" t="s">
        <v>17</v>
      </c>
      <c r="V13" s="19" t="s">
        <v>18</v>
      </c>
      <c r="W13" s="18"/>
      <c r="X13" s="19" t="s">
        <v>19</v>
      </c>
      <c r="Y13" s="19" t="s">
        <v>20</v>
      </c>
      <c r="Z13" s="30"/>
      <c r="AA13" s="19"/>
      <c r="AB13" s="19"/>
      <c r="AC13" s="30"/>
    </row>
    <row r="14" spans="1:29" s="31" customFormat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29"/>
      <c r="L14" s="19"/>
      <c r="M14" s="19"/>
      <c r="N14" s="19"/>
      <c r="O14" s="19"/>
      <c r="P14" s="19"/>
      <c r="Q14" s="18"/>
      <c r="R14" s="18"/>
      <c r="S14" s="18"/>
      <c r="T14" s="18"/>
      <c r="U14" s="19"/>
      <c r="V14" s="19"/>
      <c r="W14" s="18"/>
      <c r="X14" s="19"/>
      <c r="Y14" s="19"/>
      <c r="Z14" s="30"/>
      <c r="AA14" s="19"/>
      <c r="AB14" s="19"/>
      <c r="AC14" s="30"/>
    </row>
    <row r="15" spans="1:29" x14ac:dyDescent="0.3">
      <c r="A15" s="32">
        <v>1</v>
      </c>
      <c r="B15" s="2" t="s">
        <v>14</v>
      </c>
      <c r="C15" s="2" t="s">
        <v>2366</v>
      </c>
      <c r="D15" s="2" t="s">
        <v>2367</v>
      </c>
      <c r="E15" s="2" t="s">
        <v>627</v>
      </c>
      <c r="F15" s="45" t="str">
        <f>LEFT(C15,1)</f>
        <v>Л</v>
      </c>
      <c r="G15" s="45" t="str">
        <f>LEFT(D15,1)</f>
        <v>М</v>
      </c>
      <c r="H15" s="45" t="str">
        <f>LEFT(E15,1)</f>
        <v>О</v>
      </c>
      <c r="I15" s="2" t="s">
        <v>2087</v>
      </c>
      <c r="J15" s="2" t="s">
        <v>2323</v>
      </c>
      <c r="K15" s="1">
        <v>10</v>
      </c>
      <c r="L15" s="2" t="s">
        <v>154</v>
      </c>
      <c r="M15" s="33" t="s">
        <v>2212</v>
      </c>
      <c r="N15" s="47" t="str">
        <f>CONCATENATE(L15,M15)</f>
        <v>Р1001Ф</v>
      </c>
      <c r="O15" s="47" t="str">
        <f>CONCATENATE(B15,"-",F15,G15,H15,"-",I15)</f>
        <v>Ж-ЛМО-09062003</v>
      </c>
      <c r="P15" s="48">
        <v>4</v>
      </c>
      <c r="Q15" s="48">
        <v>5</v>
      </c>
      <c r="R15" s="48">
        <v>5</v>
      </c>
      <c r="S15" s="48">
        <v>5</v>
      </c>
      <c r="T15" s="48">
        <v>4</v>
      </c>
      <c r="U15" s="48">
        <v>4</v>
      </c>
      <c r="V15" s="48">
        <v>0</v>
      </c>
      <c r="W15" s="48">
        <v>5</v>
      </c>
      <c r="X15" s="48">
        <v>0</v>
      </c>
      <c r="Y15" s="48">
        <v>4</v>
      </c>
      <c r="Z15" s="49">
        <f>SUM(P15:Y15)</f>
        <v>36</v>
      </c>
      <c r="AA15" s="33">
        <v>50</v>
      </c>
      <c r="AB15" s="50">
        <f>Z15/AA15</f>
        <v>0.72</v>
      </c>
      <c r="AC15" s="68" t="str">
        <f>IF(Z15&gt;75%*AA15,"Победитель",IF(Z15&gt;50%*AA15,"Призёр","Участник"))</f>
        <v>Призёр</v>
      </c>
    </row>
    <row r="16" spans="1:29" x14ac:dyDescent="0.3">
      <c r="A16" s="32">
        <v>2</v>
      </c>
      <c r="B16" s="2" t="s">
        <v>14</v>
      </c>
      <c r="C16" s="2" t="s">
        <v>410</v>
      </c>
      <c r="D16" s="2" t="s">
        <v>221</v>
      </c>
      <c r="E16" s="2" t="s">
        <v>369</v>
      </c>
      <c r="F16" s="45" t="str">
        <f>LEFT(C16,1)</f>
        <v>С</v>
      </c>
      <c r="G16" s="45" t="str">
        <f>LEFT(D16,1)</f>
        <v>В</v>
      </c>
      <c r="H16" s="45" t="str">
        <f>LEFT(E16,1)</f>
        <v>Н</v>
      </c>
      <c r="I16" s="6" t="s">
        <v>2039</v>
      </c>
      <c r="J16" s="46" t="s">
        <v>1791</v>
      </c>
      <c r="K16" s="2">
        <v>10</v>
      </c>
      <c r="L16" s="2" t="s">
        <v>2038</v>
      </c>
      <c r="M16" s="33" t="s">
        <v>46</v>
      </c>
      <c r="N16" s="47" t="str">
        <f>CONCATENATE(L16,M16)</f>
        <v>р1079А</v>
      </c>
      <c r="O16" s="47" t="str">
        <f>CONCATENATE(B16,"-",F16,G16,H16,"-",I16)</f>
        <v>Ж-СВН-27052003</v>
      </c>
      <c r="P16" s="48">
        <v>0</v>
      </c>
      <c r="Q16" s="48">
        <v>0</v>
      </c>
      <c r="R16" s="48">
        <v>5</v>
      </c>
      <c r="S16" s="48">
        <v>5</v>
      </c>
      <c r="T16" s="48">
        <v>6</v>
      </c>
      <c r="U16" s="48">
        <v>1</v>
      </c>
      <c r="V16" s="48">
        <v>3</v>
      </c>
      <c r="W16" s="48">
        <v>5</v>
      </c>
      <c r="X16" s="48">
        <v>3</v>
      </c>
      <c r="Y16" s="48">
        <v>6</v>
      </c>
      <c r="Z16" s="49">
        <f>SUM(P16:Y16)</f>
        <v>34</v>
      </c>
      <c r="AA16" s="33">
        <v>50</v>
      </c>
      <c r="AB16" s="50">
        <f>Z16/AA16</f>
        <v>0.68</v>
      </c>
      <c r="AC16" s="68" t="str">
        <f>IF(Z16&gt;75%*AA16,"Победитель",IF(Z16&gt;50%*AA16,"Призёр","Участник"))</f>
        <v>Призёр</v>
      </c>
    </row>
    <row r="17" spans="1:29" x14ac:dyDescent="0.3">
      <c r="A17" s="32">
        <v>3</v>
      </c>
      <c r="B17" s="2" t="s">
        <v>14</v>
      </c>
      <c r="C17" s="2" t="s">
        <v>480</v>
      </c>
      <c r="D17" s="2" t="s">
        <v>50</v>
      </c>
      <c r="E17" s="2" t="s">
        <v>212</v>
      </c>
      <c r="F17" s="45" t="str">
        <f>LEFT(C17,1)</f>
        <v>Б</v>
      </c>
      <c r="G17" s="45" t="str">
        <f>LEFT(D17,1)</f>
        <v>А</v>
      </c>
      <c r="H17" s="45" t="str">
        <f>LEFT(E17,1)</f>
        <v>И</v>
      </c>
      <c r="I17" s="6" t="s">
        <v>577</v>
      </c>
      <c r="J17" s="46" t="s">
        <v>346</v>
      </c>
      <c r="K17" s="2">
        <v>10</v>
      </c>
      <c r="L17" s="2" t="s">
        <v>158</v>
      </c>
      <c r="M17" s="33" t="s">
        <v>26</v>
      </c>
      <c r="N17" s="47" t="str">
        <f>CONCATENATE(L17,M17)</f>
        <v>Р1002С</v>
      </c>
      <c r="O17" s="47" t="str">
        <f>CONCATENATE(B17,"-",F17,G17,H17,"-",I17)</f>
        <v>Ж-БАИ-16112003</v>
      </c>
      <c r="P17" s="48">
        <v>2</v>
      </c>
      <c r="Q17" s="48">
        <v>5</v>
      </c>
      <c r="R17" s="48">
        <v>0</v>
      </c>
      <c r="S17" s="48">
        <v>5</v>
      </c>
      <c r="T17" s="48">
        <v>4</v>
      </c>
      <c r="U17" s="48">
        <v>2</v>
      </c>
      <c r="V17" s="48">
        <v>3</v>
      </c>
      <c r="W17" s="48">
        <v>5</v>
      </c>
      <c r="X17" s="48">
        <v>2</v>
      </c>
      <c r="Y17" s="48">
        <v>4</v>
      </c>
      <c r="Z17" s="49">
        <f>SUM(P17:Y17)</f>
        <v>32</v>
      </c>
      <c r="AA17" s="33">
        <v>50</v>
      </c>
      <c r="AB17" s="50">
        <f>Z17/AA17</f>
        <v>0.64</v>
      </c>
      <c r="AC17" s="68" t="str">
        <f>IF(Z17&gt;75%*AA17,"Победитель",IF(Z17&gt;50%*AA17,"Призёр","Участник"))</f>
        <v>Призёр</v>
      </c>
    </row>
    <row r="18" spans="1:29" x14ac:dyDescent="0.3">
      <c r="A18" s="32">
        <v>4</v>
      </c>
      <c r="B18" s="2" t="s">
        <v>14</v>
      </c>
      <c r="C18" s="2" t="s">
        <v>977</v>
      </c>
      <c r="D18" s="2" t="s">
        <v>266</v>
      </c>
      <c r="E18" s="2" t="s">
        <v>962</v>
      </c>
      <c r="F18" s="45" t="str">
        <f>LEFT(C18,1)</f>
        <v>Б</v>
      </c>
      <c r="G18" s="45" t="str">
        <f>LEFT(D18,1)</f>
        <v>Д</v>
      </c>
      <c r="H18" s="45" t="str">
        <f>LEFT(E18,1)</f>
        <v>Д</v>
      </c>
      <c r="I18" s="6" t="s">
        <v>978</v>
      </c>
      <c r="J18" s="2" t="s">
        <v>930</v>
      </c>
      <c r="K18" s="2">
        <v>10</v>
      </c>
      <c r="L18" s="2" t="s">
        <v>979</v>
      </c>
      <c r="M18" s="33" t="s">
        <v>45</v>
      </c>
      <c r="N18" s="47" t="str">
        <f>CONCATENATE(L18,M18)</f>
        <v>Р1008Г</v>
      </c>
      <c r="O18" s="47" t="str">
        <f>CONCATENATE(B18,"-",F18,G18,H18,"-",I18)</f>
        <v>Ж-БДД-     29062003</v>
      </c>
      <c r="P18" s="48">
        <v>5</v>
      </c>
      <c r="Q18" s="48">
        <v>3</v>
      </c>
      <c r="R18" s="48">
        <v>3</v>
      </c>
      <c r="S18" s="48">
        <v>2.5</v>
      </c>
      <c r="T18" s="48">
        <v>4</v>
      </c>
      <c r="U18" s="48">
        <v>0</v>
      </c>
      <c r="V18" s="48">
        <v>3</v>
      </c>
      <c r="W18" s="48">
        <v>3</v>
      </c>
      <c r="X18" s="48">
        <v>4</v>
      </c>
      <c r="Y18" s="48">
        <v>4</v>
      </c>
      <c r="Z18" s="49">
        <f>SUM(P18:Y18)</f>
        <v>31.5</v>
      </c>
      <c r="AA18" s="33">
        <v>50</v>
      </c>
      <c r="AB18" s="50">
        <f>Z18/AA18</f>
        <v>0.63</v>
      </c>
      <c r="AC18" s="68" t="str">
        <f>IF(Z18&gt;75%*AA18,"Победитель",IF(Z18&gt;50%*AA18,"Призёр","Участник"))</f>
        <v>Призёр</v>
      </c>
    </row>
    <row r="19" spans="1:29" x14ac:dyDescent="0.3">
      <c r="A19" s="32">
        <v>5</v>
      </c>
      <c r="B19" s="2" t="s">
        <v>14</v>
      </c>
      <c r="C19" s="2" t="s">
        <v>479</v>
      </c>
      <c r="D19" s="2" t="s">
        <v>40</v>
      </c>
      <c r="E19" s="2" t="s">
        <v>351</v>
      </c>
      <c r="F19" s="45" t="str">
        <f>LEFT(C19,1)</f>
        <v>Г</v>
      </c>
      <c r="G19" s="45" t="str">
        <f>LEFT(D19,1)</f>
        <v>М</v>
      </c>
      <c r="H19" s="45" t="str">
        <f>LEFT(E19,1)</f>
        <v>Ю</v>
      </c>
      <c r="I19" s="6" t="s">
        <v>576</v>
      </c>
      <c r="J19" s="46" t="s">
        <v>346</v>
      </c>
      <c r="K19" s="2">
        <v>10</v>
      </c>
      <c r="L19" s="2" t="s">
        <v>154</v>
      </c>
      <c r="M19" s="33" t="s">
        <v>26</v>
      </c>
      <c r="N19" s="47" t="str">
        <f>CONCATENATE(L19,M19)</f>
        <v>Р1001С</v>
      </c>
      <c r="O19" s="47" t="str">
        <f>CONCATENATE(B19,"-",F19,G19,H19,"-",I19)</f>
        <v>Ж-ГМЮ-26082003</v>
      </c>
      <c r="P19" s="48">
        <v>5</v>
      </c>
      <c r="Q19" s="48">
        <v>5</v>
      </c>
      <c r="R19" s="48">
        <v>0</v>
      </c>
      <c r="S19" s="48">
        <v>5</v>
      </c>
      <c r="T19" s="48">
        <v>4</v>
      </c>
      <c r="U19" s="48">
        <v>0</v>
      </c>
      <c r="V19" s="48">
        <v>3</v>
      </c>
      <c r="W19" s="48">
        <v>3</v>
      </c>
      <c r="X19" s="48">
        <v>2</v>
      </c>
      <c r="Y19" s="48">
        <v>4</v>
      </c>
      <c r="Z19" s="49">
        <f>SUM(P19:Y19)</f>
        <v>31</v>
      </c>
      <c r="AA19" s="33">
        <v>50</v>
      </c>
      <c r="AB19" s="50">
        <f>Z19/AA19</f>
        <v>0.62</v>
      </c>
      <c r="AC19" s="68" t="str">
        <f>IF(Z19&gt;75%*AA19,"Победитель",IF(Z19&gt;50%*AA19,"Призёр","Участник"))</f>
        <v>Призёр</v>
      </c>
    </row>
    <row r="20" spans="1:29" x14ac:dyDescent="0.3">
      <c r="A20" s="32">
        <v>6</v>
      </c>
      <c r="B20" s="2" t="s">
        <v>14</v>
      </c>
      <c r="C20" s="2" t="s">
        <v>958</v>
      </c>
      <c r="D20" s="2" t="s">
        <v>50</v>
      </c>
      <c r="E20" s="2" t="s">
        <v>97</v>
      </c>
      <c r="F20" s="45" t="str">
        <f>LEFT(C20,1)</f>
        <v>Е</v>
      </c>
      <c r="G20" s="45" t="str">
        <f>LEFT(D20,1)</f>
        <v>А</v>
      </c>
      <c r="H20" s="45" t="str">
        <f>LEFT(E20,1)</f>
        <v>А</v>
      </c>
      <c r="I20" s="14" t="s">
        <v>959</v>
      </c>
      <c r="J20" s="46" t="s">
        <v>930</v>
      </c>
      <c r="K20" s="2">
        <v>10</v>
      </c>
      <c r="L20" s="2" t="s">
        <v>960</v>
      </c>
      <c r="M20" s="33" t="s">
        <v>45</v>
      </c>
      <c r="N20" s="47" t="str">
        <f>CONCATENATE(L20,M20)</f>
        <v>Р1013Г</v>
      </c>
      <c r="O20" s="47" t="str">
        <f>CONCATENATE(B20,"-",F20,G20,H20,"-",I20)</f>
        <v>Ж-ЕАА-27072003</v>
      </c>
      <c r="P20" s="48">
        <v>0</v>
      </c>
      <c r="Q20" s="48">
        <v>1.5</v>
      </c>
      <c r="R20" s="48">
        <v>3</v>
      </c>
      <c r="S20" s="48">
        <v>5</v>
      </c>
      <c r="T20" s="48">
        <v>5</v>
      </c>
      <c r="U20" s="48">
        <v>0</v>
      </c>
      <c r="V20" s="48">
        <v>3</v>
      </c>
      <c r="W20" s="48">
        <v>3</v>
      </c>
      <c r="X20" s="48">
        <v>5</v>
      </c>
      <c r="Y20" s="48">
        <v>5</v>
      </c>
      <c r="Z20" s="49">
        <f>SUM(P20:Y20)</f>
        <v>30.5</v>
      </c>
      <c r="AA20" s="33">
        <v>50</v>
      </c>
      <c r="AB20" s="50">
        <f>Z20/AA20</f>
        <v>0.61</v>
      </c>
      <c r="AC20" s="68" t="str">
        <f>IF(Z20&gt;75%*AA20,"Победитель",IF(Z20&gt;50%*AA20,"Призёр","Участник"))</f>
        <v>Призёр</v>
      </c>
    </row>
    <row r="21" spans="1:29" x14ac:dyDescent="0.3">
      <c r="A21" s="32">
        <v>7</v>
      </c>
      <c r="B21" s="2" t="s">
        <v>14</v>
      </c>
      <c r="C21" s="37" t="s">
        <v>1714</v>
      </c>
      <c r="D21" s="12" t="s">
        <v>396</v>
      </c>
      <c r="E21" s="12" t="s">
        <v>195</v>
      </c>
      <c r="F21" s="45" t="str">
        <f>LEFT(C21,1)</f>
        <v>К</v>
      </c>
      <c r="G21" s="45" t="str">
        <f>LEFT(D21,1)</f>
        <v>Е</v>
      </c>
      <c r="H21" s="45" t="str">
        <f>LEFT(E21,1)</f>
        <v>С</v>
      </c>
      <c r="I21" s="37">
        <v>15052003</v>
      </c>
      <c r="J21" s="46" t="s">
        <v>1587</v>
      </c>
      <c r="K21" s="2">
        <v>10</v>
      </c>
      <c r="L21" s="2" t="s">
        <v>1715</v>
      </c>
      <c r="M21" s="33" t="s">
        <v>35</v>
      </c>
      <c r="N21" s="47" t="str">
        <f>CONCATENATE(L21,M21)</f>
        <v>Р10100М</v>
      </c>
      <c r="O21" s="47" t="str">
        <f>CONCATENATE(B21,"-",F21,G21,H21,"-",I21)</f>
        <v>Ж-КЕС-15052003</v>
      </c>
      <c r="P21" s="48">
        <v>3</v>
      </c>
      <c r="Q21" s="48">
        <v>3</v>
      </c>
      <c r="R21" s="48">
        <v>3</v>
      </c>
      <c r="S21" s="48">
        <v>0</v>
      </c>
      <c r="T21" s="48">
        <v>4</v>
      </c>
      <c r="U21" s="48">
        <v>4</v>
      </c>
      <c r="V21" s="48">
        <v>3</v>
      </c>
      <c r="W21" s="48">
        <v>3</v>
      </c>
      <c r="X21" s="48">
        <v>3</v>
      </c>
      <c r="Y21" s="48">
        <v>4</v>
      </c>
      <c r="Z21" s="49">
        <f>SUM(P21:Y21)</f>
        <v>30</v>
      </c>
      <c r="AA21" s="33">
        <v>50</v>
      </c>
      <c r="AB21" s="50">
        <f>Z21/AA21</f>
        <v>0.6</v>
      </c>
      <c r="AC21" s="68" t="str">
        <f>IF(Z21&gt;75%*AA21,"Победитель",IF(Z21&gt;50%*AA21,"Призёр","Участник"))</f>
        <v>Призёр</v>
      </c>
    </row>
    <row r="22" spans="1:29" x14ac:dyDescent="0.3">
      <c r="A22" s="32">
        <v>8</v>
      </c>
      <c r="B22" s="2" t="s">
        <v>35</v>
      </c>
      <c r="C22" s="2" t="s">
        <v>1991</v>
      </c>
      <c r="D22" s="2" t="s">
        <v>291</v>
      </c>
      <c r="E22" s="2" t="s">
        <v>62</v>
      </c>
      <c r="F22" s="45" t="str">
        <f>LEFT(C22,1)</f>
        <v>К</v>
      </c>
      <c r="G22" s="45" t="str">
        <f>LEFT(D22,1)</f>
        <v>А</v>
      </c>
      <c r="H22" s="45" t="str">
        <f>LEFT(E22,1)</f>
        <v>Е</v>
      </c>
      <c r="I22" s="6" t="s">
        <v>1992</v>
      </c>
      <c r="J22" s="46" t="s">
        <v>1791</v>
      </c>
      <c r="K22" s="2">
        <v>10</v>
      </c>
      <c r="L22" s="2" t="s">
        <v>1993</v>
      </c>
      <c r="M22" s="33" t="s">
        <v>46</v>
      </c>
      <c r="N22" s="47" t="str">
        <f>CONCATENATE(L22,M22)</f>
        <v>р1085А</v>
      </c>
      <c r="O22" s="47" t="str">
        <f>CONCATENATE(B22,"-",F22,G22,H22,"-",I22)</f>
        <v>М-КАЕ-06052003</v>
      </c>
      <c r="P22" s="48">
        <v>3</v>
      </c>
      <c r="Q22" s="48">
        <v>0</v>
      </c>
      <c r="R22" s="48">
        <v>0</v>
      </c>
      <c r="S22" s="48">
        <v>5</v>
      </c>
      <c r="T22" s="48">
        <v>7</v>
      </c>
      <c r="U22" s="48">
        <v>3</v>
      </c>
      <c r="V22" s="48">
        <v>0</v>
      </c>
      <c r="W22" s="48">
        <v>3</v>
      </c>
      <c r="X22" s="48">
        <v>4</v>
      </c>
      <c r="Y22" s="48">
        <v>3</v>
      </c>
      <c r="Z22" s="49">
        <f>SUM(P22:Y22)</f>
        <v>28</v>
      </c>
      <c r="AA22" s="33">
        <v>50</v>
      </c>
      <c r="AB22" s="50">
        <f>Z22/AA22</f>
        <v>0.56000000000000005</v>
      </c>
      <c r="AC22" s="51" t="str">
        <f>IF(Z22&gt;75%*AA22,"Победитель",IF(Z22&gt;50%*AA22,"Призёр","Участник"))</f>
        <v>Призёр</v>
      </c>
    </row>
    <row r="23" spans="1:29" x14ac:dyDescent="0.3">
      <c r="A23" s="32">
        <v>9</v>
      </c>
      <c r="B23" s="2" t="s">
        <v>14</v>
      </c>
      <c r="C23" s="2" t="s">
        <v>961</v>
      </c>
      <c r="D23" s="2" t="s">
        <v>40</v>
      </c>
      <c r="E23" s="2" t="s">
        <v>962</v>
      </c>
      <c r="F23" s="45" t="str">
        <f>LEFT(C23,1)</f>
        <v>Г</v>
      </c>
      <c r="G23" s="45" t="str">
        <f>LEFT(D23,1)</f>
        <v>М</v>
      </c>
      <c r="H23" s="45" t="str">
        <f>LEFT(E23,1)</f>
        <v>Д</v>
      </c>
      <c r="I23" s="14" t="s">
        <v>963</v>
      </c>
      <c r="J23" s="46" t="s">
        <v>930</v>
      </c>
      <c r="K23" s="2">
        <v>10</v>
      </c>
      <c r="L23" s="2" t="s">
        <v>964</v>
      </c>
      <c r="M23" s="33" t="s">
        <v>45</v>
      </c>
      <c r="N23" s="47" t="str">
        <f>CONCATENATE(L23,M23)</f>
        <v>Р1012Г</v>
      </c>
      <c r="O23" s="47" t="str">
        <f>CONCATENATE(B23,"-",F23,G23,H23,"-",I23)</f>
        <v>Ж-ГМД-07092003</v>
      </c>
      <c r="P23" s="48">
        <v>0</v>
      </c>
      <c r="Q23" s="48">
        <v>3.5</v>
      </c>
      <c r="R23" s="48">
        <v>2</v>
      </c>
      <c r="S23" s="48">
        <v>5</v>
      </c>
      <c r="T23" s="48">
        <v>4</v>
      </c>
      <c r="U23" s="48">
        <v>0</v>
      </c>
      <c r="V23" s="48">
        <v>1</v>
      </c>
      <c r="W23" s="48">
        <v>3</v>
      </c>
      <c r="X23" s="48">
        <v>4</v>
      </c>
      <c r="Y23" s="48">
        <v>4</v>
      </c>
      <c r="Z23" s="49">
        <f>SUM(P23:Y23)</f>
        <v>26.5</v>
      </c>
      <c r="AA23" s="33">
        <v>50</v>
      </c>
      <c r="AB23" s="50">
        <f>Z23/AA23</f>
        <v>0.53</v>
      </c>
      <c r="AC23" s="51" t="str">
        <f>IF(Z23&gt;75%*AA23,"Победитель",IF(Z23&gt;50%*AA23,"Призёр","Участник"))</f>
        <v>Призёр</v>
      </c>
    </row>
    <row r="24" spans="1:29" x14ac:dyDescent="0.3">
      <c r="A24" s="32">
        <v>10</v>
      </c>
      <c r="B24" s="2" t="s">
        <v>14</v>
      </c>
      <c r="C24" s="2" t="s">
        <v>193</v>
      </c>
      <c r="D24" s="2" t="s">
        <v>998</v>
      </c>
      <c r="E24" s="2" t="s">
        <v>67</v>
      </c>
      <c r="F24" s="45" t="str">
        <f>LEFT(C24,1)</f>
        <v>В</v>
      </c>
      <c r="G24" s="45" t="str">
        <f>LEFT(D24,1)</f>
        <v>А</v>
      </c>
      <c r="H24" s="45" t="str">
        <f>LEFT(E24,1)</f>
        <v>М</v>
      </c>
      <c r="I24" s="6" t="s">
        <v>2056</v>
      </c>
      <c r="J24" s="2" t="s">
        <v>930</v>
      </c>
      <c r="K24" s="2">
        <v>10</v>
      </c>
      <c r="L24" s="2" t="s">
        <v>158</v>
      </c>
      <c r="M24" s="33" t="s">
        <v>45</v>
      </c>
      <c r="N24" s="47" t="str">
        <f>CONCATENATE(L24,M24)</f>
        <v>Р1002Г</v>
      </c>
      <c r="O24" s="47" t="str">
        <f>CONCATENATE(B24,"-",F24,G24,H24,"-",I24)</f>
        <v>Ж-ВАМ-31072003</v>
      </c>
      <c r="P24" s="48">
        <v>0</v>
      </c>
      <c r="Q24" s="48">
        <v>5</v>
      </c>
      <c r="R24" s="48">
        <v>2</v>
      </c>
      <c r="S24" s="48">
        <v>5</v>
      </c>
      <c r="T24" s="48">
        <v>3</v>
      </c>
      <c r="U24" s="48">
        <v>0</v>
      </c>
      <c r="V24" s="48">
        <v>1</v>
      </c>
      <c r="W24" s="48">
        <v>3</v>
      </c>
      <c r="X24" s="48">
        <v>2</v>
      </c>
      <c r="Y24" s="48">
        <v>5</v>
      </c>
      <c r="Z24" s="49">
        <f>SUM(P24:Y24)</f>
        <v>26</v>
      </c>
      <c r="AA24" s="33">
        <v>50</v>
      </c>
      <c r="AB24" s="50">
        <f>Z24/AA24</f>
        <v>0.52</v>
      </c>
      <c r="AC24" s="51" t="str">
        <f>IF(Z24&gt;75%*AA24,"Победитель",IF(Z24&gt;50%*AA24,"Призёр","Участник"))</f>
        <v>Призёр</v>
      </c>
    </row>
    <row r="25" spans="1:29" x14ac:dyDescent="0.3">
      <c r="A25" s="32">
        <v>11</v>
      </c>
      <c r="B25" s="66" t="s">
        <v>597</v>
      </c>
      <c r="C25" s="66" t="s">
        <v>2092</v>
      </c>
      <c r="D25" s="66" t="s">
        <v>2093</v>
      </c>
      <c r="E25" s="66" t="s">
        <v>247</v>
      </c>
      <c r="F25" s="45" t="str">
        <f>LEFT(C25,1)</f>
        <v>П</v>
      </c>
      <c r="G25" s="45" t="str">
        <f>LEFT(D25,1)</f>
        <v>А</v>
      </c>
      <c r="H25" s="45" t="str">
        <f>LEFT(E25,1)</f>
        <v>В</v>
      </c>
      <c r="I25" s="16" t="s">
        <v>2094</v>
      </c>
      <c r="J25" s="66" t="s">
        <v>2061</v>
      </c>
      <c r="K25" s="66">
        <v>10</v>
      </c>
      <c r="L25" s="66" t="s">
        <v>985</v>
      </c>
      <c r="M25" s="33" t="s">
        <v>92</v>
      </c>
      <c r="N25" s="47" t="str">
        <f>CONCATENATE(L25,M25)</f>
        <v>Р1006И</v>
      </c>
      <c r="O25" s="47" t="str">
        <f>CONCATENATE(B25,"-",F25,G25,H25,"-",I25)</f>
        <v>ж-ПАВ-13052003</v>
      </c>
      <c r="P25" s="48">
        <v>5</v>
      </c>
      <c r="Q25" s="48">
        <v>4</v>
      </c>
      <c r="R25" s="48">
        <v>0</v>
      </c>
      <c r="S25" s="48">
        <v>2.5</v>
      </c>
      <c r="T25" s="48">
        <v>2.5</v>
      </c>
      <c r="U25" s="48">
        <v>5</v>
      </c>
      <c r="V25" s="48">
        <v>2</v>
      </c>
      <c r="W25" s="48">
        <v>3</v>
      </c>
      <c r="X25" s="48">
        <v>0</v>
      </c>
      <c r="Y25" s="48">
        <v>2</v>
      </c>
      <c r="Z25" s="49">
        <f>SUM(P25:Y25)</f>
        <v>26</v>
      </c>
      <c r="AA25" s="33">
        <v>50</v>
      </c>
      <c r="AB25" s="50">
        <f>Z25/AA25</f>
        <v>0.52</v>
      </c>
      <c r="AC25" s="51" t="str">
        <f>IF(Z25&gt;75%*AA25,"Победитель",IF(Z25&gt;50%*AA25,"Призёр","Участник"))</f>
        <v>Призёр</v>
      </c>
    </row>
    <row r="26" spans="1:29" x14ac:dyDescent="0.3">
      <c r="A26" s="32">
        <v>12</v>
      </c>
      <c r="B26" s="2" t="s">
        <v>35</v>
      </c>
      <c r="C26" s="2" t="s">
        <v>1997</v>
      </c>
      <c r="D26" s="2" t="s">
        <v>348</v>
      </c>
      <c r="E26" s="2" t="s">
        <v>1826</v>
      </c>
      <c r="F26" s="45" t="str">
        <f>LEFT(C26,1)</f>
        <v>М</v>
      </c>
      <c r="G26" s="45" t="str">
        <f>LEFT(D26,1)</f>
        <v>К</v>
      </c>
      <c r="H26" s="45" t="str">
        <f>LEFT(E26,1)</f>
        <v>В</v>
      </c>
      <c r="I26" s="6" t="s">
        <v>1998</v>
      </c>
      <c r="J26" s="46" t="s">
        <v>1791</v>
      </c>
      <c r="K26" s="2">
        <v>10</v>
      </c>
      <c r="L26" s="2" t="s">
        <v>1999</v>
      </c>
      <c r="M26" s="33" t="s">
        <v>46</v>
      </c>
      <c r="N26" s="47" t="str">
        <f>CONCATENATE(L26,M26)</f>
        <v>р1019А</v>
      </c>
      <c r="O26" s="47" t="str">
        <f>CONCATENATE(B26,"-",F26,G26,H26,"-",I26)</f>
        <v>М-МКВ-21092003</v>
      </c>
      <c r="P26" s="48">
        <v>2</v>
      </c>
      <c r="Q26" s="48">
        <v>0</v>
      </c>
      <c r="R26" s="48">
        <v>0</v>
      </c>
      <c r="S26" s="48">
        <v>5</v>
      </c>
      <c r="T26" s="48">
        <v>5</v>
      </c>
      <c r="U26" s="48">
        <v>1</v>
      </c>
      <c r="V26" s="48">
        <v>1</v>
      </c>
      <c r="W26" s="48">
        <v>5</v>
      </c>
      <c r="X26" s="48">
        <v>2</v>
      </c>
      <c r="Y26" s="48">
        <v>4</v>
      </c>
      <c r="Z26" s="49">
        <f>SUM(P26:Y26)</f>
        <v>25</v>
      </c>
      <c r="AA26" s="33">
        <v>50</v>
      </c>
      <c r="AB26" s="50">
        <f>Z26/AA26</f>
        <v>0.5</v>
      </c>
      <c r="AC26" s="51" t="s">
        <v>2391</v>
      </c>
    </row>
    <row r="27" spans="1:29" x14ac:dyDescent="0.3">
      <c r="A27" s="32">
        <v>13</v>
      </c>
      <c r="B27" s="2" t="s">
        <v>35</v>
      </c>
      <c r="C27" s="2" t="s">
        <v>980</v>
      </c>
      <c r="D27" s="2" t="s">
        <v>276</v>
      </c>
      <c r="E27" s="2" t="s">
        <v>44</v>
      </c>
      <c r="F27" s="45" t="str">
        <f>LEFT(C27,1)</f>
        <v>З</v>
      </c>
      <c r="G27" s="45" t="str">
        <f>LEFT(D27,1)</f>
        <v>И</v>
      </c>
      <c r="H27" s="45" t="str">
        <f>LEFT(E27,1)</f>
        <v>А</v>
      </c>
      <c r="I27" s="6" t="s">
        <v>981</v>
      </c>
      <c r="J27" s="2" t="s">
        <v>930</v>
      </c>
      <c r="K27" s="2">
        <v>10</v>
      </c>
      <c r="L27" s="2" t="s">
        <v>982</v>
      </c>
      <c r="M27" s="33" t="s">
        <v>45</v>
      </c>
      <c r="N27" s="47" t="str">
        <f>CONCATENATE(L27,M27)</f>
        <v>Р1007Г</v>
      </c>
      <c r="O27" s="47" t="str">
        <f>CONCATENATE(B27,"-",F27,G27,H27,"-",I27)</f>
        <v>М-ЗИА-     26052004</v>
      </c>
      <c r="P27" s="48">
        <v>0</v>
      </c>
      <c r="Q27" s="48">
        <v>5</v>
      </c>
      <c r="R27" s="48">
        <v>3</v>
      </c>
      <c r="S27" s="48">
        <v>2.5</v>
      </c>
      <c r="T27" s="48">
        <v>3</v>
      </c>
      <c r="U27" s="48">
        <v>1.5</v>
      </c>
      <c r="V27" s="48">
        <v>3</v>
      </c>
      <c r="W27" s="48">
        <v>0</v>
      </c>
      <c r="X27" s="48">
        <v>3</v>
      </c>
      <c r="Y27" s="48">
        <v>4</v>
      </c>
      <c r="Z27" s="49">
        <f>SUM(P27:Y27)</f>
        <v>25</v>
      </c>
      <c r="AA27" s="33">
        <v>50</v>
      </c>
      <c r="AB27" s="50">
        <f>Z27/AA27</f>
        <v>0.5</v>
      </c>
      <c r="AC27" s="51" t="s">
        <v>2391</v>
      </c>
    </row>
    <row r="28" spans="1:29" x14ac:dyDescent="0.3">
      <c r="A28" s="32">
        <v>14</v>
      </c>
      <c r="B28" s="6" t="s">
        <v>14</v>
      </c>
      <c r="C28" s="6" t="s">
        <v>1484</v>
      </c>
      <c r="D28" s="6" t="s">
        <v>207</v>
      </c>
      <c r="E28" s="6" t="s">
        <v>262</v>
      </c>
      <c r="F28" s="45" t="str">
        <f>LEFT(C28,1)</f>
        <v>К</v>
      </c>
      <c r="G28" s="45" t="str">
        <f>LEFT(D28,1)</f>
        <v>Т</v>
      </c>
      <c r="H28" s="45" t="str">
        <f>LEFT(E28,1)</f>
        <v>Д</v>
      </c>
      <c r="I28" s="6" t="s">
        <v>1485</v>
      </c>
      <c r="J28" s="6" t="s">
        <v>1257</v>
      </c>
      <c r="K28" s="6" t="s">
        <v>1486</v>
      </c>
      <c r="L28" s="6" t="s">
        <v>989</v>
      </c>
      <c r="M28" s="33" t="s">
        <v>143</v>
      </c>
      <c r="N28" s="47" t="str">
        <f>CONCATENATE(L28,M28)</f>
        <v>Р1005У</v>
      </c>
      <c r="O28" s="47" t="str">
        <f>CONCATENATE(B28,"-",F28,G28,H28,"-",I28)</f>
        <v>Ж-КТД-14042003</v>
      </c>
      <c r="P28" s="48">
        <v>1</v>
      </c>
      <c r="Q28" s="48">
        <v>0</v>
      </c>
      <c r="R28" s="48">
        <v>4</v>
      </c>
      <c r="S28" s="48">
        <v>2.5</v>
      </c>
      <c r="T28" s="48">
        <v>4</v>
      </c>
      <c r="U28" s="48">
        <v>0</v>
      </c>
      <c r="V28" s="48">
        <v>0</v>
      </c>
      <c r="W28" s="48">
        <v>5</v>
      </c>
      <c r="X28" s="48">
        <v>4</v>
      </c>
      <c r="Y28" s="48">
        <v>4</v>
      </c>
      <c r="Z28" s="49">
        <f>SUM(P28:Y28)</f>
        <v>24.5</v>
      </c>
      <c r="AA28" s="33">
        <v>50</v>
      </c>
      <c r="AB28" s="50">
        <f>Z28/AA28</f>
        <v>0.49</v>
      </c>
      <c r="AC28" s="51" t="str">
        <f>IF(Z28&gt;75%*AA28,"Победитель",IF(Z28&gt;50%*AA28,"Призёр","Участник"))</f>
        <v>Участник</v>
      </c>
    </row>
    <row r="29" spans="1:29" x14ac:dyDescent="0.3">
      <c r="A29" s="32">
        <v>15</v>
      </c>
      <c r="B29" s="2" t="s">
        <v>14</v>
      </c>
      <c r="C29" s="2" t="s">
        <v>1985</v>
      </c>
      <c r="D29" s="2" t="s">
        <v>156</v>
      </c>
      <c r="E29" s="2" t="s">
        <v>512</v>
      </c>
      <c r="F29" s="45" t="str">
        <f>LEFT(C29,1)</f>
        <v>П</v>
      </c>
      <c r="G29" s="45" t="str">
        <f>LEFT(D29,1)</f>
        <v>С</v>
      </c>
      <c r="H29" s="45" t="str">
        <f>LEFT(E29,1)</f>
        <v>В</v>
      </c>
      <c r="I29" s="6" t="s">
        <v>1986</v>
      </c>
      <c r="J29" s="46" t="s">
        <v>1791</v>
      </c>
      <c r="K29" s="2">
        <v>10</v>
      </c>
      <c r="L29" s="2" t="s">
        <v>1987</v>
      </c>
      <c r="M29" s="33" t="s">
        <v>46</v>
      </c>
      <c r="N29" s="47" t="str">
        <f>CONCATENATE(L29,M29)</f>
        <v>р1086А</v>
      </c>
      <c r="O29" s="47" t="str">
        <f>CONCATENATE(B29,"-",F29,G29,H29,"-",I29)</f>
        <v>Ж-ПСВ-0692003</v>
      </c>
      <c r="P29" s="48">
        <v>3</v>
      </c>
      <c r="Q29" s="48">
        <v>0</v>
      </c>
      <c r="R29" s="48">
        <v>1</v>
      </c>
      <c r="S29" s="48">
        <v>5</v>
      </c>
      <c r="T29" s="48">
        <v>5</v>
      </c>
      <c r="U29" s="48">
        <v>2</v>
      </c>
      <c r="V29" s="48">
        <v>0</v>
      </c>
      <c r="W29" s="48">
        <v>3</v>
      </c>
      <c r="X29" s="48">
        <v>1</v>
      </c>
      <c r="Y29" s="48">
        <v>4</v>
      </c>
      <c r="Z29" s="49">
        <f>SUM(P29:Y29)</f>
        <v>24</v>
      </c>
      <c r="AA29" s="33">
        <v>50</v>
      </c>
      <c r="AB29" s="50">
        <f>Z29/AA29</f>
        <v>0.48</v>
      </c>
      <c r="AC29" s="51" t="str">
        <f>IF(Z29&gt;75%*AA29,"Победитель",IF(Z29&gt;50%*AA29,"Призёр","Участник"))</f>
        <v>Участник</v>
      </c>
    </row>
    <row r="30" spans="1:29" x14ac:dyDescent="0.3">
      <c r="A30" s="32">
        <v>16</v>
      </c>
      <c r="B30" s="6" t="s">
        <v>14</v>
      </c>
      <c r="C30" s="6" t="s">
        <v>1500</v>
      </c>
      <c r="D30" s="6" t="s">
        <v>40</v>
      </c>
      <c r="E30" s="6" t="s">
        <v>195</v>
      </c>
      <c r="F30" s="45" t="str">
        <f>LEFT(C30,1)</f>
        <v>К</v>
      </c>
      <c r="G30" s="45" t="str">
        <f>LEFT(D30,1)</f>
        <v>М</v>
      </c>
      <c r="H30" s="45" t="str">
        <f>LEFT(E30,1)</f>
        <v>С</v>
      </c>
      <c r="I30" s="6" t="s">
        <v>1501</v>
      </c>
      <c r="J30" s="6" t="s">
        <v>1257</v>
      </c>
      <c r="K30" s="6" t="s">
        <v>1486</v>
      </c>
      <c r="L30" s="6" t="s">
        <v>985</v>
      </c>
      <c r="M30" s="33" t="s">
        <v>143</v>
      </c>
      <c r="N30" s="47" t="str">
        <f>CONCATENATE(L30,M30)</f>
        <v>Р1006У</v>
      </c>
      <c r="O30" s="47" t="str">
        <f>CONCATENATE(B30,"-",F30,G30,H30,"-",I30)</f>
        <v>Ж-КМС-28062003</v>
      </c>
      <c r="P30" s="48">
        <v>3</v>
      </c>
      <c r="Q30" s="48">
        <v>0</v>
      </c>
      <c r="R30" s="48">
        <v>5</v>
      </c>
      <c r="S30" s="48">
        <v>0</v>
      </c>
      <c r="T30" s="48">
        <v>4</v>
      </c>
      <c r="U30" s="48">
        <v>0</v>
      </c>
      <c r="V30" s="48">
        <v>0</v>
      </c>
      <c r="W30" s="48">
        <v>5</v>
      </c>
      <c r="X30" s="48">
        <v>4</v>
      </c>
      <c r="Y30" s="48">
        <v>2</v>
      </c>
      <c r="Z30" s="49">
        <f>SUM(P30:Y30)</f>
        <v>23</v>
      </c>
      <c r="AA30" s="33">
        <v>50</v>
      </c>
      <c r="AB30" s="50">
        <f>Z30/AA30</f>
        <v>0.46</v>
      </c>
      <c r="AC30" s="51" t="str">
        <f>IF(Z30&gt;75%*AA30,"Победитель",IF(Z30&gt;50%*AA30,"Призёр","Участник"))</f>
        <v>Участник</v>
      </c>
    </row>
    <row r="31" spans="1:29" x14ac:dyDescent="0.3">
      <c r="A31" s="32">
        <v>17</v>
      </c>
      <c r="B31" s="2" t="s">
        <v>14</v>
      </c>
      <c r="C31" s="2" t="s">
        <v>1932</v>
      </c>
      <c r="D31" s="2" t="s">
        <v>396</v>
      </c>
      <c r="E31" s="2" t="s">
        <v>195</v>
      </c>
      <c r="F31" s="45" t="str">
        <f>LEFT(C31,1)</f>
        <v>Ш</v>
      </c>
      <c r="G31" s="45" t="str">
        <f>LEFT(D31,1)</f>
        <v>Е</v>
      </c>
      <c r="H31" s="45" t="str">
        <f>LEFT(E31,1)</f>
        <v>С</v>
      </c>
      <c r="I31" s="6" t="s">
        <v>1981</v>
      </c>
      <c r="J31" s="46" t="s">
        <v>1791</v>
      </c>
      <c r="K31" s="2">
        <v>10</v>
      </c>
      <c r="L31" s="2" t="s">
        <v>1982</v>
      </c>
      <c r="M31" s="33" t="s">
        <v>46</v>
      </c>
      <c r="N31" s="47" t="str">
        <f>CONCATENATE(L31,M31)</f>
        <v>р1080А</v>
      </c>
      <c r="O31" s="47" t="str">
        <f>CONCATENATE(B31,"-",F31,G31,H31,"-",I31)</f>
        <v>Ж-ШЕС-09032003</v>
      </c>
      <c r="P31" s="48">
        <v>0</v>
      </c>
      <c r="Q31" s="48">
        <v>1</v>
      </c>
      <c r="R31" s="48">
        <v>0</v>
      </c>
      <c r="S31" s="48">
        <v>2.5</v>
      </c>
      <c r="T31" s="48">
        <v>3</v>
      </c>
      <c r="U31" s="48">
        <v>3</v>
      </c>
      <c r="V31" s="48">
        <v>3</v>
      </c>
      <c r="W31" s="48">
        <v>5</v>
      </c>
      <c r="X31" s="48">
        <v>1</v>
      </c>
      <c r="Y31" s="48">
        <v>4</v>
      </c>
      <c r="Z31" s="49">
        <f>SUM(P31:Y31)</f>
        <v>22.5</v>
      </c>
      <c r="AA31" s="33">
        <v>50</v>
      </c>
      <c r="AB31" s="50">
        <f>Z31/AA31</f>
        <v>0.45</v>
      </c>
      <c r="AC31" s="51" t="str">
        <f>IF(Z31&gt;75%*AA31,"Победитель",IF(Z31&gt;50%*AA31,"Призёр","Участник"))</f>
        <v>Участник</v>
      </c>
    </row>
    <row r="32" spans="1:29" x14ac:dyDescent="0.3">
      <c r="A32" s="32">
        <v>18</v>
      </c>
      <c r="B32" s="2" t="s">
        <v>14</v>
      </c>
      <c r="C32" s="2" t="s">
        <v>2373</v>
      </c>
      <c r="D32" s="2" t="s">
        <v>312</v>
      </c>
      <c r="E32" s="2" t="s">
        <v>34</v>
      </c>
      <c r="F32" s="45" t="str">
        <f>LEFT(C32,1)</f>
        <v>С</v>
      </c>
      <c r="G32" s="45" t="str">
        <f>LEFT(D32,1)</f>
        <v>С</v>
      </c>
      <c r="H32" s="45" t="str">
        <f>LEFT(E32,1)</f>
        <v>Е</v>
      </c>
      <c r="I32" s="2" t="s">
        <v>2388</v>
      </c>
      <c r="J32" s="2" t="s">
        <v>2370</v>
      </c>
      <c r="K32" s="1">
        <v>10</v>
      </c>
      <c r="L32" s="2" t="s">
        <v>954</v>
      </c>
      <c r="M32" s="33" t="s">
        <v>2138</v>
      </c>
      <c r="N32" s="47" t="str">
        <f>CONCATENATE(L32,M32)</f>
        <v>Р1015Х</v>
      </c>
      <c r="O32" s="47" t="str">
        <f>CONCATENATE(B32,"-",F32,G32,H32,"-",I32)</f>
        <v>Ж-ССЕ-26032003</v>
      </c>
      <c r="P32" s="48">
        <v>0</v>
      </c>
      <c r="Q32" s="48">
        <v>4</v>
      </c>
      <c r="R32" s="48">
        <v>1</v>
      </c>
      <c r="S32" s="48">
        <v>4</v>
      </c>
      <c r="T32" s="48">
        <v>5</v>
      </c>
      <c r="U32" s="48">
        <v>3</v>
      </c>
      <c r="V32" s="48">
        <v>0</v>
      </c>
      <c r="W32" s="48">
        <v>2</v>
      </c>
      <c r="X32" s="48">
        <v>0</v>
      </c>
      <c r="Y32" s="48">
        <v>3</v>
      </c>
      <c r="Z32" s="49">
        <f>SUM(P32:Y32)</f>
        <v>22</v>
      </c>
      <c r="AA32" s="33">
        <v>50</v>
      </c>
      <c r="AB32" s="50">
        <f>Z32/AA32</f>
        <v>0.44</v>
      </c>
      <c r="AC32" s="51" t="str">
        <f>IF(Z32&gt;75%*AA32,"Победитель",IF(Z32&gt;50%*AA32,"Призёр","Участник"))</f>
        <v>Участник</v>
      </c>
    </row>
    <row r="33" spans="1:29" x14ac:dyDescent="0.3">
      <c r="A33" s="32">
        <v>19</v>
      </c>
      <c r="B33" s="2" t="s">
        <v>14</v>
      </c>
      <c r="C33" s="2" t="s">
        <v>986</v>
      </c>
      <c r="D33" s="2" t="s">
        <v>987</v>
      </c>
      <c r="E33" s="2" t="s">
        <v>78</v>
      </c>
      <c r="F33" s="45" t="str">
        <f>LEFT(C33,1)</f>
        <v>П</v>
      </c>
      <c r="G33" s="45" t="str">
        <f>LEFT(D33,1)</f>
        <v>Н</v>
      </c>
      <c r="H33" s="45" t="str">
        <f>LEFT(E33,1)</f>
        <v>А</v>
      </c>
      <c r="I33" s="6" t="s">
        <v>988</v>
      </c>
      <c r="J33" s="2" t="s">
        <v>930</v>
      </c>
      <c r="K33" s="2">
        <v>10</v>
      </c>
      <c r="L33" s="2" t="s">
        <v>989</v>
      </c>
      <c r="M33" s="33" t="s">
        <v>45</v>
      </c>
      <c r="N33" s="47" t="str">
        <f>CONCATENATE(L33,M33)</f>
        <v>Р1005Г</v>
      </c>
      <c r="O33" s="47" t="str">
        <f>CONCATENATE(B33,"-",F33,G33,H33,"-",I33)</f>
        <v>Ж-ПНА-      07042003</v>
      </c>
      <c r="P33" s="48">
        <v>0</v>
      </c>
      <c r="Q33" s="48">
        <v>3.5</v>
      </c>
      <c r="R33" s="48">
        <v>5</v>
      </c>
      <c r="S33" s="48">
        <v>5</v>
      </c>
      <c r="T33" s="48">
        <v>0</v>
      </c>
      <c r="U33" s="48">
        <v>0</v>
      </c>
      <c r="V33" s="48">
        <v>0</v>
      </c>
      <c r="W33" s="48">
        <v>3</v>
      </c>
      <c r="X33" s="48">
        <v>0</v>
      </c>
      <c r="Y33" s="48">
        <v>5</v>
      </c>
      <c r="Z33" s="49">
        <f>SUM(P33:Y33)</f>
        <v>21.5</v>
      </c>
      <c r="AA33" s="33">
        <v>50</v>
      </c>
      <c r="AB33" s="50">
        <f>Z33/AA33</f>
        <v>0.43</v>
      </c>
      <c r="AC33" s="51" t="str">
        <f>IF(Z33&gt;75%*AA33,"Победитель",IF(Z33&gt;50%*AA33,"Призёр","Участник"))</f>
        <v>Участник</v>
      </c>
    </row>
    <row r="34" spans="1:29" x14ac:dyDescent="0.3">
      <c r="A34" s="32">
        <v>20</v>
      </c>
      <c r="B34" s="2" t="s">
        <v>35</v>
      </c>
      <c r="C34" s="2" t="s">
        <v>2040</v>
      </c>
      <c r="D34" s="2" t="s">
        <v>2041</v>
      </c>
      <c r="E34" s="2" t="s">
        <v>1137</v>
      </c>
      <c r="F34" s="45" t="str">
        <f>LEFT(C34,1)</f>
        <v>З</v>
      </c>
      <c r="G34" s="45" t="str">
        <f>LEFT(D34,1)</f>
        <v>Д</v>
      </c>
      <c r="H34" s="45" t="str">
        <f>LEFT(E34,1)</f>
        <v>В</v>
      </c>
      <c r="I34" s="6" t="s">
        <v>2042</v>
      </c>
      <c r="J34" s="46" t="s">
        <v>1791</v>
      </c>
      <c r="K34" s="2">
        <v>10</v>
      </c>
      <c r="L34" s="2" t="s">
        <v>2043</v>
      </c>
      <c r="M34" s="33" t="s">
        <v>46</v>
      </c>
      <c r="N34" s="47" t="str">
        <f>CONCATENATE(L34,M34)</f>
        <v>р1018А</v>
      </c>
      <c r="O34" s="47" t="str">
        <f>CONCATENATE(B34,"-",F34,G34,H34,"-",I34)</f>
        <v>М-ЗДВ-07022004</v>
      </c>
      <c r="P34" s="48">
        <v>3</v>
      </c>
      <c r="Q34" s="48">
        <v>0</v>
      </c>
      <c r="R34" s="48">
        <v>0</v>
      </c>
      <c r="S34" s="48">
        <v>5</v>
      </c>
      <c r="T34" s="48">
        <v>7</v>
      </c>
      <c r="U34" s="48">
        <v>1</v>
      </c>
      <c r="V34" s="48">
        <v>1</v>
      </c>
      <c r="W34" s="48">
        <v>0</v>
      </c>
      <c r="X34" s="48">
        <v>1</v>
      </c>
      <c r="Y34" s="48">
        <v>3</v>
      </c>
      <c r="Z34" s="49">
        <f>SUM(P34:Y34)</f>
        <v>21</v>
      </c>
      <c r="AA34" s="33">
        <v>50</v>
      </c>
      <c r="AB34" s="50">
        <f>Z34/AA34</f>
        <v>0.42</v>
      </c>
      <c r="AC34" s="51" t="str">
        <f>IF(Z34&gt;75%*AA34,"Победитель",IF(Z34&gt;50%*AA34,"Призёр","Участник"))</f>
        <v>Участник</v>
      </c>
    </row>
    <row r="35" spans="1:29" x14ac:dyDescent="0.3">
      <c r="A35" s="32">
        <v>21</v>
      </c>
      <c r="B35" s="2" t="s">
        <v>14</v>
      </c>
      <c r="C35" s="37" t="s">
        <v>1707</v>
      </c>
      <c r="D35" s="37" t="s">
        <v>211</v>
      </c>
      <c r="E35" s="37" t="s">
        <v>195</v>
      </c>
      <c r="F35" s="45" t="str">
        <f>LEFT(C35,1)</f>
        <v>А</v>
      </c>
      <c r="G35" s="45" t="str">
        <f>LEFT(D35,1)</f>
        <v>П</v>
      </c>
      <c r="H35" s="45" t="str">
        <f>LEFT(E35,1)</f>
        <v>С</v>
      </c>
      <c r="I35" s="37">
        <v>16062003</v>
      </c>
      <c r="J35" s="46" t="s">
        <v>1587</v>
      </c>
      <c r="K35" s="2">
        <v>10</v>
      </c>
      <c r="L35" s="2" t="s">
        <v>1708</v>
      </c>
      <c r="M35" s="33" t="s">
        <v>35</v>
      </c>
      <c r="N35" s="47" t="str">
        <f>CONCATENATE(L35,M35)</f>
        <v>Р1095М</v>
      </c>
      <c r="O35" s="47" t="str">
        <f>CONCATENATE(B35,"-",F35,G35,H35,"-",I35)</f>
        <v>Ж-АПС-16062003</v>
      </c>
      <c r="P35" s="48">
        <v>1</v>
      </c>
      <c r="Q35" s="48">
        <v>3</v>
      </c>
      <c r="R35" s="48">
        <v>3</v>
      </c>
      <c r="S35" s="48">
        <v>0</v>
      </c>
      <c r="T35" s="48">
        <v>3</v>
      </c>
      <c r="U35" s="48">
        <v>1</v>
      </c>
      <c r="V35" s="48">
        <v>0</v>
      </c>
      <c r="W35" s="48">
        <v>5</v>
      </c>
      <c r="X35" s="48">
        <v>2</v>
      </c>
      <c r="Y35" s="48">
        <v>3</v>
      </c>
      <c r="Z35" s="49">
        <f>SUM(P35:Y35)</f>
        <v>21</v>
      </c>
      <c r="AA35" s="33">
        <v>50</v>
      </c>
      <c r="AB35" s="50">
        <f>Z35/AA35</f>
        <v>0.42</v>
      </c>
      <c r="AC35" s="51" t="str">
        <f>IF(Z35&gt;75%*AA35,"Победитель",IF(Z35&gt;50%*AA35,"Призёр","Участник"))</f>
        <v>Участник</v>
      </c>
    </row>
    <row r="36" spans="1:29" x14ac:dyDescent="0.3">
      <c r="A36" s="32">
        <v>22</v>
      </c>
      <c r="B36" s="2" t="s">
        <v>14</v>
      </c>
      <c r="C36" s="2" t="s">
        <v>968</v>
      </c>
      <c r="D36" s="2" t="s">
        <v>494</v>
      </c>
      <c r="E36" s="2" t="s">
        <v>969</v>
      </c>
      <c r="F36" s="45" t="str">
        <f>LEFT(C36,1)</f>
        <v>С</v>
      </c>
      <c r="G36" s="45" t="str">
        <f>LEFT(D36,1)</f>
        <v>Е</v>
      </c>
      <c r="H36" s="45" t="str">
        <f>LEFT(E36,1)</f>
        <v>А</v>
      </c>
      <c r="I36" s="6" t="s">
        <v>970</v>
      </c>
      <c r="J36" s="2" t="s">
        <v>930</v>
      </c>
      <c r="K36" s="2">
        <v>10</v>
      </c>
      <c r="L36" s="2" t="s">
        <v>971</v>
      </c>
      <c r="M36" s="33" t="s">
        <v>45</v>
      </c>
      <c r="N36" s="47" t="str">
        <f>CONCATENATE(L36,M36)</f>
        <v>Р1010Г</v>
      </c>
      <c r="O36" s="47" t="str">
        <f>CONCATENATE(B36,"-",F36,G36,H36,"-",I36)</f>
        <v>Ж-СЕА-      01012004</v>
      </c>
      <c r="P36" s="48">
        <v>0</v>
      </c>
      <c r="Q36" s="48">
        <v>3</v>
      </c>
      <c r="R36" s="48">
        <v>5</v>
      </c>
      <c r="S36" s="48">
        <v>2.5</v>
      </c>
      <c r="T36" s="48">
        <v>3</v>
      </c>
      <c r="U36" s="48">
        <v>0</v>
      </c>
      <c r="V36" s="48">
        <v>0</v>
      </c>
      <c r="W36" s="48">
        <v>3</v>
      </c>
      <c r="X36" s="48">
        <v>0</v>
      </c>
      <c r="Y36" s="48">
        <v>4</v>
      </c>
      <c r="Z36" s="49">
        <f>SUM(P36:Y36)</f>
        <v>20.5</v>
      </c>
      <c r="AA36" s="33">
        <v>50</v>
      </c>
      <c r="AB36" s="50">
        <f>Z36/AA36</f>
        <v>0.41</v>
      </c>
      <c r="AC36" s="51" t="str">
        <f>IF(Z36&gt;75%*AA36,"Победитель",IF(Z36&gt;50%*AA36,"Призёр","Участник"))</f>
        <v>Участник</v>
      </c>
    </row>
    <row r="37" spans="1:29" x14ac:dyDescent="0.3">
      <c r="A37" s="32">
        <v>23</v>
      </c>
      <c r="B37" s="66" t="s">
        <v>597</v>
      </c>
      <c r="C37" s="66" t="s">
        <v>2086</v>
      </c>
      <c r="D37" s="66" t="s">
        <v>40</v>
      </c>
      <c r="E37" s="66" t="s">
        <v>195</v>
      </c>
      <c r="F37" s="45" t="str">
        <f>LEFT(C37,1)</f>
        <v>Д</v>
      </c>
      <c r="G37" s="45" t="str">
        <f>LEFT(D37,1)</f>
        <v>М</v>
      </c>
      <c r="H37" s="45" t="str">
        <f>LEFT(E37,1)</f>
        <v>С</v>
      </c>
      <c r="I37" s="16" t="s">
        <v>2087</v>
      </c>
      <c r="J37" s="66" t="s">
        <v>2061</v>
      </c>
      <c r="K37" s="66">
        <v>10</v>
      </c>
      <c r="L37" s="66" t="s">
        <v>154</v>
      </c>
      <c r="M37" s="33" t="s">
        <v>92</v>
      </c>
      <c r="N37" s="47" t="str">
        <f>CONCATENATE(L37,M37)</f>
        <v>Р1001И</v>
      </c>
      <c r="O37" s="47" t="str">
        <f>CONCATENATE(B37,"-",F37,G37,H37,"-",I37)</f>
        <v>ж-ДМС-09062003</v>
      </c>
      <c r="P37" s="48">
        <v>3</v>
      </c>
      <c r="Q37" s="48">
        <v>0</v>
      </c>
      <c r="R37" s="48">
        <v>0</v>
      </c>
      <c r="S37" s="48">
        <v>1</v>
      </c>
      <c r="T37" s="48">
        <v>4</v>
      </c>
      <c r="U37" s="48">
        <v>5</v>
      </c>
      <c r="V37" s="48">
        <v>1</v>
      </c>
      <c r="W37" s="48">
        <v>3</v>
      </c>
      <c r="X37" s="48">
        <v>0</v>
      </c>
      <c r="Y37" s="48">
        <v>3</v>
      </c>
      <c r="Z37" s="49">
        <f>SUM(P37:Y37)</f>
        <v>20</v>
      </c>
      <c r="AA37" s="33">
        <v>50</v>
      </c>
      <c r="AB37" s="50">
        <f>Z37/AA37</f>
        <v>0.4</v>
      </c>
      <c r="AC37" s="51" t="str">
        <f>IF(Z37&gt;75%*AA37,"Победитель",IF(Z37&gt;50%*AA37,"Призёр","Участник"))</f>
        <v>Участник</v>
      </c>
    </row>
    <row r="38" spans="1:29" x14ac:dyDescent="0.3">
      <c r="A38" s="32">
        <v>24</v>
      </c>
      <c r="B38" s="2" t="s">
        <v>14</v>
      </c>
      <c r="C38" s="37" t="s">
        <v>1709</v>
      </c>
      <c r="D38" s="37" t="s">
        <v>40</v>
      </c>
      <c r="E38" s="37" t="s">
        <v>78</v>
      </c>
      <c r="F38" s="45" t="str">
        <f>LEFT(C38,1)</f>
        <v>Б</v>
      </c>
      <c r="G38" s="45" t="str">
        <f>LEFT(D38,1)</f>
        <v>М</v>
      </c>
      <c r="H38" s="45" t="str">
        <f>LEFT(E38,1)</f>
        <v>А</v>
      </c>
      <c r="I38" s="37">
        <v>11102003</v>
      </c>
      <c r="J38" s="46" t="s">
        <v>1587</v>
      </c>
      <c r="K38" s="2">
        <v>10</v>
      </c>
      <c r="L38" s="2" t="s">
        <v>1710</v>
      </c>
      <c r="M38" s="33" t="s">
        <v>35</v>
      </c>
      <c r="N38" s="47" t="str">
        <f>CONCATENATE(L38,M38)</f>
        <v>Р1096М</v>
      </c>
      <c r="O38" s="47" t="str">
        <f>CONCATENATE(B38,"-",F38,G38,H38,"-",I38)</f>
        <v>Ж-БМА-11102003</v>
      </c>
      <c r="P38" s="48">
        <v>1</v>
      </c>
      <c r="Q38" s="48">
        <v>0</v>
      </c>
      <c r="R38" s="48">
        <v>3</v>
      </c>
      <c r="S38" s="48">
        <v>3</v>
      </c>
      <c r="T38" s="48">
        <v>3</v>
      </c>
      <c r="U38" s="48">
        <v>0</v>
      </c>
      <c r="V38" s="48">
        <v>1</v>
      </c>
      <c r="W38" s="48">
        <v>3</v>
      </c>
      <c r="X38" s="48">
        <v>3</v>
      </c>
      <c r="Y38" s="48">
        <v>3</v>
      </c>
      <c r="Z38" s="49">
        <f>SUM(P38:Y38)</f>
        <v>20</v>
      </c>
      <c r="AA38" s="33">
        <v>50</v>
      </c>
      <c r="AB38" s="50">
        <f>Z38/AA38</f>
        <v>0.4</v>
      </c>
      <c r="AC38" s="51" t="str">
        <f>IF(Z38&gt;75%*AA38,"Победитель",IF(Z38&gt;50%*AA38,"Призёр","Участник"))</f>
        <v>Участник</v>
      </c>
    </row>
    <row r="39" spans="1:29" x14ac:dyDescent="0.3">
      <c r="A39" s="32">
        <v>25</v>
      </c>
      <c r="B39" s="6" t="s">
        <v>2057</v>
      </c>
      <c r="C39" s="6" t="s">
        <v>1503</v>
      </c>
      <c r="D39" s="6" t="s">
        <v>932</v>
      </c>
      <c r="E39" s="6" t="s">
        <v>306</v>
      </c>
      <c r="F39" s="45" t="str">
        <f>LEFT(C39,1)</f>
        <v>П</v>
      </c>
      <c r="G39" s="45" t="str">
        <f>LEFT(D39,1)</f>
        <v>А</v>
      </c>
      <c r="H39" s="45" t="str">
        <f>LEFT(E39,1)</f>
        <v>С</v>
      </c>
      <c r="I39" s="6" t="s">
        <v>1504</v>
      </c>
      <c r="J39" s="6" t="s">
        <v>1257</v>
      </c>
      <c r="K39" s="6" t="s">
        <v>1486</v>
      </c>
      <c r="L39" s="6" t="s">
        <v>976</v>
      </c>
      <c r="M39" s="33" t="s">
        <v>143</v>
      </c>
      <c r="N39" s="47" t="str">
        <f>CONCATENATE(L39,M39)</f>
        <v>Р1009У</v>
      </c>
      <c r="O39" s="47" t="str">
        <f>CONCATENATE(B39,"-",F39,G39,H39,"-",I39)</f>
        <v>М -ПАС-06072004</v>
      </c>
      <c r="P39" s="48">
        <v>3</v>
      </c>
      <c r="Q39" s="48">
        <v>0</v>
      </c>
      <c r="R39" s="48">
        <v>2</v>
      </c>
      <c r="S39" s="48">
        <v>0</v>
      </c>
      <c r="T39" s="48">
        <v>3</v>
      </c>
      <c r="U39" s="48">
        <v>2</v>
      </c>
      <c r="V39" s="48">
        <v>0</v>
      </c>
      <c r="W39" s="48">
        <v>5</v>
      </c>
      <c r="X39" s="48">
        <v>2</v>
      </c>
      <c r="Y39" s="48">
        <v>3</v>
      </c>
      <c r="Z39" s="49">
        <f>SUM(P39:Y39)</f>
        <v>20</v>
      </c>
      <c r="AA39" s="33">
        <v>50</v>
      </c>
      <c r="AB39" s="50">
        <f>Z39/AA39</f>
        <v>0.4</v>
      </c>
      <c r="AC39" s="51" t="str">
        <f>IF(Z39&gt;75%*AA39,"Победитель",IF(Z39&gt;50%*AA39,"Призёр","Участник"))</f>
        <v>Участник</v>
      </c>
    </row>
    <row r="40" spans="1:29" x14ac:dyDescent="0.3">
      <c r="A40" s="32">
        <v>26</v>
      </c>
      <c r="B40" s="6" t="s">
        <v>2057</v>
      </c>
      <c r="C40" s="6" t="s">
        <v>1487</v>
      </c>
      <c r="D40" s="6" t="s">
        <v>695</v>
      </c>
      <c r="E40" s="6" t="s">
        <v>56</v>
      </c>
      <c r="F40" s="45" t="str">
        <f>LEFT(C40,1)</f>
        <v>П</v>
      </c>
      <c r="G40" s="45" t="str">
        <f>LEFT(D40,1)</f>
        <v>Н</v>
      </c>
      <c r="H40" s="45" t="str">
        <f>LEFT(E40,1)</f>
        <v>А</v>
      </c>
      <c r="I40" s="6" t="s">
        <v>1488</v>
      </c>
      <c r="J40" s="6" t="s">
        <v>1257</v>
      </c>
      <c r="K40" s="6" t="s">
        <v>1486</v>
      </c>
      <c r="L40" s="6" t="s">
        <v>1489</v>
      </c>
      <c r="M40" s="33" t="s">
        <v>143</v>
      </c>
      <c r="N40" s="47" t="str">
        <f>CONCATENATE(L40,M40)</f>
        <v>Р1017У</v>
      </c>
      <c r="O40" s="47" t="str">
        <f>CONCATENATE(B40,"-",F40,G40,H40,"-",I40)</f>
        <v>М -ПНА-23022003</v>
      </c>
      <c r="P40" s="48">
        <v>1</v>
      </c>
      <c r="Q40" s="48">
        <v>2</v>
      </c>
      <c r="R40" s="48">
        <v>1</v>
      </c>
      <c r="S40" s="48">
        <v>5</v>
      </c>
      <c r="T40" s="48">
        <v>3</v>
      </c>
      <c r="U40" s="48">
        <v>4</v>
      </c>
      <c r="V40" s="48">
        <v>0</v>
      </c>
      <c r="W40" s="48">
        <v>0</v>
      </c>
      <c r="X40" s="48">
        <v>1</v>
      </c>
      <c r="Y40" s="48">
        <v>3</v>
      </c>
      <c r="Z40" s="49">
        <f>SUM(P40:Y40)</f>
        <v>20</v>
      </c>
      <c r="AA40" s="33">
        <v>50</v>
      </c>
      <c r="AB40" s="50">
        <f>Z40/AA40</f>
        <v>0.4</v>
      </c>
      <c r="AC40" s="51" t="str">
        <f>IF(Z40&gt;75%*AA40,"Победитель",IF(Z40&gt;50%*AA40,"Призёр","Участник"))</f>
        <v>Участник</v>
      </c>
    </row>
    <row r="41" spans="1:29" hidden="1" x14ac:dyDescent="0.3">
      <c r="A41" s="32">
        <v>27</v>
      </c>
      <c r="B41" s="2" t="s">
        <v>35</v>
      </c>
      <c r="C41" s="2" t="s">
        <v>952</v>
      </c>
      <c r="D41" s="2" t="s">
        <v>168</v>
      </c>
      <c r="E41" s="2" t="s">
        <v>489</v>
      </c>
      <c r="F41" s="45" t="str">
        <f>LEFT(C41,1)</f>
        <v>Г</v>
      </c>
      <c r="G41" s="45" t="str">
        <f>LEFT(D41,1)</f>
        <v>С</v>
      </c>
      <c r="H41" s="45" t="str">
        <f>LEFT(E41,1)</f>
        <v>О</v>
      </c>
      <c r="I41" s="14" t="s">
        <v>953</v>
      </c>
      <c r="J41" s="46" t="s">
        <v>930</v>
      </c>
      <c r="K41" s="2">
        <v>10</v>
      </c>
      <c r="L41" s="2" t="s">
        <v>954</v>
      </c>
      <c r="M41" s="33" t="s">
        <v>45</v>
      </c>
      <c r="N41" s="47" t="str">
        <f>CONCATENATE(L41,M41)</f>
        <v>Р1015Г</v>
      </c>
      <c r="O41" s="47" t="str">
        <f>CONCATENATE(B41,"-",F41,G41,H41,"-",I41)</f>
        <v>М-ГСО-18122003</v>
      </c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9">
        <f>SUM(P41:Y41)</f>
        <v>0</v>
      </c>
      <c r="AA41" s="33">
        <v>50</v>
      </c>
      <c r="AB41" s="50">
        <f>Z41/AA41</f>
        <v>0</v>
      </c>
      <c r="AC41" s="51" t="str">
        <f>IF(Z41&gt;75%*AA41,"Победитель",IF(Z41&gt;50%*AA41,"Призёр","Участник"))</f>
        <v>Участник</v>
      </c>
    </row>
    <row r="42" spans="1:29" x14ac:dyDescent="0.3">
      <c r="A42" s="32">
        <v>28</v>
      </c>
      <c r="B42" s="2" t="s">
        <v>14</v>
      </c>
      <c r="C42" s="2" t="s">
        <v>1994</v>
      </c>
      <c r="D42" s="2" t="s">
        <v>40</v>
      </c>
      <c r="E42" s="2" t="s">
        <v>78</v>
      </c>
      <c r="F42" s="45" t="str">
        <f>LEFT(C42,1)</f>
        <v>Б</v>
      </c>
      <c r="G42" s="45" t="str">
        <f>LEFT(D42,1)</f>
        <v>М</v>
      </c>
      <c r="H42" s="45" t="str">
        <f>LEFT(E42,1)</f>
        <v>А</v>
      </c>
      <c r="I42" s="6" t="s">
        <v>1995</v>
      </c>
      <c r="J42" s="46" t="s">
        <v>1791</v>
      </c>
      <c r="K42" s="2">
        <v>10</v>
      </c>
      <c r="L42" s="2" t="s">
        <v>1996</v>
      </c>
      <c r="M42" s="33" t="s">
        <v>46</v>
      </c>
      <c r="N42" s="47" t="str">
        <f>CONCATENATE(L42,M42)</f>
        <v>р1084А</v>
      </c>
      <c r="O42" s="47" t="str">
        <f>CONCATENATE(B42,"-",F42,G42,H42,"-",I42)</f>
        <v>Ж-БМА-20052003</v>
      </c>
      <c r="P42" s="48">
        <v>0</v>
      </c>
      <c r="Q42" s="48">
        <v>0</v>
      </c>
      <c r="R42" s="48">
        <v>0</v>
      </c>
      <c r="S42" s="48">
        <v>5</v>
      </c>
      <c r="T42" s="48">
        <v>6.5</v>
      </c>
      <c r="U42" s="48">
        <v>1</v>
      </c>
      <c r="V42" s="48">
        <v>2</v>
      </c>
      <c r="W42" s="48">
        <v>0</v>
      </c>
      <c r="X42" s="48">
        <v>4</v>
      </c>
      <c r="Y42" s="48">
        <v>1</v>
      </c>
      <c r="Z42" s="49">
        <f>SUM(P42:Y42)</f>
        <v>19.5</v>
      </c>
      <c r="AA42" s="33">
        <v>50</v>
      </c>
      <c r="AB42" s="50">
        <f>Z42/AA42</f>
        <v>0.39</v>
      </c>
      <c r="AC42" s="51" t="str">
        <f>IF(Z42&gt;75%*AA42,"Победитель",IF(Z42&gt;50%*AA42,"Призёр","Участник"))</f>
        <v>Участник</v>
      </c>
    </row>
    <row r="43" spans="1:29" x14ac:dyDescent="0.3">
      <c r="A43" s="32">
        <v>29</v>
      </c>
      <c r="B43" s="3" t="s">
        <v>14</v>
      </c>
      <c r="C43" s="3" t="s">
        <v>871</v>
      </c>
      <c r="D43" s="3" t="s">
        <v>221</v>
      </c>
      <c r="E43" s="3" t="s">
        <v>872</v>
      </c>
      <c r="F43" s="45" t="str">
        <f>LEFT(C43,1)</f>
        <v>Б</v>
      </c>
      <c r="G43" s="45" t="str">
        <f>LEFT(D43,1)</f>
        <v>В</v>
      </c>
      <c r="H43" s="45" t="str">
        <f>LEFT(E43,1)</f>
        <v>Э</v>
      </c>
      <c r="I43" s="13" t="s">
        <v>873</v>
      </c>
      <c r="J43" s="59" t="s">
        <v>925</v>
      </c>
      <c r="K43" s="3">
        <v>10</v>
      </c>
      <c r="L43" s="3" t="s">
        <v>874</v>
      </c>
      <c r="M43" s="33" t="s">
        <v>534</v>
      </c>
      <c r="N43" s="47" t="str">
        <f>CONCATENATE(L43,M43)</f>
        <v>РУ10-02О</v>
      </c>
      <c r="O43" s="47" t="str">
        <f>CONCATENATE(B43,"-",F43,G43,H43,"-",I43)</f>
        <v>Ж-БВЭ-15052003</v>
      </c>
      <c r="P43" s="48">
        <v>2</v>
      </c>
      <c r="Q43" s="48">
        <v>2</v>
      </c>
      <c r="R43" s="48">
        <v>0</v>
      </c>
      <c r="S43" s="48">
        <v>2.5</v>
      </c>
      <c r="T43" s="48">
        <v>4</v>
      </c>
      <c r="U43" s="48">
        <v>0</v>
      </c>
      <c r="V43" s="48">
        <v>0</v>
      </c>
      <c r="W43" s="48">
        <v>3</v>
      </c>
      <c r="X43" s="48">
        <v>1</v>
      </c>
      <c r="Y43" s="48">
        <v>5</v>
      </c>
      <c r="Z43" s="49">
        <f>SUM(P43:Y43)</f>
        <v>19.5</v>
      </c>
      <c r="AA43" s="33">
        <v>50</v>
      </c>
      <c r="AB43" s="50">
        <f>Z43/AA43</f>
        <v>0.39</v>
      </c>
      <c r="AC43" s="51" t="str">
        <f>IF(Z43&gt;75%*AA43,"Победитель",IF(Z43&gt;50%*AA43,"Призёр","Участник"))</f>
        <v>Участник</v>
      </c>
    </row>
    <row r="44" spans="1:29" x14ac:dyDescent="0.3">
      <c r="A44" s="32">
        <v>30</v>
      </c>
      <c r="B44" s="2" t="s">
        <v>14</v>
      </c>
      <c r="C44" s="2" t="s">
        <v>999</v>
      </c>
      <c r="D44" s="2" t="s">
        <v>73</v>
      </c>
      <c r="E44" s="2" t="s">
        <v>1000</v>
      </c>
      <c r="F44" s="45" t="str">
        <f>LEFT(C44,1)</f>
        <v>Н</v>
      </c>
      <c r="G44" s="45" t="str">
        <f>LEFT(D44,1)</f>
        <v>А</v>
      </c>
      <c r="H44" s="45" t="str">
        <f>LEFT(E44,1)</f>
        <v>С</v>
      </c>
      <c r="I44" s="6" t="s">
        <v>1001</v>
      </c>
      <c r="J44" s="2" t="s">
        <v>930</v>
      </c>
      <c r="K44" s="2">
        <v>10</v>
      </c>
      <c r="L44" s="2" t="s">
        <v>154</v>
      </c>
      <c r="M44" s="33" t="s">
        <v>45</v>
      </c>
      <c r="N44" s="47" t="str">
        <f>CONCATENATE(L44,M44)</f>
        <v>Р1001Г</v>
      </c>
      <c r="O44" s="47" t="str">
        <f>CONCATENATE(B44,"-",F44,G44,H44,"-",I44)</f>
        <v>Ж-НАС-     28042003</v>
      </c>
      <c r="P44" s="48">
        <v>1</v>
      </c>
      <c r="Q44" s="48">
        <v>1</v>
      </c>
      <c r="R44" s="48">
        <v>2</v>
      </c>
      <c r="S44" s="48">
        <v>2.5</v>
      </c>
      <c r="T44" s="48">
        <v>2.5</v>
      </c>
      <c r="U44" s="48">
        <v>0</v>
      </c>
      <c r="V44" s="48">
        <v>0</v>
      </c>
      <c r="W44" s="48">
        <v>5</v>
      </c>
      <c r="X44" s="48">
        <v>2</v>
      </c>
      <c r="Y44" s="48">
        <v>3</v>
      </c>
      <c r="Z44" s="49">
        <f>SUM(P44:Y44)</f>
        <v>19</v>
      </c>
      <c r="AA44" s="33">
        <v>50</v>
      </c>
      <c r="AB44" s="50">
        <f>Z44/AA44</f>
        <v>0.38</v>
      </c>
      <c r="AC44" s="51" t="str">
        <f>IF(Z44&gt;75%*AA44,"Победитель",IF(Z44&gt;50%*AA44,"Призёр","Участник"))</f>
        <v>Участник</v>
      </c>
    </row>
    <row r="45" spans="1:29" x14ac:dyDescent="0.3">
      <c r="A45" s="32">
        <v>31</v>
      </c>
      <c r="B45" s="3" t="s">
        <v>14</v>
      </c>
      <c r="C45" s="3" t="s">
        <v>882</v>
      </c>
      <c r="D45" s="3" t="s">
        <v>73</v>
      </c>
      <c r="E45" s="3" t="s">
        <v>78</v>
      </c>
      <c r="F45" s="45" t="str">
        <f>LEFT(C45,1)</f>
        <v>К</v>
      </c>
      <c r="G45" s="45" t="str">
        <f>LEFT(D45,1)</f>
        <v>А</v>
      </c>
      <c r="H45" s="45" t="str">
        <f>LEFT(E45,1)</f>
        <v>А</v>
      </c>
      <c r="I45" s="13" t="s">
        <v>883</v>
      </c>
      <c r="J45" s="59" t="s">
        <v>925</v>
      </c>
      <c r="K45" s="3">
        <v>10</v>
      </c>
      <c r="L45" s="3" t="s">
        <v>884</v>
      </c>
      <c r="M45" s="33" t="s">
        <v>534</v>
      </c>
      <c r="N45" s="47" t="str">
        <f>CONCATENATE(L45,M45)</f>
        <v>РУ10-05О</v>
      </c>
      <c r="O45" s="47" t="str">
        <f>CONCATENATE(B45,"-",F45,G45,H45,"-",I45)</f>
        <v>Ж-КАА-30112003</v>
      </c>
      <c r="P45" s="48">
        <v>5</v>
      </c>
      <c r="Q45" s="48">
        <v>0</v>
      </c>
      <c r="R45" s="48">
        <v>0</v>
      </c>
      <c r="S45" s="48">
        <v>5</v>
      </c>
      <c r="T45" s="48">
        <v>2</v>
      </c>
      <c r="U45" s="48">
        <v>0</v>
      </c>
      <c r="V45" s="48">
        <v>0</v>
      </c>
      <c r="W45" s="48">
        <v>0</v>
      </c>
      <c r="X45" s="48">
        <v>3</v>
      </c>
      <c r="Y45" s="48">
        <v>4</v>
      </c>
      <c r="Z45" s="49">
        <f>SUM(P45:Y45)</f>
        <v>19</v>
      </c>
      <c r="AA45" s="33">
        <v>50</v>
      </c>
      <c r="AB45" s="50">
        <f>Z45/AA45</f>
        <v>0.38</v>
      </c>
      <c r="AC45" s="51" t="str">
        <f>IF(Z45&gt;75%*AA45,"Победитель",IF(Z45&gt;50%*AA45,"Призёр","Участник"))</f>
        <v>Участник</v>
      </c>
    </row>
    <row r="46" spans="1:29" x14ac:dyDescent="0.3">
      <c r="A46" s="32">
        <v>32</v>
      </c>
      <c r="B46" s="6" t="s">
        <v>14</v>
      </c>
      <c r="C46" s="6" t="s">
        <v>1517</v>
      </c>
      <c r="D46" s="6" t="s">
        <v>396</v>
      </c>
      <c r="E46" s="6" t="s">
        <v>34</v>
      </c>
      <c r="F46" s="45" t="str">
        <f>LEFT(C46,1)</f>
        <v>Ш</v>
      </c>
      <c r="G46" s="45" t="str">
        <f>LEFT(D46,1)</f>
        <v>Е</v>
      </c>
      <c r="H46" s="45" t="str">
        <f>LEFT(E46,1)</f>
        <v>Е</v>
      </c>
      <c r="I46" s="6" t="s">
        <v>1518</v>
      </c>
      <c r="J46" s="6" t="s">
        <v>1257</v>
      </c>
      <c r="K46" s="6" t="s">
        <v>1486</v>
      </c>
      <c r="L46" s="6" t="s">
        <v>982</v>
      </c>
      <c r="M46" s="33" t="s">
        <v>143</v>
      </c>
      <c r="N46" s="47" t="str">
        <f>CONCATENATE(L46,M46)</f>
        <v>Р1007У</v>
      </c>
      <c r="O46" s="47" t="str">
        <f>CONCATENATE(B46,"-",F46,G46,H46,"-",I46)</f>
        <v>Ж-ШЕЕ-10122003</v>
      </c>
      <c r="P46" s="48">
        <v>3</v>
      </c>
      <c r="Q46" s="48">
        <v>0</v>
      </c>
      <c r="R46" s="48">
        <v>1</v>
      </c>
      <c r="S46" s="48">
        <v>5</v>
      </c>
      <c r="T46" s="48">
        <v>3</v>
      </c>
      <c r="U46" s="48">
        <v>0</v>
      </c>
      <c r="V46" s="48">
        <v>0</v>
      </c>
      <c r="W46" s="48">
        <v>3</v>
      </c>
      <c r="X46" s="48">
        <v>2</v>
      </c>
      <c r="Y46" s="48">
        <v>2</v>
      </c>
      <c r="Z46" s="49">
        <f>SUM(P46:Y46)</f>
        <v>19</v>
      </c>
      <c r="AA46" s="33">
        <v>50</v>
      </c>
      <c r="AB46" s="50">
        <f>Z46/AA46</f>
        <v>0.38</v>
      </c>
      <c r="AC46" s="51" t="str">
        <f>IF(Z46&gt;75%*AA46,"Победитель",IF(Z46&gt;50%*AA46,"Призёр","Участник"))</f>
        <v>Участник</v>
      </c>
    </row>
    <row r="47" spans="1:29" x14ac:dyDescent="0.3">
      <c r="A47" s="32">
        <v>33</v>
      </c>
      <c r="B47" s="2" t="s">
        <v>14</v>
      </c>
      <c r="C47" s="2" t="s">
        <v>449</v>
      </c>
      <c r="D47" s="2" t="s">
        <v>40</v>
      </c>
      <c r="E47" s="2" t="s">
        <v>78</v>
      </c>
      <c r="F47" s="45" t="str">
        <f>LEFT(C47,1)</f>
        <v>Е</v>
      </c>
      <c r="G47" s="45" t="str">
        <f>LEFT(D47,1)</f>
        <v>М</v>
      </c>
      <c r="H47" s="45" t="str">
        <f>LEFT(E47,1)</f>
        <v>А</v>
      </c>
      <c r="I47" s="2" t="s">
        <v>2368</v>
      </c>
      <c r="J47" s="2" t="s">
        <v>2323</v>
      </c>
      <c r="K47" s="1">
        <v>10</v>
      </c>
      <c r="L47" s="2" t="s">
        <v>158</v>
      </c>
      <c r="M47" s="33" t="s">
        <v>2212</v>
      </c>
      <c r="N47" s="47" t="str">
        <f>CONCATENATE(L47,M47)</f>
        <v>Р1002Ф</v>
      </c>
      <c r="O47" s="47" t="str">
        <f>CONCATENATE(B47,"-",F47,G47,H47,"-",I47)</f>
        <v>Ж-ЕМА-25102003</v>
      </c>
      <c r="P47" s="48">
        <v>3</v>
      </c>
      <c r="Q47" s="48">
        <v>0</v>
      </c>
      <c r="R47" s="48">
        <v>5</v>
      </c>
      <c r="S47" s="48">
        <v>5</v>
      </c>
      <c r="T47" s="48">
        <v>2</v>
      </c>
      <c r="U47" s="48">
        <v>0</v>
      </c>
      <c r="V47" s="48">
        <v>0</v>
      </c>
      <c r="W47" s="48">
        <v>0</v>
      </c>
      <c r="X47" s="48">
        <v>4</v>
      </c>
      <c r="Y47" s="48">
        <v>0</v>
      </c>
      <c r="Z47" s="49">
        <f>SUM(P47:Y47)</f>
        <v>19</v>
      </c>
      <c r="AA47" s="33">
        <v>50</v>
      </c>
      <c r="AB47" s="50">
        <f>Z47/AA47</f>
        <v>0.38</v>
      </c>
      <c r="AC47" s="51" t="str">
        <f>IF(Z47&gt;75%*AA47,"Победитель",IF(Z47&gt;50%*AA47,"Призёр","Участник"))</f>
        <v>Участник</v>
      </c>
    </row>
    <row r="48" spans="1:29" x14ac:dyDescent="0.3">
      <c r="A48" s="32">
        <v>34</v>
      </c>
      <c r="B48" s="2" t="s">
        <v>14</v>
      </c>
      <c r="C48" s="2" t="s">
        <v>239</v>
      </c>
      <c r="D48" s="2" t="s">
        <v>207</v>
      </c>
      <c r="E48" s="2" t="s">
        <v>31</v>
      </c>
      <c r="F48" s="45" t="str">
        <f>LEFT(C48,1)</f>
        <v>Ю</v>
      </c>
      <c r="G48" s="45" t="str">
        <f>LEFT(D48,1)</f>
        <v>Т</v>
      </c>
      <c r="H48" s="45" t="str">
        <f>LEFT(E48,1)</f>
        <v>В</v>
      </c>
      <c r="I48" s="2" t="s">
        <v>2389</v>
      </c>
      <c r="J48" s="2" t="s">
        <v>2370</v>
      </c>
      <c r="K48" s="1">
        <v>10</v>
      </c>
      <c r="L48" s="2" t="s">
        <v>951</v>
      </c>
      <c r="M48" s="33" t="s">
        <v>2138</v>
      </c>
      <c r="N48" s="47" t="str">
        <f>CONCATENATE(L48,M48)</f>
        <v>Р1016Х</v>
      </c>
      <c r="O48" s="47" t="str">
        <f>CONCATENATE(B48,"-",F48,G48,H48,"-",I48)</f>
        <v>Ж-ЮТВ-22012004</v>
      </c>
      <c r="P48" s="48">
        <v>0</v>
      </c>
      <c r="Q48" s="48">
        <v>3</v>
      </c>
      <c r="R48" s="48">
        <v>1</v>
      </c>
      <c r="S48" s="48">
        <v>0</v>
      </c>
      <c r="T48" s="48">
        <v>2.5</v>
      </c>
      <c r="U48" s="48">
        <v>2.5</v>
      </c>
      <c r="V48" s="48">
        <v>4</v>
      </c>
      <c r="W48" s="48">
        <v>3</v>
      </c>
      <c r="X48" s="48">
        <v>0</v>
      </c>
      <c r="Y48" s="48">
        <v>3</v>
      </c>
      <c r="Z48" s="49">
        <f>SUM(P48:Y48)</f>
        <v>19</v>
      </c>
      <c r="AA48" s="33">
        <v>50</v>
      </c>
      <c r="AB48" s="50">
        <f>Z48/AA48</f>
        <v>0.38</v>
      </c>
      <c r="AC48" s="51" t="str">
        <f>IF(Z48&gt;75%*AA48,"Победитель",IF(Z48&gt;50%*AA48,"Призёр","Участник"))</f>
        <v>Участник</v>
      </c>
    </row>
    <row r="49" spans="1:29" x14ac:dyDescent="0.3">
      <c r="A49" s="32">
        <v>35</v>
      </c>
      <c r="B49" s="3" t="s">
        <v>14</v>
      </c>
      <c r="C49" s="3" t="s">
        <v>885</v>
      </c>
      <c r="D49" s="3" t="s">
        <v>396</v>
      </c>
      <c r="E49" s="3" t="s">
        <v>78</v>
      </c>
      <c r="F49" s="45" t="str">
        <f>LEFT(C49,1)</f>
        <v>К</v>
      </c>
      <c r="G49" s="45" t="str">
        <f>LEFT(D49,1)</f>
        <v>Е</v>
      </c>
      <c r="H49" s="45" t="str">
        <f>LEFT(E49,1)</f>
        <v>А</v>
      </c>
      <c r="I49" s="13" t="s">
        <v>886</v>
      </c>
      <c r="J49" s="59" t="s">
        <v>925</v>
      </c>
      <c r="K49" s="3">
        <v>10</v>
      </c>
      <c r="L49" s="3" t="s">
        <v>887</v>
      </c>
      <c r="M49" s="33" t="s">
        <v>534</v>
      </c>
      <c r="N49" s="47" t="str">
        <f>CONCATENATE(L49,M49)</f>
        <v>РУ10-06О</v>
      </c>
      <c r="O49" s="47" t="str">
        <f>CONCATENATE(B49,"-",F49,G49,H49,"-",I49)</f>
        <v>Ж-КЕА-21122002</v>
      </c>
      <c r="P49" s="48">
        <v>2</v>
      </c>
      <c r="Q49" s="48">
        <v>0</v>
      </c>
      <c r="R49" s="48">
        <v>0</v>
      </c>
      <c r="S49" s="48">
        <v>5</v>
      </c>
      <c r="T49" s="48">
        <v>1.5</v>
      </c>
      <c r="U49" s="48">
        <v>0</v>
      </c>
      <c r="V49" s="48">
        <v>0</v>
      </c>
      <c r="W49" s="48">
        <v>0</v>
      </c>
      <c r="X49" s="48">
        <v>5</v>
      </c>
      <c r="Y49" s="48">
        <v>5</v>
      </c>
      <c r="Z49" s="49">
        <f>SUM(P49:Y49)</f>
        <v>18.5</v>
      </c>
      <c r="AA49" s="33">
        <v>50</v>
      </c>
      <c r="AB49" s="50">
        <f>Z49/AA49</f>
        <v>0.37</v>
      </c>
      <c r="AC49" s="51" t="str">
        <f>IF(Z49&gt;75%*AA49,"Победитель",IF(Z49&gt;50%*AA49,"Призёр","Участник"))</f>
        <v>Участник</v>
      </c>
    </row>
    <row r="50" spans="1:29" x14ac:dyDescent="0.3">
      <c r="A50" s="32">
        <v>36</v>
      </c>
      <c r="B50" s="2" t="s">
        <v>14</v>
      </c>
      <c r="C50" s="2" t="s">
        <v>1263</v>
      </c>
      <c r="D50" s="2" t="s">
        <v>2044</v>
      </c>
      <c r="E50" s="2" t="s">
        <v>88</v>
      </c>
      <c r="F50" s="45" t="str">
        <f>LEFT(C50,1)</f>
        <v>А</v>
      </c>
      <c r="G50" s="45" t="str">
        <f>LEFT(D50,1)</f>
        <v>Э</v>
      </c>
      <c r="H50" s="45" t="str">
        <f>LEFT(E50,1)</f>
        <v>А</v>
      </c>
      <c r="I50" s="6" t="s">
        <v>1492</v>
      </c>
      <c r="J50" s="46" t="s">
        <v>1791</v>
      </c>
      <c r="K50" s="2">
        <v>10</v>
      </c>
      <c r="L50" s="2" t="s">
        <v>2045</v>
      </c>
      <c r="M50" s="33" t="s">
        <v>46</v>
      </c>
      <c r="N50" s="47" t="str">
        <f>CONCATENATE(L50,M50)</f>
        <v>р1078А</v>
      </c>
      <c r="O50" s="47" t="str">
        <f>CONCATENATE(B50,"-",F50,G50,H50,"-",I50)</f>
        <v>Ж-АЭА-07012004</v>
      </c>
      <c r="P50" s="48">
        <v>2</v>
      </c>
      <c r="Q50" s="48">
        <v>0</v>
      </c>
      <c r="R50" s="48">
        <v>0</v>
      </c>
      <c r="S50" s="48">
        <v>5</v>
      </c>
      <c r="T50" s="48">
        <v>2</v>
      </c>
      <c r="U50" s="48">
        <v>1</v>
      </c>
      <c r="V50" s="48">
        <v>1</v>
      </c>
      <c r="W50" s="48">
        <v>3</v>
      </c>
      <c r="X50" s="48">
        <v>1</v>
      </c>
      <c r="Y50" s="48">
        <v>3</v>
      </c>
      <c r="Z50" s="49">
        <f>SUM(P50:Y50)</f>
        <v>18</v>
      </c>
      <c r="AA50" s="33">
        <v>50</v>
      </c>
      <c r="AB50" s="50">
        <f>Z50/AA50</f>
        <v>0.36</v>
      </c>
      <c r="AC50" s="51" t="str">
        <f>IF(Z50&gt;75%*AA50,"Победитель",IF(Z50&gt;50%*AA50,"Призёр","Участник"))</f>
        <v>Участник</v>
      </c>
    </row>
    <row r="51" spans="1:29" x14ac:dyDescent="0.3">
      <c r="A51" s="32">
        <v>37</v>
      </c>
      <c r="B51" s="2" t="s">
        <v>14</v>
      </c>
      <c r="C51" s="2" t="s">
        <v>1988</v>
      </c>
      <c r="D51" s="2" t="s">
        <v>1989</v>
      </c>
      <c r="E51" s="2" t="s">
        <v>443</v>
      </c>
      <c r="F51" s="45" t="str">
        <f>LEFT(C51,1)</f>
        <v>К</v>
      </c>
      <c r="G51" s="45" t="str">
        <f>LEFT(D51,1)</f>
        <v>О</v>
      </c>
      <c r="H51" s="45" t="str">
        <f>LEFT(E51,1)</f>
        <v>В</v>
      </c>
      <c r="I51" s="6" t="s">
        <v>953</v>
      </c>
      <c r="J51" s="46" t="s">
        <v>1791</v>
      </c>
      <c r="K51" s="2">
        <v>10</v>
      </c>
      <c r="L51" s="2" t="s">
        <v>1990</v>
      </c>
      <c r="M51" s="33" t="s">
        <v>46</v>
      </c>
      <c r="N51" s="47" t="str">
        <f>CONCATENATE(L51,M51)</f>
        <v>р1082А</v>
      </c>
      <c r="O51" s="47" t="str">
        <f>CONCATENATE(B51,"-",F51,G51,H51,"-",I51)</f>
        <v>Ж-КОВ-18122003</v>
      </c>
      <c r="P51" s="48">
        <v>3</v>
      </c>
      <c r="Q51" s="48">
        <v>3</v>
      </c>
      <c r="R51" s="48">
        <v>0</v>
      </c>
      <c r="S51" s="48">
        <v>2.5</v>
      </c>
      <c r="T51" s="48">
        <v>2.5</v>
      </c>
      <c r="U51" s="48">
        <v>1</v>
      </c>
      <c r="V51" s="48">
        <v>0</v>
      </c>
      <c r="W51" s="48">
        <v>0</v>
      </c>
      <c r="X51" s="48">
        <v>2</v>
      </c>
      <c r="Y51" s="48">
        <v>4</v>
      </c>
      <c r="Z51" s="49">
        <f>SUM(P51:Y51)</f>
        <v>18</v>
      </c>
      <c r="AA51" s="33">
        <v>50</v>
      </c>
      <c r="AB51" s="50">
        <f>Z51/AA51</f>
        <v>0.36</v>
      </c>
      <c r="AC51" s="51" t="str">
        <f>IF(Z51&gt;75%*AA51,"Победитель",IF(Z51&gt;50%*AA51,"Призёр","Участник"))</f>
        <v>Участник</v>
      </c>
    </row>
    <row r="52" spans="1:29" x14ac:dyDescent="0.3">
      <c r="A52" s="32">
        <v>38</v>
      </c>
      <c r="B52" s="2" t="s">
        <v>14</v>
      </c>
      <c r="C52" s="2" t="s">
        <v>955</v>
      </c>
      <c r="D52" s="2" t="s">
        <v>40</v>
      </c>
      <c r="E52" s="2" t="s">
        <v>848</v>
      </c>
      <c r="F52" s="45" t="str">
        <f>LEFT(C52,1)</f>
        <v>Т</v>
      </c>
      <c r="G52" s="45" t="str">
        <f>LEFT(D52,1)</f>
        <v>М</v>
      </c>
      <c r="H52" s="45" t="str">
        <f>LEFT(E52,1)</f>
        <v>В</v>
      </c>
      <c r="I52" s="14" t="s">
        <v>956</v>
      </c>
      <c r="J52" s="46" t="s">
        <v>930</v>
      </c>
      <c r="K52" s="2">
        <v>10</v>
      </c>
      <c r="L52" s="2" t="s">
        <v>957</v>
      </c>
      <c r="M52" s="33" t="s">
        <v>45</v>
      </c>
      <c r="N52" s="47" t="str">
        <f>CONCATENATE(L52,M52)</f>
        <v>Р1014Г</v>
      </c>
      <c r="O52" s="47" t="str">
        <f>CONCATENATE(B52,"-",F52,G52,H52,"-",I52)</f>
        <v>Ж-ТМВ-25012004</v>
      </c>
      <c r="P52" s="48">
        <v>0</v>
      </c>
      <c r="Q52" s="48">
        <v>1</v>
      </c>
      <c r="R52" s="48">
        <v>0</v>
      </c>
      <c r="S52" s="48">
        <v>1</v>
      </c>
      <c r="T52" s="48">
        <v>3</v>
      </c>
      <c r="U52" s="48">
        <v>0</v>
      </c>
      <c r="V52" s="48">
        <v>0</v>
      </c>
      <c r="W52" s="48">
        <v>3</v>
      </c>
      <c r="X52" s="48">
        <v>5</v>
      </c>
      <c r="Y52" s="48">
        <v>5</v>
      </c>
      <c r="Z52" s="49">
        <f>SUM(P52:Y52)</f>
        <v>18</v>
      </c>
      <c r="AA52" s="33">
        <v>50</v>
      </c>
      <c r="AB52" s="50">
        <f>Z52/AA52</f>
        <v>0.36</v>
      </c>
      <c r="AC52" s="51" t="str">
        <f>IF(Z52&gt;75%*AA52,"Победитель",IF(Z52&gt;50%*AA52,"Призёр","Участник"))</f>
        <v>Участник</v>
      </c>
    </row>
    <row r="53" spans="1:29" x14ac:dyDescent="0.3">
      <c r="A53" s="32">
        <v>39</v>
      </c>
      <c r="B53" s="3" t="s">
        <v>14</v>
      </c>
      <c r="C53" s="3" t="s">
        <v>888</v>
      </c>
      <c r="D53" s="3" t="s">
        <v>366</v>
      </c>
      <c r="E53" s="3" t="s">
        <v>78</v>
      </c>
      <c r="F53" s="45" t="str">
        <f>LEFT(C53,1)</f>
        <v>К</v>
      </c>
      <c r="G53" s="45" t="str">
        <f>LEFT(D53,1)</f>
        <v>А</v>
      </c>
      <c r="H53" s="45" t="str">
        <f>LEFT(E53,1)</f>
        <v>А</v>
      </c>
      <c r="I53" s="13" t="s">
        <v>889</v>
      </c>
      <c r="J53" s="59" t="s">
        <v>925</v>
      </c>
      <c r="K53" s="3">
        <v>10</v>
      </c>
      <c r="L53" s="3" t="s">
        <v>890</v>
      </c>
      <c r="M53" s="33" t="s">
        <v>534</v>
      </c>
      <c r="N53" s="47" t="str">
        <f>CONCATENATE(L53,M53)</f>
        <v>РУ10-07О</v>
      </c>
      <c r="O53" s="47" t="str">
        <f>CONCATENATE(B53,"-",F53,G53,H53,"-",I53)</f>
        <v>Ж-КАА-01062003</v>
      </c>
      <c r="P53" s="48">
        <v>5</v>
      </c>
      <c r="Q53" s="48">
        <v>0</v>
      </c>
      <c r="R53" s="48">
        <v>0</v>
      </c>
      <c r="S53" s="48">
        <v>0</v>
      </c>
      <c r="T53" s="48">
        <v>2</v>
      </c>
      <c r="U53" s="48">
        <v>0</v>
      </c>
      <c r="V53" s="48">
        <v>1</v>
      </c>
      <c r="W53" s="48">
        <v>0</v>
      </c>
      <c r="X53" s="48">
        <v>5</v>
      </c>
      <c r="Y53" s="48">
        <v>5</v>
      </c>
      <c r="Z53" s="49">
        <f>SUM(P53:Y53)</f>
        <v>18</v>
      </c>
      <c r="AA53" s="33">
        <v>50</v>
      </c>
      <c r="AB53" s="50">
        <f>Z53/AA53</f>
        <v>0.36</v>
      </c>
      <c r="AC53" s="51" t="str">
        <f>IF(Z53&gt;75%*AA53,"Победитель",IF(Z53&gt;50%*AA53,"Призёр","Участник"))</f>
        <v>Участник</v>
      </c>
    </row>
    <row r="54" spans="1:29" x14ac:dyDescent="0.3">
      <c r="A54" s="32">
        <v>40</v>
      </c>
      <c r="B54" s="6" t="s">
        <v>14</v>
      </c>
      <c r="C54" s="6" t="s">
        <v>1509</v>
      </c>
      <c r="D54" s="6" t="s">
        <v>50</v>
      </c>
      <c r="E54" s="6" t="s">
        <v>97</v>
      </c>
      <c r="F54" s="45" t="str">
        <f>LEFT(C54,1)</f>
        <v>А</v>
      </c>
      <c r="G54" s="45" t="str">
        <f>LEFT(D54,1)</f>
        <v>А</v>
      </c>
      <c r="H54" s="45" t="str">
        <f>LEFT(E54,1)</f>
        <v>А</v>
      </c>
      <c r="I54" s="6" t="s">
        <v>1510</v>
      </c>
      <c r="J54" s="6" t="s">
        <v>1257</v>
      </c>
      <c r="K54" s="6" t="s">
        <v>1486</v>
      </c>
      <c r="L54" s="6" t="s">
        <v>979</v>
      </c>
      <c r="M54" s="33" t="s">
        <v>143</v>
      </c>
      <c r="N54" s="47" t="str">
        <f>CONCATENATE(L54,M54)</f>
        <v>Р1008У</v>
      </c>
      <c r="O54" s="47" t="str">
        <f>CONCATENATE(B54,"-",F54,G54,H54,"-",I54)</f>
        <v>Ж-ААА-220872003</v>
      </c>
      <c r="P54" s="48">
        <v>3</v>
      </c>
      <c r="Q54" s="48">
        <v>1</v>
      </c>
      <c r="R54" s="48">
        <v>1</v>
      </c>
      <c r="S54" s="48">
        <v>5</v>
      </c>
      <c r="T54" s="48">
        <v>4</v>
      </c>
      <c r="U54" s="48">
        <v>0</v>
      </c>
      <c r="V54" s="48">
        <v>0</v>
      </c>
      <c r="W54" s="48">
        <v>0</v>
      </c>
      <c r="X54" s="48">
        <v>0</v>
      </c>
      <c r="Y54" s="48">
        <v>4</v>
      </c>
      <c r="Z54" s="49">
        <f>SUM(P54:Y54)</f>
        <v>18</v>
      </c>
      <c r="AA54" s="33">
        <v>50</v>
      </c>
      <c r="AB54" s="50">
        <f>Z54/AA54</f>
        <v>0.36</v>
      </c>
      <c r="AC54" s="51" t="str">
        <f>IF(Z54&gt;75%*AA54,"Победитель",IF(Z54&gt;50%*AA54,"Призёр","Участник"))</f>
        <v>Участник</v>
      </c>
    </row>
    <row r="55" spans="1:29" x14ac:dyDescent="0.3">
      <c r="A55" s="32">
        <v>41</v>
      </c>
      <c r="B55" s="66" t="s">
        <v>597</v>
      </c>
      <c r="C55" s="66" t="s">
        <v>508</v>
      </c>
      <c r="D55" s="66" t="s">
        <v>110</v>
      </c>
      <c r="E55" s="66" t="s">
        <v>119</v>
      </c>
      <c r="F55" s="45" t="str">
        <f>LEFT(C55,1)</f>
        <v>К</v>
      </c>
      <c r="G55" s="45" t="str">
        <f>LEFT(D55,1)</f>
        <v>Н</v>
      </c>
      <c r="H55" s="45" t="str">
        <f>LEFT(E55,1)</f>
        <v>В</v>
      </c>
      <c r="I55" s="16" t="s">
        <v>2089</v>
      </c>
      <c r="J55" s="66" t="s">
        <v>2061</v>
      </c>
      <c r="K55" s="66">
        <v>10</v>
      </c>
      <c r="L55" s="66" t="s">
        <v>993</v>
      </c>
      <c r="M55" s="33" t="s">
        <v>92</v>
      </c>
      <c r="N55" s="47" t="str">
        <f>CONCATENATE(L55,M55)</f>
        <v>Р1004И</v>
      </c>
      <c r="O55" s="47" t="str">
        <f>CONCATENATE(B55,"-",F55,G55,H55,"-",I55)</f>
        <v>ж-КНВ-08022004</v>
      </c>
      <c r="P55" s="48">
        <v>5</v>
      </c>
      <c r="Q55" s="48">
        <v>1</v>
      </c>
      <c r="R55" s="48">
        <v>1</v>
      </c>
      <c r="S55" s="48">
        <v>2.5</v>
      </c>
      <c r="T55" s="48">
        <v>3</v>
      </c>
      <c r="U55" s="48">
        <v>0</v>
      </c>
      <c r="V55" s="48">
        <v>0</v>
      </c>
      <c r="W55" s="48">
        <v>0</v>
      </c>
      <c r="X55" s="48">
        <v>2</v>
      </c>
      <c r="Y55" s="48">
        <v>3</v>
      </c>
      <c r="Z55" s="49">
        <f>SUM(P55:Y55)</f>
        <v>17.5</v>
      </c>
      <c r="AA55" s="33">
        <v>50</v>
      </c>
      <c r="AB55" s="50">
        <f>Z55/AA55</f>
        <v>0.35</v>
      </c>
      <c r="AC55" s="51" t="str">
        <f>IF(Z55&gt;75%*AA55,"Победитель",IF(Z55&gt;50%*AA55,"Призёр","Участник"))</f>
        <v>Участник</v>
      </c>
    </row>
    <row r="56" spans="1:29" x14ac:dyDescent="0.3">
      <c r="A56" s="32">
        <v>42</v>
      </c>
      <c r="B56" s="2" t="s">
        <v>35</v>
      </c>
      <c r="C56" s="2" t="s">
        <v>1978</v>
      </c>
      <c r="D56" s="2" t="s">
        <v>1669</v>
      </c>
      <c r="E56" s="2" t="s">
        <v>44</v>
      </c>
      <c r="F56" s="45" t="str">
        <f>LEFT(C56,1)</f>
        <v>Ц</v>
      </c>
      <c r="G56" s="45" t="str">
        <f>LEFT(D56,1)</f>
        <v>А</v>
      </c>
      <c r="H56" s="45" t="str">
        <f>LEFT(E56,1)</f>
        <v>А</v>
      </c>
      <c r="I56" s="6" t="s">
        <v>1979</v>
      </c>
      <c r="J56" s="46" t="s">
        <v>1791</v>
      </c>
      <c r="K56" s="2">
        <v>10</v>
      </c>
      <c r="L56" s="2" t="s">
        <v>1980</v>
      </c>
      <c r="M56" s="33" t="s">
        <v>46</v>
      </c>
      <c r="N56" s="47" t="str">
        <f>CONCATENATE(L56,M56)</f>
        <v>р1087А</v>
      </c>
      <c r="O56" s="47" t="str">
        <f>CONCATENATE(B56,"-",F56,G56,H56,"-",I56)</f>
        <v>М-ЦАА-04122003</v>
      </c>
      <c r="P56" s="48">
        <v>3</v>
      </c>
      <c r="Q56" s="48">
        <v>0</v>
      </c>
      <c r="R56" s="48">
        <v>2</v>
      </c>
      <c r="S56" s="48">
        <v>2.5</v>
      </c>
      <c r="T56" s="48">
        <v>1.5</v>
      </c>
      <c r="U56" s="48">
        <v>0</v>
      </c>
      <c r="V56" s="48">
        <v>0</v>
      </c>
      <c r="W56" s="48">
        <v>3</v>
      </c>
      <c r="X56" s="48">
        <v>1</v>
      </c>
      <c r="Y56" s="48">
        <v>4</v>
      </c>
      <c r="Z56" s="49">
        <f>SUM(P56:Y56)</f>
        <v>17</v>
      </c>
      <c r="AA56" s="33">
        <v>50</v>
      </c>
      <c r="AB56" s="50">
        <f>Z56/AA56</f>
        <v>0.34</v>
      </c>
      <c r="AC56" s="51" t="str">
        <f>IF(Z56&gt;75%*AA56,"Победитель",IF(Z56&gt;50%*AA56,"Призёр","Участник"))</f>
        <v>Участник</v>
      </c>
    </row>
    <row r="57" spans="1:29" x14ac:dyDescent="0.3">
      <c r="A57" s="32">
        <v>43</v>
      </c>
      <c r="B57" s="2" t="s">
        <v>14</v>
      </c>
      <c r="C57" s="2" t="s">
        <v>1849</v>
      </c>
      <c r="D57" s="2" t="s">
        <v>225</v>
      </c>
      <c r="E57" s="2" t="s">
        <v>195</v>
      </c>
      <c r="F57" s="45" t="str">
        <f>LEFT(C57,1)</f>
        <v>О</v>
      </c>
      <c r="G57" s="45" t="str">
        <f>LEFT(D57,1)</f>
        <v>Н</v>
      </c>
      <c r="H57" s="45" t="str">
        <f>LEFT(E57,1)</f>
        <v>С</v>
      </c>
      <c r="I57" s="6" t="s">
        <v>1983</v>
      </c>
      <c r="J57" s="46" t="s">
        <v>1791</v>
      </c>
      <c r="K57" s="2">
        <v>10</v>
      </c>
      <c r="L57" s="2" t="s">
        <v>1984</v>
      </c>
      <c r="M57" s="33" t="s">
        <v>46</v>
      </c>
      <c r="N57" s="47" t="str">
        <f>CONCATENATE(L57,M57)</f>
        <v>р1083А</v>
      </c>
      <c r="O57" s="47" t="str">
        <f>CONCATENATE(B57,"-",F57,G57,H57,"-",I57)</f>
        <v>Ж-ОНС-15092003</v>
      </c>
      <c r="P57" s="48">
        <v>2</v>
      </c>
      <c r="Q57" s="48">
        <v>1</v>
      </c>
      <c r="R57" s="48">
        <v>1</v>
      </c>
      <c r="S57" s="48">
        <v>2.5</v>
      </c>
      <c r="T57" s="48">
        <v>1</v>
      </c>
      <c r="U57" s="48">
        <v>1</v>
      </c>
      <c r="V57" s="48">
        <v>1</v>
      </c>
      <c r="W57" s="48">
        <v>2</v>
      </c>
      <c r="X57" s="48">
        <v>0</v>
      </c>
      <c r="Y57" s="48">
        <v>5</v>
      </c>
      <c r="Z57" s="49">
        <f>SUM(P57:Y57)</f>
        <v>16.5</v>
      </c>
      <c r="AA57" s="33">
        <v>50</v>
      </c>
      <c r="AB57" s="50">
        <f>Z57/AA57</f>
        <v>0.33</v>
      </c>
      <c r="AC57" s="51" t="str">
        <f>IF(Z57&gt;75%*AA57,"Победитель",IF(Z57&gt;50%*AA57,"Призёр","Участник"))</f>
        <v>Участник</v>
      </c>
    </row>
    <row r="58" spans="1:29" x14ac:dyDescent="0.3">
      <c r="A58" s="32">
        <v>44</v>
      </c>
      <c r="B58" s="3" t="s">
        <v>35</v>
      </c>
      <c r="C58" s="3" t="s">
        <v>875</v>
      </c>
      <c r="D58" s="3" t="s">
        <v>70</v>
      </c>
      <c r="E58" s="3" t="s">
        <v>172</v>
      </c>
      <c r="F58" s="45" t="str">
        <f>LEFT(C58,1)</f>
        <v>Б</v>
      </c>
      <c r="G58" s="45" t="str">
        <f>LEFT(D58,1)</f>
        <v>Д</v>
      </c>
      <c r="H58" s="45" t="str">
        <f>LEFT(E58,1)</f>
        <v>Д</v>
      </c>
      <c r="I58" s="13" t="s">
        <v>876</v>
      </c>
      <c r="J58" s="59" t="s">
        <v>925</v>
      </c>
      <c r="K58" s="3">
        <v>10</v>
      </c>
      <c r="L58" s="3" t="s">
        <v>877</v>
      </c>
      <c r="M58" s="33" t="s">
        <v>534</v>
      </c>
      <c r="N58" s="47" t="str">
        <f>CONCATENATE(L58,M58)</f>
        <v>РУ10-03О</v>
      </c>
      <c r="O58" s="47" t="str">
        <f>CONCATENATE(B58,"-",F58,G58,H58,"-",I58)</f>
        <v>М-БДД-01042003</v>
      </c>
      <c r="P58" s="48">
        <v>4</v>
      </c>
      <c r="Q58" s="48">
        <v>3</v>
      </c>
      <c r="R58" s="48">
        <v>0</v>
      </c>
      <c r="S58" s="48">
        <v>0</v>
      </c>
      <c r="T58" s="48">
        <v>1.5</v>
      </c>
      <c r="U58" s="48">
        <v>0</v>
      </c>
      <c r="V58" s="48">
        <v>0</v>
      </c>
      <c r="W58" s="48">
        <v>0</v>
      </c>
      <c r="X58" s="48">
        <v>5</v>
      </c>
      <c r="Y58" s="48">
        <v>3</v>
      </c>
      <c r="Z58" s="49">
        <f>SUM(P58:Y58)</f>
        <v>16.5</v>
      </c>
      <c r="AA58" s="33">
        <v>50</v>
      </c>
      <c r="AB58" s="50">
        <f>Z58/AA58</f>
        <v>0.33</v>
      </c>
      <c r="AC58" s="51" t="str">
        <f>IF(Z58&gt;75%*AA58,"Победитель",IF(Z58&gt;50%*AA58,"Призёр","Участник"))</f>
        <v>Участник</v>
      </c>
    </row>
    <row r="59" spans="1:29" x14ac:dyDescent="0.3">
      <c r="A59" s="32">
        <v>45</v>
      </c>
      <c r="B59" s="6" t="s">
        <v>2057</v>
      </c>
      <c r="C59" s="6" t="s">
        <v>1493</v>
      </c>
      <c r="D59" s="6" t="s">
        <v>70</v>
      </c>
      <c r="E59" s="6" t="s">
        <v>115</v>
      </c>
      <c r="F59" s="45" t="str">
        <f>LEFT(C59,1)</f>
        <v>С</v>
      </c>
      <c r="G59" s="45" t="str">
        <f>LEFT(D59,1)</f>
        <v>Д</v>
      </c>
      <c r="H59" s="45" t="str">
        <f>LEFT(E59,1)</f>
        <v>И</v>
      </c>
      <c r="I59" s="6" t="s">
        <v>1494</v>
      </c>
      <c r="J59" s="6" t="s">
        <v>1257</v>
      </c>
      <c r="K59" s="6" t="s">
        <v>1486</v>
      </c>
      <c r="L59" s="6" t="s">
        <v>158</v>
      </c>
      <c r="M59" s="33" t="s">
        <v>143</v>
      </c>
      <c r="N59" s="47" t="str">
        <f>CONCATENATE(L59,M59)</f>
        <v>Р1002У</v>
      </c>
      <c r="O59" s="47" t="str">
        <f>CONCATENATE(B59,"-",F59,G59,H59,"-",I59)</f>
        <v>М -СДИ-27062003</v>
      </c>
      <c r="P59" s="48">
        <v>3</v>
      </c>
      <c r="Q59" s="48">
        <v>1</v>
      </c>
      <c r="R59" s="48">
        <v>1</v>
      </c>
      <c r="S59" s="48">
        <v>2.5</v>
      </c>
      <c r="T59" s="48">
        <v>3</v>
      </c>
      <c r="U59" s="48">
        <v>0</v>
      </c>
      <c r="V59" s="48">
        <v>0</v>
      </c>
      <c r="W59" s="48">
        <v>5</v>
      </c>
      <c r="X59" s="48">
        <v>0</v>
      </c>
      <c r="Y59" s="48">
        <v>1</v>
      </c>
      <c r="Z59" s="49">
        <f>SUM(P59:Y59)</f>
        <v>16.5</v>
      </c>
      <c r="AA59" s="33">
        <v>50</v>
      </c>
      <c r="AB59" s="50">
        <f>Z59/AA59</f>
        <v>0.33</v>
      </c>
      <c r="AC59" s="51" t="str">
        <f>IF(Z59&gt;75%*AA59,"Победитель",IF(Z59&gt;50%*AA59,"Призёр","Участник"))</f>
        <v>Участник</v>
      </c>
    </row>
    <row r="60" spans="1:29" x14ac:dyDescent="0.3">
      <c r="A60" s="32">
        <v>46</v>
      </c>
      <c r="B60" s="6" t="s">
        <v>14</v>
      </c>
      <c r="C60" s="6" t="s">
        <v>1505</v>
      </c>
      <c r="D60" s="6" t="s">
        <v>211</v>
      </c>
      <c r="E60" s="6" t="s">
        <v>88</v>
      </c>
      <c r="F60" s="45" t="str">
        <f>LEFT(C60,1)</f>
        <v>Б</v>
      </c>
      <c r="G60" s="45" t="str">
        <f>LEFT(D60,1)</f>
        <v>П</v>
      </c>
      <c r="H60" s="45" t="str">
        <f>LEFT(E60,1)</f>
        <v>А</v>
      </c>
      <c r="I60" s="6" t="s">
        <v>1506</v>
      </c>
      <c r="J60" s="6" t="s">
        <v>1257</v>
      </c>
      <c r="K60" s="6" t="s">
        <v>1486</v>
      </c>
      <c r="L60" s="6" t="s">
        <v>482</v>
      </c>
      <c r="M60" s="33" t="s">
        <v>143</v>
      </c>
      <c r="N60" s="47" t="str">
        <f>CONCATENATE(L60,M60)</f>
        <v>Р1003У</v>
      </c>
      <c r="O60" s="47" t="str">
        <f>CONCATENATE(B60,"-",F60,G60,H60,"-",I60)</f>
        <v>Ж-БПА-26072003</v>
      </c>
      <c r="P60" s="48">
        <v>0</v>
      </c>
      <c r="Q60" s="48">
        <v>0</v>
      </c>
      <c r="R60" s="48">
        <v>2</v>
      </c>
      <c r="S60" s="48">
        <v>2.5</v>
      </c>
      <c r="T60" s="48">
        <v>4</v>
      </c>
      <c r="U60" s="48">
        <v>0</v>
      </c>
      <c r="V60" s="48">
        <v>0</v>
      </c>
      <c r="W60" s="48">
        <v>0</v>
      </c>
      <c r="X60" s="48">
        <v>5</v>
      </c>
      <c r="Y60" s="48">
        <v>3</v>
      </c>
      <c r="Z60" s="49">
        <f>SUM(P60:Y60)</f>
        <v>16.5</v>
      </c>
      <c r="AA60" s="33">
        <v>50</v>
      </c>
      <c r="AB60" s="50">
        <f>Z60/AA60</f>
        <v>0.33</v>
      </c>
      <c r="AC60" s="51" t="str">
        <f>IF(Z60&gt;75%*AA60,"Победитель",IF(Z60&gt;50%*AA60,"Призёр","Участник"))</f>
        <v>Участник</v>
      </c>
    </row>
    <row r="61" spans="1:29" x14ac:dyDescent="0.3">
      <c r="A61" s="32">
        <v>47</v>
      </c>
      <c r="B61" s="2" t="s">
        <v>14</v>
      </c>
      <c r="C61" s="2" t="s">
        <v>965</v>
      </c>
      <c r="D61" s="2" t="s">
        <v>132</v>
      </c>
      <c r="E61" s="2" t="s">
        <v>138</v>
      </c>
      <c r="F61" s="45" t="str">
        <f>LEFT(C61,1)</f>
        <v>М</v>
      </c>
      <c r="G61" s="45" t="str">
        <f>LEFT(D61,1)</f>
        <v>С</v>
      </c>
      <c r="H61" s="45" t="str">
        <f>LEFT(E61,1)</f>
        <v>В</v>
      </c>
      <c r="I61" s="14" t="s">
        <v>966</v>
      </c>
      <c r="J61" s="46" t="s">
        <v>930</v>
      </c>
      <c r="K61" s="2">
        <v>10</v>
      </c>
      <c r="L61" s="2" t="s">
        <v>967</v>
      </c>
      <c r="M61" s="33" t="s">
        <v>45</v>
      </c>
      <c r="N61" s="47" t="str">
        <f>CONCATENATE(L61,M61)</f>
        <v>Р1011Г</v>
      </c>
      <c r="O61" s="47" t="str">
        <f>CONCATENATE(B61,"-",F61,G61,H61,"-",I61)</f>
        <v>Ж-МСВ-23092003</v>
      </c>
      <c r="P61" s="48">
        <v>0</v>
      </c>
      <c r="Q61" s="48">
        <v>1.5</v>
      </c>
      <c r="R61" s="48">
        <v>0</v>
      </c>
      <c r="S61" s="48">
        <v>0</v>
      </c>
      <c r="T61" s="48">
        <v>3.5</v>
      </c>
      <c r="U61" s="48">
        <v>0</v>
      </c>
      <c r="V61" s="48">
        <v>0</v>
      </c>
      <c r="W61" s="48">
        <v>3</v>
      </c>
      <c r="X61" s="48">
        <v>4</v>
      </c>
      <c r="Y61" s="48">
        <v>4</v>
      </c>
      <c r="Z61" s="49">
        <f>SUM(P61:Y61)</f>
        <v>16</v>
      </c>
      <c r="AA61" s="33">
        <v>50</v>
      </c>
      <c r="AB61" s="50">
        <f>Z61/AA61</f>
        <v>0.32</v>
      </c>
      <c r="AC61" s="51" t="str">
        <f>IF(Z61&gt;75%*AA61,"Победитель",IF(Z61&gt;50%*AA61,"Призёр","Участник"))</f>
        <v>Участник</v>
      </c>
    </row>
    <row r="62" spans="1:29" x14ac:dyDescent="0.3">
      <c r="A62" s="32">
        <v>48</v>
      </c>
      <c r="B62" s="66" t="s">
        <v>597</v>
      </c>
      <c r="C62" s="66" t="s">
        <v>2090</v>
      </c>
      <c r="D62" s="66" t="s">
        <v>50</v>
      </c>
      <c r="E62" s="66" t="s">
        <v>369</v>
      </c>
      <c r="F62" s="45" t="str">
        <f>LEFT(C62,1)</f>
        <v>К</v>
      </c>
      <c r="G62" s="45" t="str">
        <f>LEFT(D62,1)</f>
        <v>А</v>
      </c>
      <c r="H62" s="45" t="str">
        <f>LEFT(E62,1)</f>
        <v>Н</v>
      </c>
      <c r="I62" s="16" t="s">
        <v>2091</v>
      </c>
      <c r="J62" s="66" t="s">
        <v>2061</v>
      </c>
      <c r="K62" s="66">
        <v>10</v>
      </c>
      <c r="L62" s="66" t="s">
        <v>989</v>
      </c>
      <c r="M62" s="33" t="s">
        <v>92</v>
      </c>
      <c r="N62" s="47" t="str">
        <f>CONCATENATE(L62,M62)</f>
        <v>Р1005И</v>
      </c>
      <c r="O62" s="47" t="str">
        <f>CONCATENATE(B62,"-",F62,G62,H62,"-",I62)</f>
        <v>ж-КАН-22062003</v>
      </c>
      <c r="P62" s="48">
        <v>1</v>
      </c>
      <c r="Q62" s="48">
        <v>1</v>
      </c>
      <c r="R62" s="48">
        <v>0</v>
      </c>
      <c r="S62" s="48">
        <v>2.5</v>
      </c>
      <c r="T62" s="48">
        <v>3</v>
      </c>
      <c r="U62" s="48">
        <v>0</v>
      </c>
      <c r="V62" s="48">
        <v>0</v>
      </c>
      <c r="W62" s="48">
        <v>5</v>
      </c>
      <c r="X62" s="48">
        <v>1</v>
      </c>
      <c r="Y62" s="48">
        <v>2</v>
      </c>
      <c r="Z62" s="49">
        <f>SUM(P62:Y62)</f>
        <v>15.5</v>
      </c>
      <c r="AA62" s="33">
        <v>50</v>
      </c>
      <c r="AB62" s="50">
        <f>Z62/AA62</f>
        <v>0.31</v>
      </c>
      <c r="AC62" s="51" t="str">
        <f>IF(Z62&gt;75%*AA62,"Победитель",IF(Z62&gt;50%*AA62,"Призёр","Участник"))</f>
        <v>Участник</v>
      </c>
    </row>
    <row r="63" spans="1:29" x14ac:dyDescent="0.3">
      <c r="A63" s="32">
        <v>49</v>
      </c>
      <c r="B63" s="2" t="s">
        <v>14</v>
      </c>
      <c r="C63" s="2" t="s">
        <v>983</v>
      </c>
      <c r="D63" s="2" t="s">
        <v>266</v>
      </c>
      <c r="E63" s="2" t="s">
        <v>195</v>
      </c>
      <c r="F63" s="45" t="str">
        <f>LEFT(C63,1)</f>
        <v>К</v>
      </c>
      <c r="G63" s="45" t="str">
        <f>LEFT(D63,1)</f>
        <v>Д</v>
      </c>
      <c r="H63" s="45" t="str">
        <f>LEFT(E63,1)</f>
        <v>С</v>
      </c>
      <c r="I63" s="6" t="s">
        <v>984</v>
      </c>
      <c r="J63" s="2" t="s">
        <v>930</v>
      </c>
      <c r="K63" s="2">
        <v>10</v>
      </c>
      <c r="L63" s="2" t="s">
        <v>985</v>
      </c>
      <c r="M63" s="33" t="s">
        <v>45</v>
      </c>
      <c r="N63" s="47" t="str">
        <f>CONCATENATE(L63,M63)</f>
        <v>Р1006Г</v>
      </c>
      <c r="O63" s="47" t="str">
        <f>CONCATENATE(B63,"-",F63,G63,H63,"-",I63)</f>
        <v>Ж-КДС-      20062003</v>
      </c>
      <c r="P63" s="48">
        <v>3</v>
      </c>
      <c r="Q63" s="48">
        <v>0</v>
      </c>
      <c r="R63" s="48">
        <v>2</v>
      </c>
      <c r="S63" s="48">
        <v>2.5</v>
      </c>
      <c r="T63" s="48">
        <v>3</v>
      </c>
      <c r="U63" s="48">
        <v>0</v>
      </c>
      <c r="V63" s="48">
        <v>1</v>
      </c>
      <c r="W63" s="48">
        <v>0</v>
      </c>
      <c r="X63" s="48">
        <v>1</v>
      </c>
      <c r="Y63" s="48">
        <v>2</v>
      </c>
      <c r="Z63" s="49">
        <f>SUM(P63:Y63)</f>
        <v>14.5</v>
      </c>
      <c r="AA63" s="33">
        <v>50</v>
      </c>
      <c r="AB63" s="50">
        <f>Z63/AA63</f>
        <v>0.28999999999999998</v>
      </c>
      <c r="AC63" s="51" t="str">
        <f>IF(Z63&gt;75%*AA63,"Победитель",IF(Z63&gt;50%*AA63,"Призёр","Участник"))</f>
        <v>Участник</v>
      </c>
    </row>
    <row r="64" spans="1:29" x14ac:dyDescent="0.3">
      <c r="A64" s="32">
        <v>50</v>
      </c>
      <c r="B64" s="2" t="s">
        <v>14</v>
      </c>
      <c r="C64" s="37" t="s">
        <v>1716</v>
      </c>
      <c r="D64" s="12" t="s">
        <v>73</v>
      </c>
      <c r="E64" s="12" t="s">
        <v>356</v>
      </c>
      <c r="F64" s="45" t="str">
        <f>LEFT(C64,1)</f>
        <v>С</v>
      </c>
      <c r="G64" s="45" t="str">
        <f>LEFT(D64,1)</f>
        <v>А</v>
      </c>
      <c r="H64" s="45" t="str">
        <f>LEFT(E64,1)</f>
        <v>М</v>
      </c>
      <c r="I64" s="37">
        <v>26122002</v>
      </c>
      <c r="J64" s="46" t="s">
        <v>1587</v>
      </c>
      <c r="K64" s="2">
        <v>10</v>
      </c>
      <c r="L64" s="2" t="s">
        <v>1717</v>
      </c>
      <c r="M64" s="33" t="s">
        <v>35</v>
      </c>
      <c r="N64" s="47" t="str">
        <f>CONCATENATE(L64,M64)</f>
        <v>Р10102М</v>
      </c>
      <c r="O64" s="47" t="str">
        <f>CONCATENATE(B64,"-",F64,G64,H64,"-",I64)</f>
        <v>Ж-САМ-26122002</v>
      </c>
      <c r="P64" s="48">
        <v>0</v>
      </c>
      <c r="Q64" s="48">
        <v>3</v>
      </c>
      <c r="R64" s="48">
        <v>0</v>
      </c>
      <c r="S64" s="48">
        <v>0</v>
      </c>
      <c r="T64" s="48">
        <v>2</v>
      </c>
      <c r="U64" s="48">
        <v>1</v>
      </c>
      <c r="V64" s="48">
        <v>2</v>
      </c>
      <c r="W64" s="48">
        <v>3</v>
      </c>
      <c r="X64" s="48">
        <v>1</v>
      </c>
      <c r="Y64" s="48">
        <v>2</v>
      </c>
      <c r="Z64" s="49">
        <f>SUM(P64:Y64)</f>
        <v>14</v>
      </c>
      <c r="AA64" s="33">
        <v>50</v>
      </c>
      <c r="AB64" s="50">
        <f>Z64/AA64</f>
        <v>0.28000000000000003</v>
      </c>
      <c r="AC64" s="51" t="str">
        <f>IF(Z64&gt;75%*AA64,"Победитель",IF(Z64&gt;50%*AA64,"Призёр","Участник"))</f>
        <v>Участник</v>
      </c>
    </row>
    <row r="65" spans="1:29" x14ac:dyDescent="0.3">
      <c r="A65" s="32">
        <v>51</v>
      </c>
      <c r="B65" s="3" t="s">
        <v>14</v>
      </c>
      <c r="C65" s="3" t="s">
        <v>743</v>
      </c>
      <c r="D65" s="3" t="s">
        <v>194</v>
      </c>
      <c r="E65" s="3" t="s">
        <v>601</v>
      </c>
      <c r="F65" s="45" t="str">
        <f>LEFT(C65,1)</f>
        <v>С</v>
      </c>
      <c r="G65" s="45" t="str">
        <f>LEFT(D65,1)</f>
        <v>И</v>
      </c>
      <c r="H65" s="45" t="str">
        <f>LEFT(E65,1)</f>
        <v>А</v>
      </c>
      <c r="I65" s="13" t="s">
        <v>898</v>
      </c>
      <c r="J65" s="59" t="s">
        <v>925</v>
      </c>
      <c r="K65" s="3">
        <v>10</v>
      </c>
      <c r="L65" s="3" t="s">
        <v>899</v>
      </c>
      <c r="M65" s="33" t="s">
        <v>534</v>
      </c>
      <c r="N65" s="47" t="str">
        <f>CONCATENATE(L65,M65)</f>
        <v>РУ10-11О</v>
      </c>
      <c r="O65" s="47" t="str">
        <f>CONCATENATE(B65,"-",F65,G65,H65,"-",I65)</f>
        <v>Ж-СИА-11042003</v>
      </c>
      <c r="P65" s="48">
        <v>2</v>
      </c>
      <c r="Q65" s="48">
        <v>0</v>
      </c>
      <c r="R65" s="48">
        <v>0</v>
      </c>
      <c r="S65" s="48">
        <v>2.5</v>
      </c>
      <c r="T65" s="48">
        <v>3</v>
      </c>
      <c r="U65" s="48">
        <v>0</v>
      </c>
      <c r="V65" s="48">
        <v>0</v>
      </c>
      <c r="W65" s="48">
        <v>3</v>
      </c>
      <c r="X65" s="48">
        <v>3</v>
      </c>
      <c r="Y65" s="48">
        <v>0</v>
      </c>
      <c r="Z65" s="49">
        <f>SUM(P65:Y65)</f>
        <v>13.5</v>
      </c>
      <c r="AA65" s="33">
        <v>50</v>
      </c>
      <c r="AB65" s="50">
        <f>Z65/AA65</f>
        <v>0.27</v>
      </c>
      <c r="AC65" s="51" t="str">
        <f>IF(Z65&gt;75%*AA65,"Победитель",IF(Z65&gt;50%*AA65,"Призёр","Участник"))</f>
        <v>Участник</v>
      </c>
    </row>
    <row r="66" spans="1:29" x14ac:dyDescent="0.3">
      <c r="A66" s="32">
        <v>52</v>
      </c>
      <c r="B66" s="2" t="s">
        <v>14</v>
      </c>
      <c r="C66" s="2" t="s">
        <v>2292</v>
      </c>
      <c r="D66" s="2" t="s">
        <v>40</v>
      </c>
      <c r="E66" s="2" t="s">
        <v>34</v>
      </c>
      <c r="F66" s="45" t="str">
        <f>LEFT(C66,1)</f>
        <v>С</v>
      </c>
      <c r="G66" s="45" t="str">
        <f>LEFT(D66,1)</f>
        <v>М</v>
      </c>
      <c r="H66" s="45" t="str">
        <f>LEFT(E66,1)</f>
        <v>Е</v>
      </c>
      <c r="I66" s="6" t="s">
        <v>2293</v>
      </c>
      <c r="J66" s="2" t="s">
        <v>2286</v>
      </c>
      <c r="K66" s="2">
        <v>10</v>
      </c>
      <c r="L66" s="2" t="s">
        <v>2294</v>
      </c>
      <c r="M66" s="9" t="s">
        <v>2139</v>
      </c>
      <c r="N66" s="47" t="str">
        <f>CONCATENATE(L66,M66)</f>
        <v>Р10010П</v>
      </c>
      <c r="O66" s="47" t="str">
        <f>CONCATENATE(B66,"-",F66,G66,H66,"-",I66)</f>
        <v>Ж-СМЕ-08.06.2003</v>
      </c>
      <c r="P66" s="48">
        <v>13.5</v>
      </c>
      <c r="Q66" s="48"/>
      <c r="R66" s="48"/>
      <c r="S66" s="48"/>
      <c r="T66" s="48"/>
      <c r="U66" s="48"/>
      <c r="V66" s="48"/>
      <c r="W66" s="48"/>
      <c r="X66" s="48"/>
      <c r="Y66" s="48"/>
      <c r="Z66" s="49">
        <f>SUM(P66:Y66)</f>
        <v>13.5</v>
      </c>
      <c r="AA66" s="33">
        <v>50</v>
      </c>
      <c r="AB66" s="50">
        <f>Z66/AA66</f>
        <v>0.27</v>
      </c>
      <c r="AC66" s="51" t="str">
        <f>IF(Z66&gt;75%*AA66,"Победитель",IF(Z66&gt;50%*AA66,"Призёр","Участник"))</f>
        <v>Участник</v>
      </c>
    </row>
    <row r="67" spans="1:29" x14ac:dyDescent="0.3">
      <c r="A67" s="32">
        <v>53</v>
      </c>
      <c r="B67" s="2" t="s">
        <v>14</v>
      </c>
      <c r="C67" s="2" t="s">
        <v>994</v>
      </c>
      <c r="D67" s="2" t="s">
        <v>995</v>
      </c>
      <c r="E67" s="2" t="s">
        <v>996</v>
      </c>
      <c r="F67" s="45" t="str">
        <f>LEFT(C67,1)</f>
        <v>Г</v>
      </c>
      <c r="G67" s="45" t="str">
        <f>LEFT(D67,1)</f>
        <v>Е</v>
      </c>
      <c r="H67" s="45" t="str">
        <f>LEFT(E67,1)</f>
        <v>С</v>
      </c>
      <c r="I67" s="6" t="s">
        <v>997</v>
      </c>
      <c r="J67" s="2" t="s">
        <v>930</v>
      </c>
      <c r="K67" s="2">
        <v>10</v>
      </c>
      <c r="L67" s="2" t="s">
        <v>482</v>
      </c>
      <c r="M67" s="33" t="s">
        <v>45</v>
      </c>
      <c r="N67" s="47" t="str">
        <f>CONCATENATE(L67,M67)</f>
        <v>Р1003Г</v>
      </c>
      <c r="O67" s="47" t="str">
        <f>CONCATENATE(B67,"-",F67,G67,H67,"-",I67)</f>
        <v>Ж-ГЕС-     23122003</v>
      </c>
      <c r="P67" s="48">
        <v>0</v>
      </c>
      <c r="Q67" s="48">
        <v>1.5</v>
      </c>
      <c r="R67" s="48">
        <v>0</v>
      </c>
      <c r="S67" s="48">
        <v>0</v>
      </c>
      <c r="T67" s="48">
        <v>3</v>
      </c>
      <c r="U67" s="48">
        <v>0</v>
      </c>
      <c r="V67" s="48">
        <v>1</v>
      </c>
      <c r="W67" s="48">
        <v>0</v>
      </c>
      <c r="X67" s="48">
        <v>3</v>
      </c>
      <c r="Y67" s="48">
        <v>4</v>
      </c>
      <c r="Z67" s="49">
        <f>SUM(P67:Y67)</f>
        <v>12.5</v>
      </c>
      <c r="AA67" s="33">
        <v>50</v>
      </c>
      <c r="AB67" s="50">
        <f>Z67/AA67</f>
        <v>0.25</v>
      </c>
      <c r="AC67" s="51" t="str">
        <f>IF(Z67&gt;75%*AA67,"Победитель",IF(Z67&gt;50%*AA67,"Призёр","Участник"))</f>
        <v>Участник</v>
      </c>
    </row>
    <row r="68" spans="1:29" x14ac:dyDescent="0.3">
      <c r="A68" s="32">
        <v>54</v>
      </c>
      <c r="B68" s="2" t="s">
        <v>14</v>
      </c>
      <c r="C68" s="2" t="s">
        <v>972</v>
      </c>
      <c r="D68" s="2" t="s">
        <v>973</v>
      </c>
      <c r="E68" s="2" t="s">
        <v>974</v>
      </c>
      <c r="F68" s="45" t="str">
        <f>LEFT(C68,1)</f>
        <v>С</v>
      </c>
      <c r="G68" s="45" t="str">
        <f>LEFT(D68,1)</f>
        <v>Е</v>
      </c>
      <c r="H68" s="45" t="str">
        <f>LEFT(E68,1)</f>
        <v>К</v>
      </c>
      <c r="I68" s="6" t="s">
        <v>975</v>
      </c>
      <c r="J68" s="2" t="s">
        <v>930</v>
      </c>
      <c r="K68" s="2">
        <v>10</v>
      </c>
      <c r="L68" s="2" t="s">
        <v>976</v>
      </c>
      <c r="M68" s="33" t="s">
        <v>45</v>
      </c>
      <c r="N68" s="47" t="str">
        <f>CONCATENATE(L68,M68)</f>
        <v>Р1009Г</v>
      </c>
      <c r="O68" s="47" t="str">
        <f>CONCATENATE(B68,"-",F68,G68,H68,"-",I68)</f>
        <v>Ж-СЕК-     19012003</v>
      </c>
      <c r="P68" s="48">
        <v>1</v>
      </c>
      <c r="Q68" s="48">
        <v>1.5</v>
      </c>
      <c r="R68" s="48">
        <v>0</v>
      </c>
      <c r="S68" s="48">
        <v>5</v>
      </c>
      <c r="T68" s="48">
        <v>0</v>
      </c>
      <c r="U68" s="48">
        <v>0</v>
      </c>
      <c r="V68" s="48">
        <v>0</v>
      </c>
      <c r="W68" s="48">
        <v>0</v>
      </c>
      <c r="X68" s="48">
        <v>0</v>
      </c>
      <c r="Y68" s="48">
        <v>5</v>
      </c>
      <c r="Z68" s="49">
        <f>SUM(P68:Y68)</f>
        <v>12.5</v>
      </c>
      <c r="AA68" s="33">
        <v>50</v>
      </c>
      <c r="AB68" s="50">
        <f>Z68/AA68</f>
        <v>0.25</v>
      </c>
      <c r="AC68" s="51" t="str">
        <f>IF(Z68&gt;75%*AA68,"Победитель",IF(Z68&gt;50%*AA68,"Призёр","Участник"))</f>
        <v>Участник</v>
      </c>
    </row>
    <row r="69" spans="1:29" x14ac:dyDescent="0.3">
      <c r="A69" s="32">
        <v>55</v>
      </c>
      <c r="B69" s="6" t="s">
        <v>2057</v>
      </c>
      <c r="C69" s="6" t="s">
        <v>618</v>
      </c>
      <c r="D69" s="6" t="s">
        <v>183</v>
      </c>
      <c r="E69" s="6" t="s">
        <v>402</v>
      </c>
      <c r="F69" s="45" t="str">
        <f>LEFT(C69,1)</f>
        <v>З</v>
      </c>
      <c r="G69" s="45" t="str">
        <f>LEFT(D69,1)</f>
        <v>М</v>
      </c>
      <c r="H69" s="45" t="str">
        <f>LEFT(E69,1)</f>
        <v>М</v>
      </c>
      <c r="I69" s="6" t="s">
        <v>1502</v>
      </c>
      <c r="J69" s="6" t="s">
        <v>1257</v>
      </c>
      <c r="K69" s="6" t="s">
        <v>1486</v>
      </c>
      <c r="L69" s="6" t="s">
        <v>993</v>
      </c>
      <c r="M69" s="33" t="s">
        <v>143</v>
      </c>
      <c r="N69" s="47" t="str">
        <f>CONCATENATE(L69,M69)</f>
        <v>Р1004У</v>
      </c>
      <c r="O69" s="47" t="str">
        <f>CONCATENATE(B69,"-",F69,G69,H69,"-",I69)</f>
        <v>М -ЗММ-16062003</v>
      </c>
      <c r="P69" s="48">
        <v>2</v>
      </c>
      <c r="Q69" s="48">
        <v>3</v>
      </c>
      <c r="R69" s="48">
        <v>0</v>
      </c>
      <c r="S69" s="48">
        <v>0</v>
      </c>
      <c r="T69" s="48">
        <v>3</v>
      </c>
      <c r="U69" s="48">
        <v>0</v>
      </c>
      <c r="V69" s="48">
        <v>0</v>
      </c>
      <c r="W69" s="48">
        <v>3</v>
      </c>
      <c r="X69" s="48">
        <v>1</v>
      </c>
      <c r="Y69" s="48">
        <v>0</v>
      </c>
      <c r="Z69" s="49">
        <f>SUM(P69:Y69)</f>
        <v>12</v>
      </c>
      <c r="AA69" s="33">
        <v>50</v>
      </c>
      <c r="AB69" s="50">
        <f>Z69/AA69</f>
        <v>0.24</v>
      </c>
      <c r="AC69" s="51" t="str">
        <f>IF(Z69&gt;75%*AA69,"Победитель",IF(Z69&gt;50%*AA69,"Призёр","Участник"))</f>
        <v>Участник</v>
      </c>
    </row>
    <row r="70" spans="1:29" x14ac:dyDescent="0.3">
      <c r="A70" s="32">
        <v>56</v>
      </c>
      <c r="B70" s="6" t="s">
        <v>14</v>
      </c>
      <c r="C70" s="6" t="s">
        <v>1507</v>
      </c>
      <c r="D70" s="6" t="s">
        <v>40</v>
      </c>
      <c r="E70" s="6" t="s">
        <v>88</v>
      </c>
      <c r="F70" s="45" t="str">
        <f>LEFT(C70,1)</f>
        <v>Ч</v>
      </c>
      <c r="G70" s="45" t="str">
        <f>LEFT(D70,1)</f>
        <v>М</v>
      </c>
      <c r="H70" s="45" t="str">
        <f>LEFT(E70,1)</f>
        <v>А</v>
      </c>
      <c r="I70" s="6" t="s">
        <v>1508</v>
      </c>
      <c r="J70" s="6" t="s">
        <v>1257</v>
      </c>
      <c r="K70" s="6" t="s">
        <v>1486</v>
      </c>
      <c r="L70" s="6" t="s">
        <v>960</v>
      </c>
      <c r="M70" s="33" t="s">
        <v>143</v>
      </c>
      <c r="N70" s="47" t="str">
        <f>CONCATENATE(L70,M70)</f>
        <v>Р1013У</v>
      </c>
      <c r="O70" s="47" t="str">
        <f>CONCATENATE(B70,"-",F70,G70,H70,"-",I70)</f>
        <v>Ж-ЧМА-18112003</v>
      </c>
      <c r="P70" s="48">
        <v>1</v>
      </c>
      <c r="Q70" s="48">
        <v>1</v>
      </c>
      <c r="R70" s="48">
        <v>0</v>
      </c>
      <c r="S70" s="48">
        <v>0</v>
      </c>
      <c r="T70" s="48">
        <v>2</v>
      </c>
      <c r="U70" s="48">
        <v>0</v>
      </c>
      <c r="V70" s="48">
        <v>0</v>
      </c>
      <c r="W70" s="48">
        <v>5</v>
      </c>
      <c r="X70" s="48">
        <v>1</v>
      </c>
      <c r="Y70" s="48">
        <v>2</v>
      </c>
      <c r="Z70" s="49">
        <f>SUM(P70:Y70)</f>
        <v>12</v>
      </c>
      <c r="AA70" s="33">
        <v>50</v>
      </c>
      <c r="AB70" s="50">
        <f>Z70/AA70</f>
        <v>0.24</v>
      </c>
      <c r="AC70" s="51" t="str">
        <f>IF(Z70&gt;75%*AA70,"Победитель",IF(Z70&gt;50%*AA70,"Призёр","Участник"))</f>
        <v>Участник</v>
      </c>
    </row>
    <row r="71" spans="1:29" x14ac:dyDescent="0.3">
      <c r="A71" s="32">
        <v>57</v>
      </c>
      <c r="B71" s="2" t="s">
        <v>14</v>
      </c>
      <c r="C71" s="37" t="s">
        <v>1712</v>
      </c>
      <c r="D71" s="12" t="s">
        <v>30</v>
      </c>
      <c r="E71" s="12" t="s">
        <v>351</v>
      </c>
      <c r="F71" s="45" t="str">
        <f>LEFT(C71,1)</f>
        <v>Ч</v>
      </c>
      <c r="G71" s="45" t="str">
        <f>LEFT(D71,1)</f>
        <v>В</v>
      </c>
      <c r="H71" s="45" t="str">
        <f>LEFT(E71,1)</f>
        <v>Ю</v>
      </c>
      <c r="I71" s="37">
        <v>8062003</v>
      </c>
      <c r="J71" s="46" t="s">
        <v>1587</v>
      </c>
      <c r="K71" s="2">
        <v>10</v>
      </c>
      <c r="L71" s="2" t="s">
        <v>1713</v>
      </c>
      <c r="M71" s="33" t="s">
        <v>35</v>
      </c>
      <c r="N71" s="47" t="str">
        <f>CONCATENATE(L71,M71)</f>
        <v>Р1098М</v>
      </c>
      <c r="O71" s="47" t="str">
        <f>CONCATENATE(B71,"-",F71,G71,H71,"-",I71)</f>
        <v>Ж-ЧВЮ-8062003</v>
      </c>
      <c r="P71" s="48">
        <v>1</v>
      </c>
      <c r="Q71" s="48">
        <v>0</v>
      </c>
      <c r="R71" s="48">
        <v>1</v>
      </c>
      <c r="S71" s="48">
        <v>0</v>
      </c>
      <c r="T71" s="61">
        <v>2</v>
      </c>
      <c r="U71" s="48">
        <v>0</v>
      </c>
      <c r="V71" s="48">
        <v>1</v>
      </c>
      <c r="W71" s="48">
        <v>3</v>
      </c>
      <c r="X71" s="48">
        <v>1</v>
      </c>
      <c r="Y71" s="48">
        <v>2</v>
      </c>
      <c r="Z71" s="49">
        <f>SUM(P71:Y71)</f>
        <v>11</v>
      </c>
      <c r="AA71" s="33">
        <v>50</v>
      </c>
      <c r="AB71" s="50">
        <f>Z71/AA71</f>
        <v>0.22</v>
      </c>
      <c r="AC71" s="51" t="str">
        <f>IF(Z71&gt;75%*AA71,"Победитель",IF(Z71&gt;50%*AA71,"Призёр","Участник"))</f>
        <v>Участник</v>
      </c>
    </row>
    <row r="72" spans="1:29" x14ac:dyDescent="0.3">
      <c r="A72" s="32">
        <v>58</v>
      </c>
      <c r="B72" s="2" t="s">
        <v>35</v>
      </c>
      <c r="C72" s="2" t="s">
        <v>2295</v>
      </c>
      <c r="D72" s="2" t="s">
        <v>348</v>
      </c>
      <c r="E72" s="2" t="s">
        <v>1826</v>
      </c>
      <c r="F72" s="45" t="str">
        <f>LEFT(C72,1)</f>
        <v>Ч</v>
      </c>
      <c r="G72" s="45" t="str">
        <f>LEFT(D72,1)</f>
        <v>К</v>
      </c>
      <c r="H72" s="45" t="str">
        <f>LEFT(E72,1)</f>
        <v>В</v>
      </c>
      <c r="I72" s="6" t="s">
        <v>2296</v>
      </c>
      <c r="J72" s="2" t="s">
        <v>2286</v>
      </c>
      <c r="K72" s="2">
        <v>10</v>
      </c>
      <c r="L72" s="2" t="s">
        <v>2297</v>
      </c>
      <c r="M72" s="9" t="s">
        <v>2139</v>
      </c>
      <c r="N72" s="47" t="str">
        <f>CONCATENATE(L72,M72)</f>
        <v>Р10011П</v>
      </c>
      <c r="O72" s="47" t="str">
        <f>CONCATENATE(B72,"-",F72,G72,H72,"-",I72)</f>
        <v>М-ЧКВ-08.01.2004</v>
      </c>
      <c r="P72" s="48">
        <v>11</v>
      </c>
      <c r="Q72" s="48"/>
      <c r="R72" s="48"/>
      <c r="S72" s="48"/>
      <c r="T72" s="48"/>
      <c r="U72" s="48"/>
      <c r="V72" s="48"/>
      <c r="W72" s="48"/>
      <c r="X72" s="48"/>
      <c r="Y72" s="48"/>
      <c r="Z72" s="49">
        <f>SUM(P72:Y72)</f>
        <v>11</v>
      </c>
      <c r="AA72" s="33">
        <v>50</v>
      </c>
      <c r="AB72" s="50">
        <f>Z72/AA72</f>
        <v>0.22</v>
      </c>
      <c r="AC72" s="51" t="str">
        <f>IF(Z72&gt;75%*AA72,"Победитель",IF(Z72&gt;50%*AA72,"Призёр","Участник"))</f>
        <v>Участник</v>
      </c>
    </row>
    <row r="73" spans="1:29" x14ac:dyDescent="0.3">
      <c r="A73" s="32">
        <v>59</v>
      </c>
      <c r="B73" s="6" t="s">
        <v>2057</v>
      </c>
      <c r="C73" s="6" t="s">
        <v>1519</v>
      </c>
      <c r="D73" s="6" t="s">
        <v>614</v>
      </c>
      <c r="E73" s="6" t="s">
        <v>306</v>
      </c>
      <c r="F73" s="45" t="str">
        <f>LEFT(C73,1)</f>
        <v>Б</v>
      </c>
      <c r="G73" s="45" t="str">
        <f>LEFT(D73,1)</f>
        <v>Д</v>
      </c>
      <c r="H73" s="45" t="str">
        <f>LEFT(E73,1)</f>
        <v>С</v>
      </c>
      <c r="I73" s="6" t="s">
        <v>1520</v>
      </c>
      <c r="J73" s="6" t="s">
        <v>1257</v>
      </c>
      <c r="K73" s="6" t="s">
        <v>1486</v>
      </c>
      <c r="L73" s="6" t="s">
        <v>1521</v>
      </c>
      <c r="M73" s="33" t="s">
        <v>143</v>
      </c>
      <c r="N73" s="47" t="str">
        <f>CONCATENATE(L73,M73)</f>
        <v>Р1018У</v>
      </c>
      <c r="O73" s="47" t="str">
        <f>CONCATENATE(B73,"-",F73,G73,H73,"-",I73)</f>
        <v>М -БДС-11072003</v>
      </c>
      <c r="P73" s="48">
        <v>5</v>
      </c>
      <c r="Q73" s="48">
        <v>3</v>
      </c>
      <c r="R73" s="48">
        <v>1</v>
      </c>
      <c r="S73" s="48">
        <v>0</v>
      </c>
      <c r="T73" s="48">
        <v>1</v>
      </c>
      <c r="U73" s="48">
        <v>0</v>
      </c>
      <c r="V73" s="48">
        <v>0</v>
      </c>
      <c r="W73" s="48">
        <v>0</v>
      </c>
      <c r="X73" s="48">
        <v>1</v>
      </c>
      <c r="Y73" s="48">
        <v>0</v>
      </c>
      <c r="Z73" s="49">
        <f>SUM(P73:Y73)</f>
        <v>11</v>
      </c>
      <c r="AA73" s="33">
        <v>50</v>
      </c>
      <c r="AB73" s="50">
        <f>Z73/AA73</f>
        <v>0.22</v>
      </c>
      <c r="AC73" s="51" t="str">
        <f>IF(Z73&gt;75%*AA73,"Победитель",IF(Z73&gt;50%*AA73,"Призёр","Участник"))</f>
        <v>Участник</v>
      </c>
    </row>
    <row r="74" spans="1:29" x14ac:dyDescent="0.3">
      <c r="A74" s="32">
        <v>60</v>
      </c>
      <c r="B74" s="2" t="s">
        <v>14</v>
      </c>
      <c r="C74" s="2" t="s">
        <v>948</v>
      </c>
      <c r="D74" s="2" t="s">
        <v>949</v>
      </c>
      <c r="E74" s="2" t="s">
        <v>34</v>
      </c>
      <c r="F74" s="45" t="str">
        <f>LEFT(C74,1)</f>
        <v>З</v>
      </c>
      <c r="G74" s="45" t="str">
        <f>LEFT(D74,1)</f>
        <v>М</v>
      </c>
      <c r="H74" s="45" t="str">
        <f>LEFT(E74,1)</f>
        <v>Е</v>
      </c>
      <c r="I74" s="14" t="s">
        <v>950</v>
      </c>
      <c r="J74" s="46" t="s">
        <v>930</v>
      </c>
      <c r="K74" s="2">
        <v>10</v>
      </c>
      <c r="L74" s="2" t="s">
        <v>951</v>
      </c>
      <c r="M74" s="33" t="s">
        <v>45</v>
      </c>
      <c r="N74" s="47" t="str">
        <f>CONCATENATE(L74,M74)</f>
        <v>Р1016Г</v>
      </c>
      <c r="O74" s="47" t="str">
        <f>CONCATENATE(B74,"-",F74,G74,H74,"-",I74)</f>
        <v>Ж-ЗМЕ-17062003</v>
      </c>
      <c r="P74" s="48">
        <v>1</v>
      </c>
      <c r="Q74" s="48">
        <v>1.5</v>
      </c>
      <c r="R74" s="48">
        <v>1</v>
      </c>
      <c r="S74" s="48">
        <v>1</v>
      </c>
      <c r="T74" s="48">
        <v>2</v>
      </c>
      <c r="U74" s="48">
        <v>0</v>
      </c>
      <c r="V74" s="48">
        <v>0</v>
      </c>
      <c r="W74" s="48">
        <v>0</v>
      </c>
      <c r="X74" s="48">
        <v>4</v>
      </c>
      <c r="Y74" s="48">
        <v>0</v>
      </c>
      <c r="Z74" s="49">
        <f>SUM(P74:Y74)</f>
        <v>10.5</v>
      </c>
      <c r="AA74" s="33">
        <v>50</v>
      </c>
      <c r="AB74" s="50">
        <f>Z74/AA74</f>
        <v>0.21</v>
      </c>
      <c r="AC74" s="51" t="str">
        <f>IF(Z74&gt;75%*AA74,"Победитель",IF(Z74&gt;50%*AA74,"Призёр","Участник"))</f>
        <v>Участник</v>
      </c>
    </row>
    <row r="75" spans="1:29" x14ac:dyDescent="0.3">
      <c r="A75" s="32">
        <v>61</v>
      </c>
      <c r="B75" s="2" t="s">
        <v>35</v>
      </c>
      <c r="C75" s="37" t="s">
        <v>1722</v>
      </c>
      <c r="D75" s="12" t="s">
        <v>383</v>
      </c>
      <c r="E75" s="12" t="s">
        <v>306</v>
      </c>
      <c r="F75" s="45" t="str">
        <f>LEFT(C75,1)</f>
        <v>Т</v>
      </c>
      <c r="G75" s="45" t="str">
        <f>LEFT(D75,1)</f>
        <v>С</v>
      </c>
      <c r="H75" s="45" t="str">
        <f>LEFT(E75,1)</f>
        <v>С</v>
      </c>
      <c r="I75" s="37">
        <v>16052003</v>
      </c>
      <c r="J75" s="46" t="s">
        <v>1587</v>
      </c>
      <c r="K75" s="2">
        <v>10</v>
      </c>
      <c r="L75" s="2" t="s">
        <v>1723</v>
      </c>
      <c r="M75" s="33" t="s">
        <v>35</v>
      </c>
      <c r="N75" s="47" t="str">
        <f>CONCATENATE(L75,M75)</f>
        <v>Р10105М</v>
      </c>
      <c r="O75" s="47" t="str">
        <f>CONCATENATE(B75,"-",F75,G75,H75,"-",I75)</f>
        <v>М-ТСС-16052003</v>
      </c>
      <c r="P75" s="48">
        <v>2</v>
      </c>
      <c r="Q75" s="48">
        <v>0</v>
      </c>
      <c r="R75" s="48">
        <v>1</v>
      </c>
      <c r="S75" s="48">
        <v>1.5</v>
      </c>
      <c r="T75" s="48">
        <v>1</v>
      </c>
      <c r="U75" s="48">
        <v>1</v>
      </c>
      <c r="V75" s="48">
        <v>0</v>
      </c>
      <c r="W75" s="48">
        <v>0</v>
      </c>
      <c r="X75" s="48">
        <v>2</v>
      </c>
      <c r="Y75" s="48">
        <v>2</v>
      </c>
      <c r="Z75" s="49">
        <f>SUM(P75:Y75)</f>
        <v>10.5</v>
      </c>
      <c r="AA75" s="33">
        <v>50</v>
      </c>
      <c r="AB75" s="50">
        <f>Z75/AA75</f>
        <v>0.21</v>
      </c>
      <c r="AC75" s="51" t="str">
        <f>IF(Z75&gt;75%*AA75,"Победитель",IF(Z75&gt;50%*AA75,"Призёр","Участник"))</f>
        <v>Участник</v>
      </c>
    </row>
    <row r="76" spans="1:29" x14ac:dyDescent="0.3">
      <c r="A76" s="32">
        <v>62</v>
      </c>
      <c r="B76" s="3" t="s">
        <v>14</v>
      </c>
      <c r="C76" s="3" t="s">
        <v>768</v>
      </c>
      <c r="D76" s="3" t="s">
        <v>429</v>
      </c>
      <c r="E76" s="3" t="s">
        <v>351</v>
      </c>
      <c r="F76" s="45" t="str">
        <f>LEFT(C76,1)</f>
        <v>К</v>
      </c>
      <c r="G76" s="45" t="str">
        <f>LEFT(D76,1)</f>
        <v>В</v>
      </c>
      <c r="H76" s="45" t="str">
        <f>LEFT(E76,1)</f>
        <v>Ю</v>
      </c>
      <c r="I76" s="13" t="s">
        <v>891</v>
      </c>
      <c r="J76" s="59" t="s">
        <v>925</v>
      </c>
      <c r="K76" s="3">
        <v>10</v>
      </c>
      <c r="L76" s="3" t="s">
        <v>892</v>
      </c>
      <c r="M76" s="33" t="s">
        <v>534</v>
      </c>
      <c r="N76" s="47" t="str">
        <f>CONCATENATE(L76,M76)</f>
        <v>РУ10-08О</v>
      </c>
      <c r="O76" s="47" t="str">
        <f>CONCATENATE(B76,"-",F76,G76,H76,"-",I76)</f>
        <v>Ж-КВЮ-08092003</v>
      </c>
      <c r="P76" s="48">
        <v>3</v>
      </c>
      <c r="Q76" s="48">
        <v>0</v>
      </c>
      <c r="R76" s="48">
        <v>0</v>
      </c>
      <c r="S76" s="48">
        <v>2.5</v>
      </c>
      <c r="T76" s="48">
        <v>2</v>
      </c>
      <c r="U76" s="48">
        <v>0</v>
      </c>
      <c r="V76" s="48">
        <v>0</v>
      </c>
      <c r="W76" s="48">
        <v>3</v>
      </c>
      <c r="X76" s="48">
        <v>0</v>
      </c>
      <c r="Y76" s="48">
        <v>0</v>
      </c>
      <c r="Z76" s="49">
        <f>SUM(P76:Y76)</f>
        <v>10.5</v>
      </c>
      <c r="AA76" s="33">
        <v>50</v>
      </c>
      <c r="AB76" s="50">
        <f>Z76/AA76</f>
        <v>0.21</v>
      </c>
      <c r="AC76" s="51" t="str">
        <f>IF(Z76&gt;75%*AA76,"Победитель",IF(Z76&gt;50%*AA76,"Призёр","Участник"))</f>
        <v>Участник</v>
      </c>
    </row>
    <row r="77" spans="1:29" x14ac:dyDescent="0.3">
      <c r="A77" s="32">
        <v>63</v>
      </c>
      <c r="B77" s="6" t="s">
        <v>14</v>
      </c>
      <c r="C77" s="6" t="s">
        <v>1514</v>
      </c>
      <c r="D77" s="6" t="s">
        <v>50</v>
      </c>
      <c r="E77" s="6" t="s">
        <v>1515</v>
      </c>
      <c r="F77" s="45" t="str">
        <f>LEFT(C77,1)</f>
        <v>С</v>
      </c>
      <c r="G77" s="45" t="str">
        <f>LEFT(D77,1)</f>
        <v>А</v>
      </c>
      <c r="H77" s="45" t="str">
        <f>LEFT(E77,1)</f>
        <v>О</v>
      </c>
      <c r="I77" s="6" t="s">
        <v>1516</v>
      </c>
      <c r="J77" s="6" t="s">
        <v>1257</v>
      </c>
      <c r="K77" s="6" t="s">
        <v>1486</v>
      </c>
      <c r="L77" s="6" t="s">
        <v>964</v>
      </c>
      <c r="M77" s="33" t="s">
        <v>143</v>
      </c>
      <c r="N77" s="47" t="str">
        <f>CONCATENATE(L77,M77)</f>
        <v>Р1012У</v>
      </c>
      <c r="O77" s="47" t="str">
        <f>CONCATENATE(B77,"-",F77,G77,H77,"-",I77)</f>
        <v>Ж-САО-10012004</v>
      </c>
      <c r="P77" s="48">
        <v>3</v>
      </c>
      <c r="Q77" s="48">
        <v>0</v>
      </c>
      <c r="R77" s="48">
        <v>1</v>
      </c>
      <c r="S77" s="61">
        <v>2.5</v>
      </c>
      <c r="T77" s="48">
        <v>4</v>
      </c>
      <c r="U77" s="48">
        <v>0</v>
      </c>
      <c r="V77" s="48">
        <v>0</v>
      </c>
      <c r="W77" s="48">
        <v>0</v>
      </c>
      <c r="X77" s="48">
        <v>0</v>
      </c>
      <c r="Y77" s="48">
        <v>0</v>
      </c>
      <c r="Z77" s="49">
        <f>SUM(P77:Y77)</f>
        <v>10.5</v>
      </c>
      <c r="AA77" s="33">
        <v>50</v>
      </c>
      <c r="AB77" s="50">
        <f>Z77/AA77</f>
        <v>0.21</v>
      </c>
      <c r="AC77" s="51" t="str">
        <f>IF(Z77&gt;75%*AA77,"Победитель",IF(Z77&gt;50%*AA77,"Призёр","Участник"))</f>
        <v>Участник</v>
      </c>
    </row>
    <row r="78" spans="1:29" x14ac:dyDescent="0.3">
      <c r="A78" s="32">
        <v>64</v>
      </c>
      <c r="B78" s="66" t="s">
        <v>597</v>
      </c>
      <c r="C78" s="66" t="s">
        <v>2088</v>
      </c>
      <c r="D78" s="66" t="s">
        <v>73</v>
      </c>
      <c r="E78" s="66" t="s">
        <v>67</v>
      </c>
      <c r="F78" s="45" t="str">
        <f>LEFT(C78,1)</f>
        <v>К</v>
      </c>
      <c r="G78" s="45" t="str">
        <f>LEFT(D78,1)</f>
        <v>А</v>
      </c>
      <c r="H78" s="45" t="str">
        <f>LEFT(E78,1)</f>
        <v>М</v>
      </c>
      <c r="I78" s="16" t="s">
        <v>953</v>
      </c>
      <c r="J78" s="66" t="s">
        <v>2061</v>
      </c>
      <c r="K78" s="66">
        <v>10</v>
      </c>
      <c r="L78" s="66" t="s">
        <v>482</v>
      </c>
      <c r="M78" s="33" t="s">
        <v>92</v>
      </c>
      <c r="N78" s="47" t="str">
        <f>CONCATENATE(L78,M78)</f>
        <v>Р1003И</v>
      </c>
      <c r="O78" s="47" t="str">
        <f>CONCATENATE(B78,"-",F78,G78,H78,"-",I78)</f>
        <v>ж-КАМ-18122003</v>
      </c>
      <c r="P78" s="48">
        <v>0</v>
      </c>
      <c r="Q78" s="48">
        <v>3</v>
      </c>
      <c r="R78" s="48">
        <v>2</v>
      </c>
      <c r="S78" s="48">
        <v>1</v>
      </c>
      <c r="T78" s="48">
        <v>1</v>
      </c>
      <c r="U78" s="48">
        <v>0</v>
      </c>
      <c r="V78" s="48">
        <v>1</v>
      </c>
      <c r="W78" s="48">
        <v>0</v>
      </c>
      <c r="X78" s="48">
        <v>0</v>
      </c>
      <c r="Y78" s="48">
        <v>2</v>
      </c>
      <c r="Z78" s="49">
        <f>SUM(P78:Y78)</f>
        <v>10</v>
      </c>
      <c r="AA78" s="33">
        <v>50</v>
      </c>
      <c r="AB78" s="50">
        <f>Z78/AA78</f>
        <v>0.2</v>
      </c>
      <c r="AC78" s="51" t="str">
        <f>IF(Z78&gt;75%*AA78,"Победитель",IF(Z78&gt;50%*AA78,"Призёр","Участник"))</f>
        <v>Участник</v>
      </c>
    </row>
    <row r="79" spans="1:29" x14ac:dyDescent="0.3">
      <c r="A79" s="32">
        <v>65</v>
      </c>
      <c r="B79" s="6" t="s">
        <v>14</v>
      </c>
      <c r="C79" s="6" t="s">
        <v>1025</v>
      </c>
      <c r="D79" s="6" t="s">
        <v>200</v>
      </c>
      <c r="E79" s="6" t="s">
        <v>624</v>
      </c>
      <c r="F79" s="45" t="str">
        <f>LEFT(C79,1)</f>
        <v>М</v>
      </c>
      <c r="G79" s="45" t="str">
        <f>LEFT(D79,1)</f>
        <v>В</v>
      </c>
      <c r="H79" s="45" t="str">
        <f>LEFT(E79,1)</f>
        <v>Р</v>
      </c>
      <c r="I79" s="6" t="s">
        <v>1497</v>
      </c>
      <c r="J79" s="6" t="s">
        <v>1257</v>
      </c>
      <c r="K79" s="6" t="s">
        <v>1486</v>
      </c>
      <c r="L79" s="6" t="s">
        <v>967</v>
      </c>
      <c r="M79" s="33" t="s">
        <v>143</v>
      </c>
      <c r="N79" s="47" t="str">
        <f>CONCATENATE(L79,M79)</f>
        <v>Р1011У</v>
      </c>
      <c r="O79" s="47" t="str">
        <f>CONCATENATE(B79,"-",F79,G79,H79,"-",I79)</f>
        <v>Ж-МВР-28022003</v>
      </c>
      <c r="P79" s="48">
        <v>3</v>
      </c>
      <c r="Q79" s="48">
        <v>0</v>
      </c>
      <c r="R79" s="48">
        <v>2</v>
      </c>
      <c r="S79" s="48">
        <v>0</v>
      </c>
      <c r="T79" s="48">
        <v>1</v>
      </c>
      <c r="U79" s="48">
        <v>0</v>
      </c>
      <c r="V79" s="48">
        <v>0</v>
      </c>
      <c r="W79" s="48">
        <v>0</v>
      </c>
      <c r="X79" s="48">
        <v>2</v>
      </c>
      <c r="Y79" s="48">
        <v>2</v>
      </c>
      <c r="Z79" s="49">
        <f>SUM(P79:Y79)</f>
        <v>10</v>
      </c>
      <c r="AA79" s="33">
        <v>50</v>
      </c>
      <c r="AB79" s="50">
        <f>Z79/AA79</f>
        <v>0.2</v>
      </c>
      <c r="AC79" s="51" t="str">
        <f>IF(Z79&gt;75%*AA79,"Победитель",IF(Z79&gt;50%*AA79,"Призёр","Участник"))</f>
        <v>Участник</v>
      </c>
    </row>
    <row r="80" spans="1:29" x14ac:dyDescent="0.3">
      <c r="A80" s="32">
        <v>66</v>
      </c>
      <c r="B80" s="2" t="s">
        <v>14</v>
      </c>
      <c r="C80" s="2" t="s">
        <v>2035</v>
      </c>
      <c r="D80" s="2" t="s">
        <v>2036</v>
      </c>
      <c r="E80" s="2" t="s">
        <v>969</v>
      </c>
      <c r="F80" s="45" t="str">
        <f>LEFT(C80,1)</f>
        <v>С</v>
      </c>
      <c r="G80" s="45" t="str">
        <f>LEFT(D80,1)</f>
        <v>С</v>
      </c>
      <c r="H80" s="45" t="str">
        <f>LEFT(E80,1)</f>
        <v>А</v>
      </c>
      <c r="I80" s="6" t="s">
        <v>2037</v>
      </c>
      <c r="J80" s="46" t="s">
        <v>1791</v>
      </c>
      <c r="K80" s="2">
        <v>10</v>
      </c>
      <c r="L80" s="2" t="s">
        <v>2104</v>
      </c>
      <c r="M80" s="33" t="s">
        <v>46</v>
      </c>
      <c r="N80" s="47" t="str">
        <f>CONCATENATE(L80,M80)</f>
        <v>р1081А</v>
      </c>
      <c r="O80" s="47" t="str">
        <f>CONCATENATE(B80,"-",F80,G80,H80,"-",I80)</f>
        <v>Ж-ССА-25052002</v>
      </c>
      <c r="P80" s="48">
        <v>2</v>
      </c>
      <c r="Q80" s="48">
        <v>0</v>
      </c>
      <c r="R80" s="48">
        <v>0</v>
      </c>
      <c r="S80" s="48">
        <v>0</v>
      </c>
      <c r="T80" s="48">
        <v>3.5</v>
      </c>
      <c r="U80" s="48">
        <v>0</v>
      </c>
      <c r="V80" s="48">
        <v>0</v>
      </c>
      <c r="W80" s="48">
        <v>0</v>
      </c>
      <c r="X80" s="48">
        <v>1</v>
      </c>
      <c r="Y80" s="48">
        <v>3</v>
      </c>
      <c r="Z80" s="49">
        <f>SUM(P80:Y80)</f>
        <v>9.5</v>
      </c>
      <c r="AA80" s="33">
        <v>50</v>
      </c>
      <c r="AB80" s="50">
        <f>Z80/AA80</f>
        <v>0.19</v>
      </c>
      <c r="AC80" s="51" t="str">
        <f>IF(Z80&gt;75%*AA80,"Победитель",IF(Z80&gt;50%*AA80,"Призёр","Участник"))</f>
        <v>Участник</v>
      </c>
    </row>
    <row r="81" spans="1:29" x14ac:dyDescent="0.3">
      <c r="A81" s="32">
        <v>67</v>
      </c>
      <c r="B81" s="2" t="s">
        <v>14</v>
      </c>
      <c r="C81" s="37" t="s">
        <v>1339</v>
      </c>
      <c r="D81" s="12" t="s">
        <v>1433</v>
      </c>
      <c r="E81" s="12" t="s">
        <v>848</v>
      </c>
      <c r="F81" s="45" t="str">
        <f>LEFT(C81,1)</f>
        <v>К</v>
      </c>
      <c r="G81" s="45" t="str">
        <f>LEFT(D81,1)</f>
        <v>А</v>
      </c>
      <c r="H81" s="45" t="str">
        <f>LEFT(E81,1)</f>
        <v>В</v>
      </c>
      <c r="I81" s="37">
        <v>21112003</v>
      </c>
      <c r="J81" s="46" t="s">
        <v>1587</v>
      </c>
      <c r="K81" s="2">
        <v>10</v>
      </c>
      <c r="L81" s="2" t="s">
        <v>1711</v>
      </c>
      <c r="M81" s="33" t="s">
        <v>35</v>
      </c>
      <c r="N81" s="47" t="str">
        <f>CONCATENATE(L81,M81)</f>
        <v>Р1097М</v>
      </c>
      <c r="O81" s="47" t="str">
        <f>CONCATENATE(B81,"-",F81,G81,H81,"-",I81)</f>
        <v>Ж-КАВ-21112003</v>
      </c>
      <c r="P81" s="48">
        <v>1</v>
      </c>
      <c r="Q81" s="48">
        <v>0</v>
      </c>
      <c r="R81" s="48">
        <v>0</v>
      </c>
      <c r="S81" s="48">
        <v>0</v>
      </c>
      <c r="T81" s="48">
        <v>2</v>
      </c>
      <c r="U81" s="48">
        <v>1</v>
      </c>
      <c r="V81" s="48">
        <v>0</v>
      </c>
      <c r="W81" s="48">
        <v>3</v>
      </c>
      <c r="X81" s="48">
        <v>1</v>
      </c>
      <c r="Y81" s="48">
        <v>1</v>
      </c>
      <c r="Z81" s="49">
        <f>SUM(P81:Y81)</f>
        <v>9</v>
      </c>
      <c r="AA81" s="33">
        <v>50</v>
      </c>
      <c r="AB81" s="50">
        <f>Z81/AA81</f>
        <v>0.18</v>
      </c>
      <c r="AC81" s="51" t="str">
        <f>IF(Z81&gt;75%*AA81,"Победитель",IF(Z81&gt;50%*AA81,"Призёр","Участник"))</f>
        <v>Участник</v>
      </c>
    </row>
    <row r="82" spans="1:29" x14ac:dyDescent="0.3">
      <c r="A82" s="32">
        <v>68</v>
      </c>
      <c r="B82" s="3" t="s">
        <v>35</v>
      </c>
      <c r="C82" s="3" t="s">
        <v>866</v>
      </c>
      <c r="D82" s="3" t="s">
        <v>867</v>
      </c>
      <c r="E82" s="3" t="s">
        <v>868</v>
      </c>
      <c r="F82" s="45" t="str">
        <f>LEFT(C82,1)</f>
        <v>А</v>
      </c>
      <c r="G82" s="45" t="str">
        <f>LEFT(D82,1)</f>
        <v>К</v>
      </c>
      <c r="H82" s="45" t="str">
        <f>LEFT(E82,1)</f>
        <v>В</v>
      </c>
      <c r="I82" s="13" t="s">
        <v>869</v>
      </c>
      <c r="J82" s="59" t="s">
        <v>925</v>
      </c>
      <c r="K82" s="3">
        <v>10</v>
      </c>
      <c r="L82" s="3" t="s">
        <v>870</v>
      </c>
      <c r="M82" s="33" t="s">
        <v>534</v>
      </c>
      <c r="N82" s="47" t="str">
        <f>CONCATENATE(L82,M82)</f>
        <v>РУ10-01О</v>
      </c>
      <c r="O82" s="47" t="str">
        <f>CONCATENATE(B82,"-",F82,G82,H82,"-",I82)</f>
        <v>М-АКВ-22042003</v>
      </c>
      <c r="P82" s="48">
        <v>0</v>
      </c>
      <c r="Q82" s="48">
        <v>2</v>
      </c>
      <c r="R82" s="48">
        <v>0</v>
      </c>
      <c r="S82" s="48">
        <v>0</v>
      </c>
      <c r="T82" s="48">
        <v>0</v>
      </c>
      <c r="U82" s="48">
        <v>2</v>
      </c>
      <c r="V82" s="48">
        <v>0</v>
      </c>
      <c r="W82" s="48">
        <v>0</v>
      </c>
      <c r="X82" s="48">
        <v>0</v>
      </c>
      <c r="Y82" s="48">
        <v>5</v>
      </c>
      <c r="Z82" s="49">
        <f>SUM(P82:Y82)</f>
        <v>9</v>
      </c>
      <c r="AA82" s="33">
        <v>50</v>
      </c>
      <c r="AB82" s="50">
        <f>Z82/AA82</f>
        <v>0.18</v>
      </c>
      <c r="AC82" s="51" t="str">
        <f>IF(Z82&gt;75%*AA82,"Победитель",IF(Z82&gt;50%*AA82,"Призёр","Участник"))</f>
        <v>Участник</v>
      </c>
    </row>
    <row r="83" spans="1:29" x14ac:dyDescent="0.3">
      <c r="A83" s="32">
        <v>69</v>
      </c>
      <c r="B83" s="2" t="s">
        <v>14</v>
      </c>
      <c r="C83" s="2" t="s">
        <v>151</v>
      </c>
      <c r="D83" s="2" t="s">
        <v>50</v>
      </c>
      <c r="E83" s="2" t="s">
        <v>152</v>
      </c>
      <c r="F83" s="45" t="str">
        <f>LEFT(C83,1)</f>
        <v>З</v>
      </c>
      <c r="G83" s="45" t="str">
        <f>LEFT(D83,1)</f>
        <v>А</v>
      </c>
      <c r="H83" s="45" t="str">
        <f>LEFT(E83,1)</f>
        <v xml:space="preserve"> </v>
      </c>
      <c r="I83" s="2" t="s">
        <v>153</v>
      </c>
      <c r="J83" s="2" t="s">
        <v>38</v>
      </c>
      <c r="K83" s="1">
        <v>10</v>
      </c>
      <c r="L83" s="2" t="s">
        <v>154</v>
      </c>
      <c r="M83" s="9" t="s">
        <v>83</v>
      </c>
      <c r="N83" s="47" t="str">
        <f>CONCATENATE(L83,M83)</f>
        <v>Р1001К</v>
      </c>
      <c r="O83" s="47" t="str">
        <f>CONCATENATE(B83,"-",F83,G83,H83,"-",I83)</f>
        <v>Ж-ЗА -07112003</v>
      </c>
      <c r="P83" s="48">
        <v>1</v>
      </c>
      <c r="Q83" s="48">
        <v>0</v>
      </c>
      <c r="R83" s="48">
        <v>0</v>
      </c>
      <c r="S83" s="48">
        <v>2.5</v>
      </c>
      <c r="T83" s="48">
        <v>2</v>
      </c>
      <c r="U83" s="48">
        <v>0</v>
      </c>
      <c r="V83" s="48">
        <v>0</v>
      </c>
      <c r="W83" s="48">
        <v>0</v>
      </c>
      <c r="X83" s="48">
        <v>2</v>
      </c>
      <c r="Y83" s="48">
        <v>1</v>
      </c>
      <c r="Z83" s="49">
        <f>SUM(P83:Y83)</f>
        <v>8.5</v>
      </c>
      <c r="AA83" s="33">
        <v>50</v>
      </c>
      <c r="AB83" s="50">
        <f>Z83/AA83</f>
        <v>0.17</v>
      </c>
      <c r="AC83" s="51" t="str">
        <f>IF(Z83&gt;75%*AA83,"Победитель",IF(Z83&gt;50%*AA83,"Призёр","Участник"))</f>
        <v>Участник</v>
      </c>
    </row>
    <row r="84" spans="1:29" x14ac:dyDescent="0.3">
      <c r="A84" s="32">
        <v>70</v>
      </c>
      <c r="B84" s="3" t="s">
        <v>35</v>
      </c>
      <c r="C84" s="3" t="s">
        <v>878</v>
      </c>
      <c r="D84" s="3" t="s">
        <v>879</v>
      </c>
      <c r="E84" s="3" t="s">
        <v>489</v>
      </c>
      <c r="F84" s="45" t="str">
        <f>LEFT(C84,1)</f>
        <v>В</v>
      </c>
      <c r="G84" s="45" t="str">
        <f>LEFT(D84,1)</f>
        <v>Р</v>
      </c>
      <c r="H84" s="45" t="str">
        <f>LEFT(E84,1)</f>
        <v>О</v>
      </c>
      <c r="I84" s="13" t="s">
        <v>880</v>
      </c>
      <c r="J84" s="59" t="s">
        <v>925</v>
      </c>
      <c r="K84" s="3">
        <v>10</v>
      </c>
      <c r="L84" s="3" t="s">
        <v>881</v>
      </c>
      <c r="M84" s="33" t="s">
        <v>534</v>
      </c>
      <c r="N84" s="47" t="str">
        <f>CONCATENATE(L84,M84)</f>
        <v>РУ10-04О</v>
      </c>
      <c r="O84" s="47" t="str">
        <f>CONCATENATE(B84,"-",F84,G84,H84,"-",I84)</f>
        <v>М-ВРО-11122003</v>
      </c>
      <c r="P84" s="48">
        <v>2</v>
      </c>
      <c r="Q84" s="48">
        <v>0</v>
      </c>
      <c r="R84" s="48">
        <v>0</v>
      </c>
      <c r="S84" s="48">
        <v>0</v>
      </c>
      <c r="T84" s="48">
        <v>2.5</v>
      </c>
      <c r="U84" s="48">
        <v>0</v>
      </c>
      <c r="V84" s="48">
        <v>0</v>
      </c>
      <c r="W84" s="48">
        <v>0</v>
      </c>
      <c r="X84" s="48">
        <v>4</v>
      </c>
      <c r="Y84" s="48">
        <v>0</v>
      </c>
      <c r="Z84" s="49">
        <f>SUM(P84:Y84)</f>
        <v>8.5</v>
      </c>
      <c r="AA84" s="33">
        <v>50</v>
      </c>
      <c r="AB84" s="50">
        <f>Z84/AA84</f>
        <v>0.17</v>
      </c>
      <c r="AC84" s="51" t="str">
        <f>IF(Z84&gt;75%*AA84,"Победитель",IF(Z84&gt;50%*AA84,"Призёр","Участник"))</f>
        <v>Участник</v>
      </c>
    </row>
    <row r="85" spans="1:29" x14ac:dyDescent="0.3">
      <c r="A85" s="32">
        <v>71</v>
      </c>
      <c r="B85" s="2" t="s">
        <v>14</v>
      </c>
      <c r="C85" s="37" t="s">
        <v>1724</v>
      </c>
      <c r="D85" s="12" t="s">
        <v>1725</v>
      </c>
      <c r="E85" s="12" t="s">
        <v>262</v>
      </c>
      <c r="F85" s="45" t="str">
        <f>LEFT(C85,1)</f>
        <v>К</v>
      </c>
      <c r="G85" s="45" t="str">
        <f>LEFT(D85,1)</f>
        <v>Н</v>
      </c>
      <c r="H85" s="45" t="str">
        <f>LEFT(E85,1)</f>
        <v>Д</v>
      </c>
      <c r="I85" s="37">
        <v>1092003</v>
      </c>
      <c r="J85" s="46" t="s">
        <v>1587</v>
      </c>
      <c r="K85" s="2">
        <v>10</v>
      </c>
      <c r="L85" s="2" t="s">
        <v>1726</v>
      </c>
      <c r="M85" s="33" t="s">
        <v>35</v>
      </c>
      <c r="N85" s="47" t="str">
        <f>CONCATENATE(L85,M85)</f>
        <v>Р10107М</v>
      </c>
      <c r="O85" s="47" t="str">
        <f>CONCATENATE(B85,"-",F85,G85,H85,"-",I85)</f>
        <v>Ж-КНД-1092003</v>
      </c>
      <c r="P85" s="48">
        <v>1</v>
      </c>
      <c r="Q85" s="48">
        <v>3</v>
      </c>
      <c r="R85" s="48">
        <v>1</v>
      </c>
      <c r="S85" s="48">
        <v>0</v>
      </c>
      <c r="T85" s="48">
        <v>0.5</v>
      </c>
      <c r="U85" s="48">
        <v>0</v>
      </c>
      <c r="V85" s="48">
        <v>1</v>
      </c>
      <c r="W85" s="48">
        <v>1</v>
      </c>
      <c r="X85" s="48">
        <v>0</v>
      </c>
      <c r="Y85" s="48">
        <v>0</v>
      </c>
      <c r="Z85" s="49">
        <f>SUM(P85:Y85)</f>
        <v>7.5</v>
      </c>
      <c r="AA85" s="33">
        <v>50</v>
      </c>
      <c r="AB85" s="50">
        <f>Z85/AA85</f>
        <v>0.15</v>
      </c>
      <c r="AC85" s="51" t="str">
        <f>IF(Z85&gt;75%*AA85,"Победитель",IF(Z85&gt;50%*AA85,"Призёр","Участник"))</f>
        <v>Участник</v>
      </c>
    </row>
    <row r="86" spans="1:29" x14ac:dyDescent="0.3">
      <c r="A86" s="32">
        <v>72</v>
      </c>
      <c r="B86" s="6" t="s">
        <v>14</v>
      </c>
      <c r="C86" s="6" t="s">
        <v>1498</v>
      </c>
      <c r="D86" s="6" t="s">
        <v>312</v>
      </c>
      <c r="E86" s="6" t="s">
        <v>88</v>
      </c>
      <c r="F86" s="45" t="str">
        <f>LEFT(C86,1)</f>
        <v>М</v>
      </c>
      <c r="G86" s="45" t="str">
        <f>LEFT(D86,1)</f>
        <v>С</v>
      </c>
      <c r="H86" s="45" t="str">
        <f>LEFT(E86,1)</f>
        <v>А</v>
      </c>
      <c r="I86" s="6" t="s">
        <v>1499</v>
      </c>
      <c r="J86" s="6" t="s">
        <v>1257</v>
      </c>
      <c r="K86" s="6" t="s">
        <v>1486</v>
      </c>
      <c r="L86" s="6" t="s">
        <v>971</v>
      </c>
      <c r="M86" s="33" t="s">
        <v>143</v>
      </c>
      <c r="N86" s="47" t="str">
        <f>CONCATENATE(L86,M86)</f>
        <v>Р1010У</v>
      </c>
      <c r="O86" s="47" t="str">
        <f>CONCATENATE(B86,"-",F86,G86,H86,"-",I86)</f>
        <v>Ж-МСА-11102003</v>
      </c>
      <c r="P86" s="48">
        <v>1</v>
      </c>
      <c r="Q86" s="48">
        <v>0</v>
      </c>
      <c r="R86" s="48">
        <v>2</v>
      </c>
      <c r="S86" s="48">
        <v>0</v>
      </c>
      <c r="T86" s="48">
        <v>1.5</v>
      </c>
      <c r="U86" s="48">
        <v>0</v>
      </c>
      <c r="V86" s="48">
        <v>0</v>
      </c>
      <c r="W86" s="48">
        <v>0</v>
      </c>
      <c r="X86" s="48">
        <v>1</v>
      </c>
      <c r="Y86" s="48">
        <v>2</v>
      </c>
      <c r="Z86" s="49">
        <f>SUM(P86:Y86)</f>
        <v>7.5</v>
      </c>
      <c r="AA86" s="33">
        <v>50</v>
      </c>
      <c r="AB86" s="50">
        <f>Z86/AA86</f>
        <v>0.15</v>
      </c>
      <c r="AC86" s="51" t="str">
        <f>IF(Z86&gt;75%*AA86,"Победитель",IF(Z86&gt;50%*AA86,"Призёр","Участник"))</f>
        <v>Участник</v>
      </c>
    </row>
    <row r="87" spans="1:29" x14ac:dyDescent="0.3">
      <c r="A87" s="32">
        <v>73</v>
      </c>
      <c r="B87" s="2" t="s">
        <v>35</v>
      </c>
      <c r="C87" s="2" t="s">
        <v>990</v>
      </c>
      <c r="D87" s="2" t="s">
        <v>70</v>
      </c>
      <c r="E87" s="2" t="s">
        <v>991</v>
      </c>
      <c r="F87" s="45" t="str">
        <f>LEFT(C87,1)</f>
        <v>С</v>
      </c>
      <c r="G87" s="45" t="str">
        <f>LEFT(D87,1)</f>
        <v>Д</v>
      </c>
      <c r="H87" s="45" t="str">
        <f>LEFT(E87,1)</f>
        <v>Д</v>
      </c>
      <c r="I87" s="6" t="s">
        <v>992</v>
      </c>
      <c r="J87" s="2" t="s">
        <v>930</v>
      </c>
      <c r="K87" s="2">
        <v>10</v>
      </c>
      <c r="L87" s="2" t="s">
        <v>993</v>
      </c>
      <c r="M87" s="33" t="s">
        <v>45</v>
      </c>
      <c r="N87" s="47" t="str">
        <f>CONCATENATE(L87,M87)</f>
        <v>Р1004Г</v>
      </c>
      <c r="O87" s="47" t="str">
        <f>CONCATENATE(B87,"-",F87,G87,H87,"-",I87)</f>
        <v xml:space="preserve">М-СДД-     30032003 </v>
      </c>
      <c r="P87" s="48">
        <v>1</v>
      </c>
      <c r="Q87" s="48">
        <v>0</v>
      </c>
      <c r="R87" s="48">
        <v>0</v>
      </c>
      <c r="S87" s="48">
        <v>0</v>
      </c>
      <c r="T87" s="48">
        <v>2</v>
      </c>
      <c r="U87" s="48">
        <v>0</v>
      </c>
      <c r="V87" s="48">
        <v>1</v>
      </c>
      <c r="W87" s="48">
        <v>0</v>
      </c>
      <c r="X87" s="48">
        <v>1</v>
      </c>
      <c r="Y87" s="48">
        <v>2</v>
      </c>
      <c r="Z87" s="49">
        <f>SUM(P87:Y87)</f>
        <v>7</v>
      </c>
      <c r="AA87" s="33">
        <v>50</v>
      </c>
      <c r="AB87" s="50">
        <f>Z87/AA87</f>
        <v>0.14000000000000001</v>
      </c>
      <c r="AC87" s="51" t="str">
        <f>IF(Z87&gt;75%*AA87,"Победитель",IF(Z87&gt;50%*AA87,"Призёр","Участник"))</f>
        <v>Участник</v>
      </c>
    </row>
    <row r="88" spans="1:29" x14ac:dyDescent="0.3">
      <c r="A88" s="32">
        <v>74</v>
      </c>
      <c r="B88" s="2" t="s">
        <v>35</v>
      </c>
      <c r="C88" s="37" t="s">
        <v>1720</v>
      </c>
      <c r="D88" s="12" t="s">
        <v>301</v>
      </c>
      <c r="E88" s="12" t="s">
        <v>306</v>
      </c>
      <c r="F88" s="45" t="str">
        <f>LEFT(C88,1)</f>
        <v>Г</v>
      </c>
      <c r="G88" s="45" t="str">
        <f>LEFT(D88,1)</f>
        <v>И</v>
      </c>
      <c r="H88" s="45" t="str">
        <f>LEFT(E88,1)</f>
        <v>С</v>
      </c>
      <c r="I88" s="37">
        <v>18092003</v>
      </c>
      <c r="J88" s="46" t="s">
        <v>1587</v>
      </c>
      <c r="K88" s="2">
        <v>10</v>
      </c>
      <c r="L88" s="2" t="s">
        <v>1721</v>
      </c>
      <c r="M88" s="33" t="s">
        <v>35</v>
      </c>
      <c r="N88" s="47" t="str">
        <f>CONCATENATE(L88,M88)</f>
        <v>Р10104М</v>
      </c>
      <c r="O88" s="47" t="str">
        <f>CONCATENATE(B88,"-",F88,G88,H88,"-",I88)</f>
        <v>М-ГИС-18092003</v>
      </c>
      <c r="P88" s="48">
        <v>1</v>
      </c>
      <c r="Q88" s="48">
        <v>0</v>
      </c>
      <c r="R88" s="48">
        <v>0</v>
      </c>
      <c r="S88" s="48">
        <v>0</v>
      </c>
      <c r="T88" s="48">
        <v>0</v>
      </c>
      <c r="U88" s="48">
        <v>0</v>
      </c>
      <c r="V88" s="48">
        <v>0</v>
      </c>
      <c r="W88" s="48">
        <v>3</v>
      </c>
      <c r="X88" s="48">
        <v>2</v>
      </c>
      <c r="Y88" s="48">
        <v>1</v>
      </c>
      <c r="Z88" s="49">
        <f>SUM(P88:Y88)</f>
        <v>7</v>
      </c>
      <c r="AA88" s="33">
        <v>50</v>
      </c>
      <c r="AB88" s="50">
        <f>Z88/AA88</f>
        <v>0.14000000000000001</v>
      </c>
      <c r="AC88" s="51" t="str">
        <f>IF(Z88&gt;75%*AA88,"Победитель",IF(Z88&gt;50%*AA88,"Призёр","Участник"))</f>
        <v>Участник</v>
      </c>
    </row>
    <row r="89" spans="1:29" x14ac:dyDescent="0.3">
      <c r="A89" s="32">
        <v>75</v>
      </c>
      <c r="B89" s="2" t="s">
        <v>35</v>
      </c>
      <c r="C89" s="37" t="s">
        <v>1718</v>
      </c>
      <c r="D89" s="12" t="s">
        <v>932</v>
      </c>
      <c r="E89" s="12" t="s">
        <v>44</v>
      </c>
      <c r="F89" s="45" t="str">
        <f>LEFT(C89,1)</f>
        <v>К</v>
      </c>
      <c r="G89" s="45" t="str">
        <f>LEFT(D89,1)</f>
        <v>А</v>
      </c>
      <c r="H89" s="45" t="str">
        <f>LEFT(E89,1)</f>
        <v>А</v>
      </c>
      <c r="I89" s="37">
        <v>11082003</v>
      </c>
      <c r="J89" s="46" t="s">
        <v>1587</v>
      </c>
      <c r="K89" s="2">
        <v>10</v>
      </c>
      <c r="L89" s="2" t="s">
        <v>1719</v>
      </c>
      <c r="M89" s="33" t="s">
        <v>35</v>
      </c>
      <c r="N89" s="47" t="str">
        <f>CONCATENATE(L89,M89)</f>
        <v>Р10103М</v>
      </c>
      <c r="O89" s="47" t="str">
        <f>CONCATENATE(B89,"-",F89,G89,H89,"-",I89)</f>
        <v>М-КАА-11082003</v>
      </c>
      <c r="P89" s="48">
        <v>1</v>
      </c>
      <c r="Q89" s="48">
        <v>0</v>
      </c>
      <c r="R89" s="48">
        <v>1</v>
      </c>
      <c r="S89" s="48">
        <v>0</v>
      </c>
      <c r="T89" s="48">
        <v>0</v>
      </c>
      <c r="U89" s="48">
        <v>0</v>
      </c>
      <c r="V89" s="48">
        <v>0</v>
      </c>
      <c r="W89" s="48">
        <v>0</v>
      </c>
      <c r="X89" s="48">
        <v>2</v>
      </c>
      <c r="Y89" s="48">
        <v>1</v>
      </c>
      <c r="Z89" s="49">
        <f>SUM(P89:Y89)</f>
        <v>5</v>
      </c>
      <c r="AA89" s="33">
        <v>50</v>
      </c>
      <c r="AB89" s="50">
        <f>Z89/AA89</f>
        <v>0.1</v>
      </c>
      <c r="AC89" s="51" t="str">
        <f>IF(Z89&gt;75%*AA89,"Победитель",IF(Z89&gt;50%*AA89,"Призёр","Участник"))</f>
        <v>Участник</v>
      </c>
    </row>
    <row r="90" spans="1:29" x14ac:dyDescent="0.3">
      <c r="A90" s="32">
        <v>76</v>
      </c>
      <c r="B90" s="6" t="s">
        <v>2057</v>
      </c>
      <c r="C90" s="6" t="s">
        <v>1495</v>
      </c>
      <c r="D90" s="6" t="s">
        <v>296</v>
      </c>
      <c r="E90" s="6" t="s">
        <v>127</v>
      </c>
      <c r="F90" s="45" t="str">
        <f>LEFT(C90,1)</f>
        <v>Б</v>
      </c>
      <c r="G90" s="45" t="str">
        <f>LEFT(D90,1)</f>
        <v>В</v>
      </c>
      <c r="H90" s="45" t="str">
        <f>LEFT(E90,1)</f>
        <v>В</v>
      </c>
      <c r="I90" s="6" t="s">
        <v>1496</v>
      </c>
      <c r="J90" s="6" t="s">
        <v>1257</v>
      </c>
      <c r="K90" s="6" t="s">
        <v>1486</v>
      </c>
      <c r="L90" s="6" t="s">
        <v>951</v>
      </c>
      <c r="M90" s="33" t="s">
        <v>143</v>
      </c>
      <c r="N90" s="47" t="str">
        <f>CONCATENATE(L90,M90)</f>
        <v>Р1016У</v>
      </c>
      <c r="O90" s="47" t="str">
        <f>CONCATENATE(B90,"-",F90,G90,H90,"-",I90)</f>
        <v>М -БВВ-14102003</v>
      </c>
      <c r="P90" s="48">
        <v>0</v>
      </c>
      <c r="Q90" s="48">
        <v>2</v>
      </c>
      <c r="R90" s="48">
        <v>1</v>
      </c>
      <c r="S90" s="48">
        <v>0</v>
      </c>
      <c r="T90" s="48">
        <v>2</v>
      </c>
      <c r="U90" s="48">
        <v>0</v>
      </c>
      <c r="V90" s="48">
        <v>0</v>
      </c>
      <c r="W90" s="48">
        <v>0</v>
      </c>
      <c r="X90" s="48">
        <v>0</v>
      </c>
      <c r="Y90" s="48">
        <v>0</v>
      </c>
      <c r="Z90" s="49">
        <f>SUM(P90:Y90)</f>
        <v>5</v>
      </c>
      <c r="AA90" s="33">
        <v>50</v>
      </c>
      <c r="AB90" s="50">
        <f>Z90/AA90</f>
        <v>0.1</v>
      </c>
      <c r="AC90" s="51" t="str">
        <f>IF(Z90&gt;75%*AA90,"Победитель",IF(Z90&gt;50%*AA90,"Призёр","Участник"))</f>
        <v>Участник</v>
      </c>
    </row>
    <row r="91" spans="1:29" x14ac:dyDescent="0.3">
      <c r="A91" s="32">
        <v>77</v>
      </c>
      <c r="B91" s="2" t="s">
        <v>14</v>
      </c>
      <c r="C91" s="2" t="s">
        <v>155</v>
      </c>
      <c r="D91" s="2" t="s">
        <v>156</v>
      </c>
      <c r="E91" s="2" t="s">
        <v>78</v>
      </c>
      <c r="F91" s="45" t="str">
        <f>LEFT(C91,1)</f>
        <v>Б</v>
      </c>
      <c r="G91" s="45" t="str">
        <f>LEFT(D91,1)</f>
        <v>С</v>
      </c>
      <c r="H91" s="45" t="str">
        <f>LEFT(E91,1)</f>
        <v>А</v>
      </c>
      <c r="I91" s="2" t="s">
        <v>157</v>
      </c>
      <c r="J91" s="2" t="s">
        <v>38</v>
      </c>
      <c r="K91" s="1">
        <v>10</v>
      </c>
      <c r="L91" s="2" t="s">
        <v>158</v>
      </c>
      <c r="M91" s="9" t="s">
        <v>83</v>
      </c>
      <c r="N91" s="47" t="str">
        <f>CONCATENATE(L91,M91)</f>
        <v>Р1002К</v>
      </c>
      <c r="O91" s="47" t="str">
        <f>CONCATENATE(B91,"-",F91,G91,H91,"-",I91)</f>
        <v>Ж-БСА-30032003</v>
      </c>
      <c r="P91" s="48">
        <v>0</v>
      </c>
      <c r="Q91" s="48">
        <v>0</v>
      </c>
      <c r="R91" s="48">
        <v>0</v>
      </c>
      <c r="S91" s="48">
        <v>2.5</v>
      </c>
      <c r="T91" s="48">
        <v>1</v>
      </c>
      <c r="U91" s="48">
        <v>0</v>
      </c>
      <c r="V91" s="48">
        <v>1</v>
      </c>
      <c r="W91" s="48">
        <v>0</v>
      </c>
      <c r="X91" s="48">
        <v>0</v>
      </c>
      <c r="Y91" s="48">
        <v>0</v>
      </c>
      <c r="Z91" s="49">
        <f>SUM(P91:Y91)</f>
        <v>4.5</v>
      </c>
      <c r="AA91" s="33">
        <v>50</v>
      </c>
      <c r="AB91" s="50">
        <f>Z91/AA91</f>
        <v>0.09</v>
      </c>
      <c r="AC91" s="51" t="str">
        <f>IF(Z91&gt;75%*AA91,"Победитель",IF(Z91&gt;50%*AA91,"Призёр","Участник"))</f>
        <v>Участник</v>
      </c>
    </row>
    <row r="92" spans="1:29" x14ac:dyDescent="0.3">
      <c r="A92" s="32">
        <v>78</v>
      </c>
      <c r="B92" s="6" t="s">
        <v>2057</v>
      </c>
      <c r="C92" s="6" t="s">
        <v>1491</v>
      </c>
      <c r="D92" s="6" t="s">
        <v>348</v>
      </c>
      <c r="E92" s="6" t="s">
        <v>292</v>
      </c>
      <c r="F92" s="45" t="str">
        <f>LEFT(C92,1)</f>
        <v>В</v>
      </c>
      <c r="G92" s="45" t="str">
        <f>LEFT(D92,1)</f>
        <v>К</v>
      </c>
      <c r="H92" s="45" t="str">
        <f>LEFT(E92,1)</f>
        <v>А</v>
      </c>
      <c r="I92" s="6" t="s">
        <v>1492</v>
      </c>
      <c r="J92" s="6" t="s">
        <v>1257</v>
      </c>
      <c r="K92" s="6" t="s">
        <v>1486</v>
      </c>
      <c r="L92" s="6" t="s">
        <v>154</v>
      </c>
      <c r="M92" s="33" t="s">
        <v>143</v>
      </c>
      <c r="N92" s="47" t="str">
        <f>CONCATENATE(L92,M92)</f>
        <v>Р1001У</v>
      </c>
      <c r="O92" s="47" t="str">
        <f>CONCATENATE(B92,"-",F92,G92,H92,"-",I92)</f>
        <v>М -ВКА-07012004</v>
      </c>
      <c r="P92" s="48">
        <v>0</v>
      </c>
      <c r="Q92" s="48">
        <v>1</v>
      </c>
      <c r="R92" s="48">
        <v>0</v>
      </c>
      <c r="S92" s="48">
        <v>2.5</v>
      </c>
      <c r="T92" s="48">
        <v>0</v>
      </c>
      <c r="U92" s="48">
        <v>0</v>
      </c>
      <c r="V92" s="48">
        <v>0</v>
      </c>
      <c r="W92" s="48">
        <v>0</v>
      </c>
      <c r="X92" s="48">
        <v>1</v>
      </c>
      <c r="Y92" s="48">
        <v>0</v>
      </c>
      <c r="Z92" s="49">
        <f>SUM(P92:Y92)</f>
        <v>4.5</v>
      </c>
      <c r="AA92" s="33">
        <v>50</v>
      </c>
      <c r="AB92" s="50">
        <f>Z92/AA92</f>
        <v>0.09</v>
      </c>
      <c r="AC92" s="51" t="str">
        <f>IF(Z92&gt;75%*AA92,"Победитель",IF(Z92&gt;50%*AA92,"Призёр","Участник"))</f>
        <v>Участник</v>
      </c>
    </row>
    <row r="93" spans="1:29" x14ac:dyDescent="0.3">
      <c r="A93" s="32">
        <v>79</v>
      </c>
      <c r="B93" s="2" t="s">
        <v>14</v>
      </c>
      <c r="C93" s="2" t="s">
        <v>481</v>
      </c>
      <c r="D93" s="2" t="s">
        <v>66</v>
      </c>
      <c r="E93" s="2" t="s">
        <v>88</v>
      </c>
      <c r="F93" s="45" t="str">
        <f>LEFT(C93,1)</f>
        <v>Г</v>
      </c>
      <c r="G93" s="45" t="str">
        <f>LEFT(D93,1)</f>
        <v>А</v>
      </c>
      <c r="H93" s="45" t="str">
        <f>LEFT(E93,1)</f>
        <v>А</v>
      </c>
      <c r="I93" s="6" t="s">
        <v>578</v>
      </c>
      <c r="J93" s="46" t="s">
        <v>346</v>
      </c>
      <c r="K93" s="2">
        <v>10</v>
      </c>
      <c r="L93" s="2" t="s">
        <v>482</v>
      </c>
      <c r="M93" s="33" t="s">
        <v>26</v>
      </c>
      <c r="N93" s="47" t="str">
        <f>CONCATENATE(L93,M93)</f>
        <v>Р1003С</v>
      </c>
      <c r="O93" s="47" t="str">
        <f>CONCATENATE(B93,"-",F93,G93,H93,"-",I93)</f>
        <v>Ж-ГАА-30062003</v>
      </c>
      <c r="P93" s="48">
        <v>1</v>
      </c>
      <c r="Q93" s="48">
        <v>0</v>
      </c>
      <c r="R93" s="48">
        <v>0</v>
      </c>
      <c r="S93" s="48">
        <v>0</v>
      </c>
      <c r="T93" s="48">
        <v>0</v>
      </c>
      <c r="U93" s="48">
        <v>0</v>
      </c>
      <c r="V93" s="48">
        <v>0</v>
      </c>
      <c r="W93" s="48">
        <v>0</v>
      </c>
      <c r="X93" s="48">
        <v>0</v>
      </c>
      <c r="Y93" s="48">
        <v>3</v>
      </c>
      <c r="Z93" s="49">
        <f>SUM(P93:Y93)</f>
        <v>4</v>
      </c>
      <c r="AA93" s="33">
        <v>50</v>
      </c>
      <c r="AB93" s="50">
        <f>Z93/AA93</f>
        <v>0.08</v>
      </c>
      <c r="AC93" s="51" t="str">
        <f>IF(Z93&gt;75%*AA93,"Победитель",IF(Z93&gt;50%*AA93,"Призёр","Участник"))</f>
        <v>Участник</v>
      </c>
    </row>
    <row r="94" spans="1:29" x14ac:dyDescent="0.3">
      <c r="A94" s="32">
        <v>80</v>
      </c>
      <c r="B94" s="66" t="s">
        <v>597</v>
      </c>
      <c r="C94" s="66" t="s">
        <v>923</v>
      </c>
      <c r="D94" s="66" t="s">
        <v>147</v>
      </c>
      <c r="E94" s="66" t="s">
        <v>247</v>
      </c>
      <c r="F94" s="45" t="str">
        <f>LEFT(C94,1)</f>
        <v>Я</v>
      </c>
      <c r="G94" s="45" t="str">
        <f>LEFT(D94,1)</f>
        <v>К</v>
      </c>
      <c r="H94" s="45" t="str">
        <f>LEFT(E94,1)</f>
        <v>В</v>
      </c>
      <c r="I94" s="16" t="s">
        <v>582</v>
      </c>
      <c r="J94" s="66" t="s">
        <v>2061</v>
      </c>
      <c r="K94" s="66">
        <v>10</v>
      </c>
      <c r="L94" s="66" t="s">
        <v>979</v>
      </c>
      <c r="M94" s="33" t="s">
        <v>92</v>
      </c>
      <c r="N94" s="47" t="str">
        <f>CONCATENATE(L94,M94)</f>
        <v>Р1008И</v>
      </c>
      <c r="O94" s="47" t="str">
        <f>CONCATENATE(B94,"-",F94,G94,H94,"-",I94)</f>
        <v>ж-ЯКВ-16122002</v>
      </c>
      <c r="P94" s="48">
        <v>0</v>
      </c>
      <c r="Q94" s="48">
        <v>0</v>
      </c>
      <c r="R94" s="48">
        <v>0</v>
      </c>
      <c r="S94" s="48">
        <v>1</v>
      </c>
      <c r="T94" s="48">
        <v>0.5</v>
      </c>
      <c r="U94" s="48">
        <v>0</v>
      </c>
      <c r="V94" s="48">
        <v>0</v>
      </c>
      <c r="W94" s="48">
        <v>0</v>
      </c>
      <c r="X94" s="48">
        <v>0</v>
      </c>
      <c r="Y94" s="48">
        <v>2</v>
      </c>
      <c r="Z94" s="49">
        <f>SUM(P94:Y94)</f>
        <v>3.5</v>
      </c>
      <c r="AA94" s="33">
        <v>50</v>
      </c>
      <c r="AB94" s="50">
        <f>Z94/AA94</f>
        <v>7.0000000000000007E-2</v>
      </c>
      <c r="AC94" s="51" t="str">
        <f>IF(Z94&gt;75%*AA94,"Победитель",IF(Z94&gt;50%*AA94,"Призёр","Участник"))</f>
        <v>Участник</v>
      </c>
    </row>
    <row r="95" spans="1:29" x14ac:dyDescent="0.3">
      <c r="A95" s="32">
        <v>81</v>
      </c>
      <c r="B95" s="6" t="s">
        <v>2057</v>
      </c>
      <c r="C95" s="6" t="s">
        <v>647</v>
      </c>
      <c r="D95" s="6" t="s">
        <v>348</v>
      </c>
      <c r="E95" s="6" t="s">
        <v>434</v>
      </c>
      <c r="F95" s="45" t="str">
        <f>LEFT(C95,1)</f>
        <v>И</v>
      </c>
      <c r="G95" s="45" t="str">
        <f>LEFT(D95,1)</f>
        <v>К</v>
      </c>
      <c r="H95" s="45" t="str">
        <f>LEFT(E95,1)</f>
        <v>Д</v>
      </c>
      <c r="I95" s="6" t="s">
        <v>1490</v>
      </c>
      <c r="J95" s="6" t="s">
        <v>1257</v>
      </c>
      <c r="K95" s="6" t="s">
        <v>1486</v>
      </c>
      <c r="L95" s="6" t="s">
        <v>957</v>
      </c>
      <c r="M95" s="33" t="s">
        <v>143</v>
      </c>
      <c r="N95" s="47" t="str">
        <f>CONCATENATE(L95,M95)</f>
        <v>Р1014У</v>
      </c>
      <c r="O95" s="47" t="str">
        <f>CONCATENATE(B95,"-",F95,G95,H95,"-",I95)</f>
        <v>М -ИКД-21012003</v>
      </c>
      <c r="P95" s="48">
        <v>2</v>
      </c>
      <c r="Q95" s="48">
        <v>0</v>
      </c>
      <c r="R95" s="48">
        <v>0</v>
      </c>
      <c r="S95" s="48">
        <v>0</v>
      </c>
      <c r="T95" s="48">
        <v>0</v>
      </c>
      <c r="U95" s="48">
        <v>0</v>
      </c>
      <c r="V95" s="48">
        <v>0</v>
      </c>
      <c r="W95" s="48">
        <v>0</v>
      </c>
      <c r="X95" s="48">
        <v>0</v>
      </c>
      <c r="Y95" s="48">
        <v>0</v>
      </c>
      <c r="Z95" s="49">
        <f>SUM(P95:Y95)</f>
        <v>2</v>
      </c>
      <c r="AA95" s="33">
        <v>50</v>
      </c>
      <c r="AB95" s="50">
        <f>Z95/AA95</f>
        <v>0.04</v>
      </c>
      <c r="AC95" s="51" t="str">
        <f>IF(Z95&gt;75%*AA95,"Победитель",IF(Z95&gt;50%*AA95,"Призёр","Участник"))</f>
        <v>Участник</v>
      </c>
    </row>
    <row r="96" spans="1:29" x14ac:dyDescent="0.3">
      <c r="A96" s="32">
        <v>82</v>
      </c>
      <c r="B96" s="6" t="s">
        <v>2057</v>
      </c>
      <c r="C96" s="6" t="s">
        <v>1511</v>
      </c>
      <c r="D96" s="6" t="s">
        <v>1512</v>
      </c>
      <c r="E96" s="6" t="s">
        <v>489</v>
      </c>
      <c r="F96" s="45" t="str">
        <f>LEFT(C96,1)</f>
        <v>А</v>
      </c>
      <c r="G96" s="45" t="str">
        <f>LEFT(D96,1)</f>
        <v>Д</v>
      </c>
      <c r="H96" s="45" t="str">
        <f>LEFT(E96,1)</f>
        <v>О</v>
      </c>
      <c r="I96" s="6" t="s">
        <v>1513</v>
      </c>
      <c r="J96" s="6" t="s">
        <v>1257</v>
      </c>
      <c r="K96" s="6" t="s">
        <v>1486</v>
      </c>
      <c r="L96" s="6" t="s">
        <v>954</v>
      </c>
      <c r="M96" s="33" t="s">
        <v>143</v>
      </c>
      <c r="N96" s="47" t="str">
        <f>CONCATENATE(L96,M96)</f>
        <v>Р1015У</v>
      </c>
      <c r="O96" s="47" t="str">
        <f>CONCATENATE(B96,"-",F96,G96,H96,"-",I96)</f>
        <v>М -АДО-29082003</v>
      </c>
      <c r="P96" s="48">
        <v>1</v>
      </c>
      <c r="Q96" s="48">
        <v>0</v>
      </c>
      <c r="R96" s="48">
        <v>0</v>
      </c>
      <c r="S96" s="48">
        <v>1</v>
      </c>
      <c r="T96" s="48">
        <v>0</v>
      </c>
      <c r="U96" s="48">
        <v>0</v>
      </c>
      <c r="V96" s="48">
        <v>0</v>
      </c>
      <c r="W96" s="48">
        <v>0</v>
      </c>
      <c r="X96" s="48">
        <v>0</v>
      </c>
      <c r="Y96" s="48">
        <v>0</v>
      </c>
      <c r="Z96" s="49">
        <f>SUM(P96:Y96)</f>
        <v>2</v>
      </c>
      <c r="AA96" s="33">
        <v>50</v>
      </c>
      <c r="AB96" s="50">
        <f>Z96/AA96</f>
        <v>0.04</v>
      </c>
      <c r="AC96" s="51" t="str">
        <f>IF(Z96&gt;75%*AA96,"Победитель",IF(Z96&gt;50%*AA96,"Призёр","Участник"))</f>
        <v>Участник</v>
      </c>
    </row>
    <row r="97" spans="1:29" x14ac:dyDescent="0.3">
      <c r="A97" s="32">
        <v>83</v>
      </c>
      <c r="B97" s="3" t="s">
        <v>35</v>
      </c>
      <c r="C97" s="3" t="s">
        <v>616</v>
      </c>
      <c r="D97" s="3" t="s">
        <v>61</v>
      </c>
      <c r="E97" s="3" t="s">
        <v>56</v>
      </c>
      <c r="F97" s="45" t="str">
        <f>LEFT(C97,1)</f>
        <v>М</v>
      </c>
      <c r="G97" s="45" t="str">
        <f>LEFT(D97,1)</f>
        <v>М</v>
      </c>
      <c r="H97" s="45" t="str">
        <f>LEFT(E97,1)</f>
        <v>А</v>
      </c>
      <c r="I97" s="13" t="s">
        <v>893</v>
      </c>
      <c r="J97" s="59" t="s">
        <v>925</v>
      </c>
      <c r="K97" s="3">
        <v>10</v>
      </c>
      <c r="L97" s="3" t="s">
        <v>894</v>
      </c>
      <c r="M97" s="33" t="s">
        <v>534</v>
      </c>
      <c r="N97" s="47" t="str">
        <f>CONCATENATE(L97,M97)</f>
        <v>РУ10-09О</v>
      </c>
      <c r="O97" s="47" t="str">
        <f>CONCATENATE(B97,"-",F97,G97,H97,"-",I97)</f>
        <v>М-ММА-06022003</v>
      </c>
      <c r="P97" s="48">
        <v>0</v>
      </c>
      <c r="Q97" s="48">
        <v>0</v>
      </c>
      <c r="R97" s="48">
        <v>0</v>
      </c>
      <c r="S97" s="48">
        <v>0</v>
      </c>
      <c r="T97" s="48">
        <v>1</v>
      </c>
      <c r="U97" s="48">
        <v>0</v>
      </c>
      <c r="V97" s="48">
        <v>0</v>
      </c>
      <c r="W97" s="48">
        <v>0</v>
      </c>
      <c r="X97" s="48">
        <v>0</v>
      </c>
      <c r="Y97" s="48">
        <v>0</v>
      </c>
      <c r="Z97" s="49">
        <f>SUM(P97:Y97)</f>
        <v>1</v>
      </c>
      <c r="AA97" s="33">
        <v>50</v>
      </c>
      <c r="AB97" s="50">
        <f>Z97/AA97</f>
        <v>0.02</v>
      </c>
      <c r="AC97" s="51" t="str">
        <f>IF(Z97&gt;75%*AA97,"Победитель",IF(Z97&gt;50%*AA97,"Призёр","Участник"))</f>
        <v>Участник</v>
      </c>
    </row>
    <row r="98" spans="1:29" x14ac:dyDescent="0.3">
      <c r="A98" s="32">
        <v>84</v>
      </c>
      <c r="B98" s="3" t="s">
        <v>35</v>
      </c>
      <c r="C98" s="3" t="s">
        <v>895</v>
      </c>
      <c r="D98" s="3" t="s">
        <v>309</v>
      </c>
      <c r="E98" s="3" t="s">
        <v>188</v>
      </c>
      <c r="F98" s="45" t="str">
        <f>LEFT(C98,1)</f>
        <v>П</v>
      </c>
      <c r="G98" s="45" t="str">
        <f>LEFT(D98,1)</f>
        <v>Н</v>
      </c>
      <c r="H98" s="45" t="str">
        <f>LEFT(E98,1)</f>
        <v>Ю</v>
      </c>
      <c r="I98" s="13" t="s">
        <v>896</v>
      </c>
      <c r="J98" s="59" t="s">
        <v>925</v>
      </c>
      <c r="K98" s="3">
        <v>10</v>
      </c>
      <c r="L98" s="3" t="s">
        <v>897</v>
      </c>
      <c r="M98" s="33" t="s">
        <v>534</v>
      </c>
      <c r="N98" s="47" t="str">
        <f>CONCATENATE(L98,M98)</f>
        <v>РУ10-10О</v>
      </c>
      <c r="O98" s="47" t="str">
        <f>CONCATENATE(B98,"-",F98,G98,H98,"-",I98)</f>
        <v>М-ПНЮ-12052003</v>
      </c>
      <c r="P98" s="48">
        <v>0</v>
      </c>
      <c r="Q98" s="48">
        <v>0</v>
      </c>
      <c r="R98" s="48">
        <v>0</v>
      </c>
      <c r="S98" s="48">
        <v>0</v>
      </c>
      <c r="T98" s="48">
        <v>1</v>
      </c>
      <c r="U98" s="48">
        <v>0</v>
      </c>
      <c r="V98" s="48">
        <v>0</v>
      </c>
      <c r="W98" s="48">
        <v>0</v>
      </c>
      <c r="X98" s="48">
        <v>0</v>
      </c>
      <c r="Y98" s="48">
        <v>0</v>
      </c>
      <c r="Z98" s="49">
        <f>SUM(P98:Y98)</f>
        <v>1</v>
      </c>
      <c r="AA98" s="33">
        <v>50</v>
      </c>
      <c r="AB98" s="50">
        <f>Z98/AA98</f>
        <v>0.02</v>
      </c>
      <c r="AC98" s="51" t="str">
        <f>IF(Z98&gt;75%*AA98,"Победитель",IF(Z98&gt;50%*AA98,"Призёр","Участник"))</f>
        <v>Участник</v>
      </c>
    </row>
  </sheetData>
  <sheetProtection password="CF7A" sheet="1" objects="1" scenarios="1"/>
  <mergeCells count="25">
    <mergeCell ref="AB12:AB14"/>
    <mergeCell ref="AC12:AC14"/>
    <mergeCell ref="P13:P14"/>
    <mergeCell ref="U13:U14"/>
    <mergeCell ref="V13:V14"/>
    <mergeCell ref="X13:X14"/>
    <mergeCell ref="Y13:Y14"/>
    <mergeCell ref="M12:M14"/>
    <mergeCell ref="N12:N14"/>
    <mergeCell ref="O12:O14"/>
    <mergeCell ref="P12:Y12"/>
    <mergeCell ref="Z12:Z14"/>
    <mergeCell ref="AA12:AA14"/>
    <mergeCell ref="G12:G14"/>
    <mergeCell ref="H12:H14"/>
    <mergeCell ref="I12:I14"/>
    <mergeCell ref="J12:J14"/>
    <mergeCell ref="K12:K14"/>
    <mergeCell ref="L12:L14"/>
    <mergeCell ref="A12:A14"/>
    <mergeCell ref="B12:B14"/>
    <mergeCell ref="C12:C14"/>
    <mergeCell ref="D12:D14"/>
    <mergeCell ref="E12:E14"/>
    <mergeCell ref="F12:F14"/>
  </mergeCells>
  <pageMargins left="0.7" right="0.7" top="0.75" bottom="0.75" header="0.3" footer="0.3"/>
  <pageSetup paperSize="9" fitToHeight="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84"/>
  <sheetViews>
    <sheetView zoomScale="70" zoomScaleNormal="115" workbookViewId="0">
      <selection activeCell="P67" sqref="P67"/>
    </sheetView>
  </sheetViews>
  <sheetFormatPr defaultRowHeight="18.75" x14ac:dyDescent="0.3"/>
  <cols>
    <col min="1" max="1" width="7.42578125" style="38" customWidth="1"/>
    <col min="2" max="2" width="6.85546875" style="8" customWidth="1"/>
    <col min="3" max="3" width="20.28515625" style="8" hidden="1" customWidth="1"/>
    <col min="4" max="4" width="18" style="8" hidden="1" customWidth="1"/>
    <col min="5" max="5" width="22.140625" style="8" hidden="1" customWidth="1"/>
    <col min="6" max="8" width="4.140625" style="8" hidden="1" customWidth="1"/>
    <col min="9" max="9" width="14.140625" style="39" hidden="1" customWidth="1"/>
    <col min="10" max="10" width="24.5703125" style="8" customWidth="1"/>
    <col min="11" max="11" width="8.140625" style="40" customWidth="1"/>
    <col min="12" max="12" width="9.42578125" style="8" hidden="1" customWidth="1"/>
    <col min="13" max="13" width="9.42578125" style="41" hidden="1" customWidth="1"/>
    <col min="14" max="14" width="11.5703125" style="38" hidden="1" customWidth="1"/>
    <col min="15" max="15" width="22.28515625" style="38" customWidth="1"/>
    <col min="16" max="20" width="6.140625" style="42" customWidth="1"/>
    <col min="21" max="25" width="6" style="42" customWidth="1"/>
    <col min="26" max="26" width="10.140625" style="43" customWidth="1"/>
    <col min="27" max="27" width="10" style="44" customWidth="1"/>
    <col min="28" max="28" width="10" style="38" customWidth="1"/>
    <col min="29" max="29" width="12.5703125" style="43" customWidth="1"/>
    <col min="30" max="16384" width="9.140625" style="34"/>
  </cols>
  <sheetData>
    <row r="1" spans="1:29" s="7" customFormat="1" ht="19.5" thickBot="1" x14ac:dyDescent="0.35">
      <c r="C1" s="7" t="e">
        <f>TRIM(#REF!)</f>
        <v>#REF!</v>
      </c>
      <c r="I1" s="20"/>
      <c r="K1" s="21"/>
      <c r="M1" s="20"/>
      <c r="Z1" s="22"/>
      <c r="AC1" s="22"/>
    </row>
    <row r="2" spans="1:29" s="7" customFormat="1" ht="19.5" thickBot="1" x14ac:dyDescent="0.35">
      <c r="C2" s="23"/>
      <c r="D2" s="24" t="s">
        <v>21</v>
      </c>
      <c r="I2" s="20"/>
      <c r="K2" s="21"/>
      <c r="M2" s="20"/>
      <c r="Z2" s="22"/>
      <c r="AC2" s="22"/>
    </row>
    <row r="3" spans="1:29" s="7" customFormat="1" ht="19.5" thickBot="1" x14ac:dyDescent="0.35">
      <c r="C3" s="25"/>
      <c r="D3" s="25"/>
      <c r="I3" s="20"/>
      <c r="K3" s="21"/>
      <c r="M3" s="20"/>
      <c r="Z3" s="22"/>
      <c r="AC3" s="22"/>
    </row>
    <row r="4" spans="1:29" s="7" customFormat="1" ht="19.5" thickBot="1" x14ac:dyDescent="0.35">
      <c r="C4" s="26"/>
      <c r="D4" s="25" t="s">
        <v>22</v>
      </c>
      <c r="I4" s="20"/>
      <c r="K4" s="21"/>
      <c r="M4" s="20"/>
      <c r="Z4" s="22"/>
      <c r="AC4" s="22"/>
    </row>
    <row r="5" spans="1:29" s="7" customFormat="1" x14ac:dyDescent="0.3">
      <c r="C5" s="25"/>
      <c r="D5" s="25"/>
      <c r="I5" s="20"/>
      <c r="K5" s="21"/>
      <c r="M5" s="20"/>
      <c r="Z5" s="22"/>
      <c r="AC5" s="22"/>
    </row>
    <row r="6" spans="1:29" s="7" customFormat="1" ht="19.5" hidden="1" thickBot="1" x14ac:dyDescent="0.35">
      <c r="C6" s="27"/>
      <c r="D6" s="25" t="s">
        <v>23</v>
      </c>
      <c r="I6" s="20"/>
      <c r="K6" s="21"/>
      <c r="M6" s="20"/>
      <c r="Z6" s="22"/>
      <c r="AC6" s="22"/>
    </row>
    <row r="7" spans="1:29" s="7" customFormat="1" hidden="1" x14ac:dyDescent="0.3">
      <c r="C7" s="25"/>
      <c r="D7" s="25"/>
      <c r="I7" s="20"/>
      <c r="K7" s="21"/>
      <c r="M7" s="20"/>
      <c r="Z7" s="22"/>
      <c r="AC7" s="22"/>
    </row>
    <row r="8" spans="1:29" s="7" customFormat="1" ht="19.5" hidden="1" thickBot="1" x14ac:dyDescent="0.35">
      <c r="C8" s="28"/>
      <c r="D8" s="25" t="s">
        <v>28</v>
      </c>
      <c r="I8" s="20"/>
      <c r="K8" s="21"/>
      <c r="M8" s="20"/>
      <c r="Z8" s="22"/>
      <c r="AC8" s="22"/>
    </row>
    <row r="9" spans="1:29" s="7" customFormat="1" hidden="1" x14ac:dyDescent="0.3">
      <c r="I9" s="20"/>
      <c r="K9" s="21"/>
      <c r="M9" s="20"/>
      <c r="Z9" s="22"/>
      <c r="AC9" s="22"/>
    </row>
    <row r="10" spans="1:29" s="7" customFormat="1" x14ac:dyDescent="0.3">
      <c r="A10" s="7" t="s">
        <v>191</v>
      </c>
      <c r="I10" s="20"/>
      <c r="K10" s="21"/>
      <c r="M10" s="20"/>
      <c r="Z10" s="22"/>
      <c r="AC10" s="22"/>
    </row>
    <row r="11" spans="1:29" s="7" customFormat="1" x14ac:dyDescent="0.3">
      <c r="A11" s="69" t="s">
        <v>192</v>
      </c>
      <c r="B11" s="69"/>
      <c r="C11" s="69"/>
      <c r="D11" s="69"/>
      <c r="I11" s="20"/>
      <c r="K11" s="21"/>
      <c r="M11" s="20"/>
      <c r="Z11" s="22"/>
      <c r="AC11" s="22"/>
    </row>
    <row r="12" spans="1:29" s="31" customFormat="1" ht="22.5" customHeight="1" x14ac:dyDescent="0.25">
      <c r="A12" s="19" t="s">
        <v>0</v>
      </c>
      <c r="B12" s="19" t="s">
        <v>12</v>
      </c>
      <c r="C12" s="19" t="s">
        <v>1</v>
      </c>
      <c r="D12" s="19" t="s">
        <v>2</v>
      </c>
      <c r="E12" s="19" t="s">
        <v>3</v>
      </c>
      <c r="F12" s="19"/>
      <c r="G12" s="19"/>
      <c r="H12" s="19"/>
      <c r="I12" s="19" t="s">
        <v>11</v>
      </c>
      <c r="J12" s="19" t="s">
        <v>4</v>
      </c>
      <c r="K12" s="29" t="s">
        <v>5</v>
      </c>
      <c r="L12" s="19" t="s">
        <v>6</v>
      </c>
      <c r="M12" s="19" t="s">
        <v>7</v>
      </c>
      <c r="N12" s="19" t="s">
        <v>8</v>
      </c>
      <c r="O12" s="19" t="s">
        <v>13</v>
      </c>
      <c r="P12" s="19" t="s">
        <v>25</v>
      </c>
      <c r="Q12" s="19"/>
      <c r="R12" s="19"/>
      <c r="S12" s="19"/>
      <c r="T12" s="19"/>
      <c r="U12" s="19"/>
      <c r="V12" s="19"/>
      <c r="W12" s="19"/>
      <c r="X12" s="19"/>
      <c r="Y12" s="19"/>
      <c r="Z12" s="30" t="s">
        <v>10</v>
      </c>
      <c r="AA12" s="19" t="s">
        <v>9</v>
      </c>
      <c r="AB12" s="19" t="s">
        <v>27</v>
      </c>
      <c r="AC12" s="30" t="s">
        <v>15</v>
      </c>
    </row>
    <row r="13" spans="1:29" s="31" customFormat="1" ht="16.5" customHeigh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29"/>
      <c r="L13" s="19"/>
      <c r="M13" s="19"/>
      <c r="N13" s="19"/>
      <c r="O13" s="19"/>
      <c r="P13" s="19" t="s">
        <v>16</v>
      </c>
      <c r="Q13" s="18"/>
      <c r="R13" s="18"/>
      <c r="S13" s="18"/>
      <c r="T13" s="18"/>
      <c r="U13" s="19" t="s">
        <v>17</v>
      </c>
      <c r="V13" s="19" t="s">
        <v>18</v>
      </c>
      <c r="W13" s="18"/>
      <c r="X13" s="19" t="s">
        <v>19</v>
      </c>
      <c r="Y13" s="19" t="s">
        <v>20</v>
      </c>
      <c r="Z13" s="30"/>
      <c r="AA13" s="19"/>
      <c r="AB13" s="19"/>
      <c r="AC13" s="30"/>
    </row>
    <row r="14" spans="1:29" s="31" customFormat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29"/>
      <c r="L14" s="19"/>
      <c r="M14" s="19"/>
      <c r="N14" s="19"/>
      <c r="O14" s="19"/>
      <c r="P14" s="19"/>
      <c r="Q14" s="18"/>
      <c r="R14" s="18"/>
      <c r="S14" s="18"/>
      <c r="T14" s="18"/>
      <c r="U14" s="19"/>
      <c r="V14" s="19"/>
      <c r="W14" s="18"/>
      <c r="X14" s="19"/>
      <c r="Y14" s="19"/>
      <c r="Z14" s="30"/>
      <c r="AA14" s="19"/>
      <c r="AB14" s="19"/>
      <c r="AC14" s="30"/>
    </row>
    <row r="15" spans="1:29" x14ac:dyDescent="0.3">
      <c r="A15" s="32">
        <v>1</v>
      </c>
      <c r="B15" s="2" t="s">
        <v>14</v>
      </c>
      <c r="C15" s="2" t="s">
        <v>449</v>
      </c>
      <c r="D15" s="2" t="s">
        <v>211</v>
      </c>
      <c r="E15" s="2" t="s">
        <v>195</v>
      </c>
      <c r="F15" s="45" t="str">
        <f>LEFT(C15,1)</f>
        <v>Е</v>
      </c>
      <c r="G15" s="45" t="str">
        <f>LEFT(D15,1)</f>
        <v>П</v>
      </c>
      <c r="H15" s="45" t="str">
        <f>LEFT(E15,1)</f>
        <v>С</v>
      </c>
      <c r="I15" s="14" t="s">
        <v>2268</v>
      </c>
      <c r="J15" s="46" t="s">
        <v>2231</v>
      </c>
      <c r="K15" s="2">
        <v>11</v>
      </c>
      <c r="L15" s="2" t="s">
        <v>2269</v>
      </c>
      <c r="M15" s="9" t="s">
        <v>2113</v>
      </c>
      <c r="N15" s="47" t="str">
        <f>CONCATENATE(L15,M15)</f>
        <v>РЯ1101Н</v>
      </c>
      <c r="O15" s="47" t="str">
        <f>CONCATENATE(B15,"-",F15,G15,H15,"-",I15)</f>
        <v>Ж-ЕПС-11052003</v>
      </c>
      <c r="P15" s="53">
        <v>4</v>
      </c>
      <c r="Q15" s="53">
        <v>7</v>
      </c>
      <c r="R15" s="53">
        <v>0</v>
      </c>
      <c r="S15" s="53">
        <v>3</v>
      </c>
      <c r="T15" s="53">
        <v>5</v>
      </c>
      <c r="U15" s="53">
        <v>7</v>
      </c>
      <c r="V15" s="53">
        <v>4</v>
      </c>
      <c r="W15" s="53">
        <v>5</v>
      </c>
      <c r="X15" s="53">
        <v>5</v>
      </c>
      <c r="Y15" s="53">
        <v>4</v>
      </c>
      <c r="Z15" s="49">
        <f>SUM(P15:Y15)</f>
        <v>44</v>
      </c>
      <c r="AA15" s="33">
        <v>70</v>
      </c>
      <c r="AB15" s="50">
        <f>Z15/AA15</f>
        <v>0.62857142857142856</v>
      </c>
      <c r="AC15" s="68" t="str">
        <f>IF(Z15&gt;75%*AA15,"Победитель",IF(Z15&gt;50%*AA15,"Призёр","Участник"))</f>
        <v>Призёр</v>
      </c>
    </row>
    <row r="16" spans="1:29" x14ac:dyDescent="0.3">
      <c r="A16" s="32">
        <v>2</v>
      </c>
      <c r="B16" s="2" t="s">
        <v>14</v>
      </c>
      <c r="C16" s="2" t="s">
        <v>926</v>
      </c>
      <c r="D16" s="2" t="s">
        <v>927</v>
      </c>
      <c r="E16" s="2" t="s">
        <v>928</v>
      </c>
      <c r="F16" s="45" t="str">
        <f>LEFT(C16,1)</f>
        <v>Г</v>
      </c>
      <c r="G16" s="45" t="str">
        <f>LEFT(D16,1)</f>
        <v>Д</v>
      </c>
      <c r="H16" s="45" t="str">
        <f>LEFT(E16,1)</f>
        <v>Г</v>
      </c>
      <c r="I16" s="14" t="s">
        <v>929</v>
      </c>
      <c r="J16" s="46" t="s">
        <v>930</v>
      </c>
      <c r="K16" s="2">
        <v>11</v>
      </c>
      <c r="L16" s="46" t="s">
        <v>162</v>
      </c>
      <c r="M16" s="33" t="s">
        <v>45</v>
      </c>
      <c r="N16" s="47" t="str">
        <f>CONCATENATE(L16,M16)</f>
        <v>Р1101Г</v>
      </c>
      <c r="O16" s="47" t="str">
        <f>CONCATENATE(B16,"-",F16,G16,H16,"-",I16)</f>
        <v>Ж-ГДГ-29072002</v>
      </c>
      <c r="P16" s="48">
        <v>7</v>
      </c>
      <c r="Q16" s="48">
        <v>6</v>
      </c>
      <c r="R16" s="48">
        <v>1</v>
      </c>
      <c r="S16" s="48">
        <v>5</v>
      </c>
      <c r="T16" s="48">
        <v>1</v>
      </c>
      <c r="U16" s="48">
        <v>3</v>
      </c>
      <c r="V16" s="48">
        <v>6</v>
      </c>
      <c r="W16" s="48">
        <v>1</v>
      </c>
      <c r="X16" s="48">
        <v>5</v>
      </c>
      <c r="Y16" s="48">
        <v>6</v>
      </c>
      <c r="Z16" s="49">
        <f>SUM(P16:Y16)</f>
        <v>41</v>
      </c>
      <c r="AA16" s="33">
        <v>70</v>
      </c>
      <c r="AB16" s="50">
        <f>Z16/AA16</f>
        <v>0.58571428571428574</v>
      </c>
      <c r="AC16" s="51" t="str">
        <f>IF(Z16&gt;75%*AA16,"Победитель",IF(Z16&gt;50%*AA16,"Призёр","Участник"))</f>
        <v>Призёр</v>
      </c>
    </row>
    <row r="17" spans="1:29" x14ac:dyDescent="0.3">
      <c r="A17" s="32">
        <v>3</v>
      </c>
      <c r="B17" s="2" t="s">
        <v>35</v>
      </c>
      <c r="C17" s="2" t="s">
        <v>1009</v>
      </c>
      <c r="D17" s="2" t="s">
        <v>291</v>
      </c>
      <c r="E17" s="2" t="s">
        <v>306</v>
      </c>
      <c r="F17" s="45" t="str">
        <f>LEFT(C17,1)</f>
        <v>И</v>
      </c>
      <c r="G17" s="45" t="str">
        <f>LEFT(D17,1)</f>
        <v>А</v>
      </c>
      <c r="H17" s="45" t="str">
        <f>LEFT(E17,1)</f>
        <v>С</v>
      </c>
      <c r="I17" s="6" t="s">
        <v>2003</v>
      </c>
      <c r="J17" s="46" t="s">
        <v>1791</v>
      </c>
      <c r="K17" s="2">
        <v>11</v>
      </c>
      <c r="L17" s="2" t="s">
        <v>2004</v>
      </c>
      <c r="M17" s="33" t="s">
        <v>46</v>
      </c>
      <c r="N17" s="47" t="str">
        <f>CONCATENATE(L17,M17)</f>
        <v>р1189А</v>
      </c>
      <c r="O17" s="47" t="str">
        <f>CONCATENATE(B17,"-",F17,G17,H17,"-",I17)</f>
        <v>М-ИАС-20062002</v>
      </c>
      <c r="P17" s="48">
        <v>5</v>
      </c>
      <c r="Q17" s="48">
        <v>5</v>
      </c>
      <c r="R17" s="48">
        <v>3</v>
      </c>
      <c r="S17" s="48">
        <v>5</v>
      </c>
      <c r="T17" s="48">
        <v>0</v>
      </c>
      <c r="U17" s="48">
        <v>3</v>
      </c>
      <c r="V17" s="48">
        <v>7</v>
      </c>
      <c r="W17" s="48">
        <v>0</v>
      </c>
      <c r="X17" s="48">
        <v>9</v>
      </c>
      <c r="Y17" s="48">
        <v>0</v>
      </c>
      <c r="Z17" s="49">
        <f>SUM(P17:Y17)</f>
        <v>37</v>
      </c>
      <c r="AA17" s="33">
        <v>70</v>
      </c>
      <c r="AB17" s="50">
        <f>Z17/AA17</f>
        <v>0.52857142857142858</v>
      </c>
      <c r="AC17" s="51" t="str">
        <f>IF(Z17&gt;75%*AA17,"Победитель",IF(Z17&gt;50%*AA17,"Призёр","Участник"))</f>
        <v>Призёр</v>
      </c>
    </row>
    <row r="18" spans="1:29" x14ac:dyDescent="0.3">
      <c r="A18" s="32">
        <v>4</v>
      </c>
      <c r="B18" s="2" t="s">
        <v>14</v>
      </c>
      <c r="C18" s="2" t="s">
        <v>2005</v>
      </c>
      <c r="D18" s="2" t="s">
        <v>40</v>
      </c>
      <c r="E18" s="2" t="s">
        <v>78</v>
      </c>
      <c r="F18" s="45" t="str">
        <f>LEFT(C18,1)</f>
        <v>Я</v>
      </c>
      <c r="G18" s="45" t="str">
        <f>LEFT(D18,1)</f>
        <v>М</v>
      </c>
      <c r="H18" s="45" t="str">
        <f>LEFT(E18,1)</f>
        <v>А</v>
      </c>
      <c r="I18" s="6" t="s">
        <v>2006</v>
      </c>
      <c r="J18" s="46" t="s">
        <v>1791</v>
      </c>
      <c r="K18" s="2">
        <v>11</v>
      </c>
      <c r="L18" s="2" t="s">
        <v>2007</v>
      </c>
      <c r="M18" s="33" t="s">
        <v>46</v>
      </c>
      <c r="N18" s="47" t="str">
        <f>CONCATENATE(L18,M18)</f>
        <v>р1193А</v>
      </c>
      <c r="O18" s="47" t="str">
        <f>CONCATENATE(B18,"-",F18,G18,H18,"-",I18)</f>
        <v>Ж-ЯМА-16062002</v>
      </c>
      <c r="P18" s="48">
        <v>5</v>
      </c>
      <c r="Q18" s="48">
        <v>3</v>
      </c>
      <c r="R18" s="48">
        <v>1</v>
      </c>
      <c r="S18" s="48">
        <v>5</v>
      </c>
      <c r="T18" s="48">
        <v>0</v>
      </c>
      <c r="U18" s="48">
        <v>6</v>
      </c>
      <c r="V18" s="48">
        <v>6</v>
      </c>
      <c r="W18" s="48">
        <v>1</v>
      </c>
      <c r="X18" s="48">
        <v>5</v>
      </c>
      <c r="Y18" s="48">
        <v>4</v>
      </c>
      <c r="Z18" s="49">
        <f>SUM(P18:Y18)</f>
        <v>36</v>
      </c>
      <c r="AA18" s="33">
        <v>70</v>
      </c>
      <c r="AB18" s="50">
        <f>Z18/AA18</f>
        <v>0.51428571428571423</v>
      </c>
      <c r="AC18" s="51" t="str">
        <f>IF(Z18&gt;75%*AA18,"Победитель",IF(Z18&gt;50%*AA18,"Призёр","Участник"))</f>
        <v>Призёр</v>
      </c>
    </row>
    <row r="19" spans="1:29" x14ac:dyDescent="0.3">
      <c r="A19" s="32">
        <v>5</v>
      </c>
      <c r="B19" s="2" t="s">
        <v>14</v>
      </c>
      <c r="C19" s="2" t="s">
        <v>2000</v>
      </c>
      <c r="D19" s="2" t="s">
        <v>87</v>
      </c>
      <c r="E19" s="2" t="s">
        <v>138</v>
      </c>
      <c r="F19" s="45" t="str">
        <f>LEFT(C19,1)</f>
        <v>С</v>
      </c>
      <c r="G19" s="45" t="str">
        <f>LEFT(D19,1)</f>
        <v>К</v>
      </c>
      <c r="H19" s="45" t="str">
        <f>LEFT(E19,1)</f>
        <v>В</v>
      </c>
      <c r="I19" s="6" t="s">
        <v>2001</v>
      </c>
      <c r="J19" s="46" t="s">
        <v>1791</v>
      </c>
      <c r="K19" s="2">
        <v>11</v>
      </c>
      <c r="L19" s="2" t="s">
        <v>2002</v>
      </c>
      <c r="M19" s="33" t="s">
        <v>46</v>
      </c>
      <c r="N19" s="47" t="str">
        <f>CONCATENATE(L19,M19)</f>
        <v>р1188А</v>
      </c>
      <c r="O19" s="47" t="str">
        <f>CONCATENATE(B19,"-",F19,G19,H19,"-",I19)</f>
        <v>Ж-СКВ-17122002</v>
      </c>
      <c r="P19" s="48">
        <v>6</v>
      </c>
      <c r="Q19" s="48">
        <v>1</v>
      </c>
      <c r="R19" s="48">
        <v>0</v>
      </c>
      <c r="S19" s="48">
        <v>7</v>
      </c>
      <c r="T19" s="48">
        <v>0</v>
      </c>
      <c r="U19" s="48">
        <v>2</v>
      </c>
      <c r="V19" s="48">
        <v>7</v>
      </c>
      <c r="W19" s="48">
        <v>0</v>
      </c>
      <c r="X19" s="48">
        <v>4</v>
      </c>
      <c r="Y19" s="48">
        <v>2</v>
      </c>
      <c r="Z19" s="49">
        <f>SUM(P19:Y19)</f>
        <v>29</v>
      </c>
      <c r="AA19" s="33">
        <v>70</v>
      </c>
      <c r="AB19" s="50">
        <f>Z19/AA19</f>
        <v>0.41428571428571431</v>
      </c>
      <c r="AC19" s="51" t="str">
        <f>IF(Z19&gt;75%*AA19,"Победитель",IF(Z19&gt;50%*AA19,"Призёр","Участник"))</f>
        <v>Участник</v>
      </c>
    </row>
    <row r="20" spans="1:29" x14ac:dyDescent="0.3">
      <c r="A20" s="32">
        <v>6</v>
      </c>
      <c r="B20" s="2" t="s">
        <v>35</v>
      </c>
      <c r="C20" s="2" t="s">
        <v>486</v>
      </c>
      <c r="D20" s="2" t="s">
        <v>291</v>
      </c>
      <c r="E20" s="2" t="s">
        <v>487</v>
      </c>
      <c r="F20" s="45" t="str">
        <f>LEFT(C20,1)</f>
        <v>Я</v>
      </c>
      <c r="G20" s="45" t="str">
        <f>LEFT(D20,1)</f>
        <v>А</v>
      </c>
      <c r="H20" s="45" t="str">
        <f>LEFT(E20,1)</f>
        <v>Д</v>
      </c>
      <c r="I20" s="6" t="s">
        <v>582</v>
      </c>
      <c r="J20" s="46" t="s">
        <v>346</v>
      </c>
      <c r="K20" s="2">
        <v>11</v>
      </c>
      <c r="L20" s="2" t="s">
        <v>174</v>
      </c>
      <c r="M20" s="33" t="s">
        <v>26</v>
      </c>
      <c r="N20" s="47" t="str">
        <f>CONCATENATE(L20,M20)</f>
        <v>Р1104С</v>
      </c>
      <c r="O20" s="47" t="str">
        <f>CONCATENATE(B20,"-",F20,G20,H20,"-",I20)</f>
        <v>М-ЯАД-16122002</v>
      </c>
      <c r="P20" s="48">
        <v>4</v>
      </c>
      <c r="Q20" s="48">
        <v>2</v>
      </c>
      <c r="R20" s="48">
        <v>1</v>
      </c>
      <c r="S20" s="48">
        <v>5</v>
      </c>
      <c r="T20" s="48">
        <v>0</v>
      </c>
      <c r="U20" s="48">
        <v>3</v>
      </c>
      <c r="V20" s="48">
        <v>6</v>
      </c>
      <c r="W20" s="48">
        <v>0</v>
      </c>
      <c r="X20" s="48">
        <v>4</v>
      </c>
      <c r="Y20" s="48">
        <v>2</v>
      </c>
      <c r="Z20" s="49">
        <f>SUM(P20:Y20)</f>
        <v>27</v>
      </c>
      <c r="AA20" s="33">
        <v>70</v>
      </c>
      <c r="AB20" s="50">
        <f>Z20/AA20</f>
        <v>0.38571428571428573</v>
      </c>
      <c r="AC20" s="51" t="str">
        <f>IF(Z20&gt;75%*AA20,"Победитель",IF(Z20&gt;50%*AA20,"Призёр","Участник"))</f>
        <v>Участник</v>
      </c>
    </row>
    <row r="21" spans="1:29" x14ac:dyDescent="0.3">
      <c r="A21" s="32">
        <v>7</v>
      </c>
      <c r="B21" s="2" t="s">
        <v>35</v>
      </c>
      <c r="C21" s="2" t="s">
        <v>942</v>
      </c>
      <c r="D21" s="2" t="s">
        <v>301</v>
      </c>
      <c r="E21" s="2" t="s">
        <v>127</v>
      </c>
      <c r="F21" s="45" t="str">
        <f>LEFT(C21,1)</f>
        <v>Ш</v>
      </c>
      <c r="G21" s="45" t="str">
        <f>LEFT(D21,1)</f>
        <v>И</v>
      </c>
      <c r="H21" s="45" t="str">
        <f>LEFT(E21,1)</f>
        <v>В</v>
      </c>
      <c r="I21" s="14" t="s">
        <v>943</v>
      </c>
      <c r="J21" s="46" t="s">
        <v>930</v>
      </c>
      <c r="K21" s="2">
        <v>11</v>
      </c>
      <c r="L21" s="56" t="s">
        <v>181</v>
      </c>
      <c r="M21" s="33" t="s">
        <v>45</v>
      </c>
      <c r="N21" s="47" t="str">
        <f>CONCATENATE(L21,M21)</f>
        <v>Р1106Г</v>
      </c>
      <c r="O21" s="47" t="str">
        <f>CONCATENATE(B21,"-",F21,G21,H21,"-",I21)</f>
        <v>М-ШИВ-24122001</v>
      </c>
      <c r="P21" s="48">
        <v>6</v>
      </c>
      <c r="Q21" s="48">
        <v>1</v>
      </c>
      <c r="R21" s="48">
        <v>0</v>
      </c>
      <c r="S21" s="48">
        <v>6</v>
      </c>
      <c r="T21" s="48">
        <v>0</v>
      </c>
      <c r="U21" s="48">
        <v>3</v>
      </c>
      <c r="V21" s="48">
        <v>3</v>
      </c>
      <c r="W21" s="48">
        <v>0</v>
      </c>
      <c r="X21" s="48">
        <v>4</v>
      </c>
      <c r="Y21" s="48">
        <v>3</v>
      </c>
      <c r="Z21" s="49">
        <f>SUM(P21:Y21)</f>
        <v>26</v>
      </c>
      <c r="AA21" s="33">
        <v>70</v>
      </c>
      <c r="AB21" s="50">
        <f>Z21/AA21</f>
        <v>0.37142857142857144</v>
      </c>
      <c r="AC21" s="51" t="str">
        <f>IF(Z21&gt;75%*AA21,"Победитель",IF(Z21&gt;50%*AA21,"Призёр","Участник"))</f>
        <v>Участник</v>
      </c>
    </row>
    <row r="22" spans="1:29" x14ac:dyDescent="0.3">
      <c r="A22" s="32">
        <v>8</v>
      </c>
      <c r="B22" s="6" t="s">
        <v>2057</v>
      </c>
      <c r="C22" s="6" t="s">
        <v>125</v>
      </c>
      <c r="D22" s="6" t="s">
        <v>1123</v>
      </c>
      <c r="E22" s="6" t="s">
        <v>115</v>
      </c>
      <c r="F22" s="45" t="str">
        <f>LEFT(C22,1)</f>
        <v>А</v>
      </c>
      <c r="G22" s="45" t="str">
        <f>LEFT(D22,1)</f>
        <v>Е</v>
      </c>
      <c r="H22" s="45" t="str">
        <f>LEFT(E22,1)</f>
        <v>И</v>
      </c>
      <c r="I22" s="6" t="s">
        <v>1545</v>
      </c>
      <c r="J22" s="6" t="s">
        <v>1257</v>
      </c>
      <c r="K22" s="6" t="s">
        <v>1523</v>
      </c>
      <c r="L22" s="6" t="s">
        <v>170</v>
      </c>
      <c r="M22" s="33" t="s">
        <v>143</v>
      </c>
      <c r="N22" s="47" t="str">
        <f>CONCATENATE(L22,M22)</f>
        <v>Р1103У</v>
      </c>
      <c r="O22" s="47" t="str">
        <f>CONCATENATE(B22,"-",F22,G22,H22,"-",I22)</f>
        <v>М -АЕИ-26012002</v>
      </c>
      <c r="P22" s="48">
        <v>3</v>
      </c>
      <c r="Q22" s="48">
        <v>0</v>
      </c>
      <c r="R22" s="48">
        <v>1</v>
      </c>
      <c r="S22" s="48">
        <v>3</v>
      </c>
      <c r="T22" s="48">
        <v>0</v>
      </c>
      <c r="U22" s="48">
        <v>4</v>
      </c>
      <c r="V22" s="48">
        <v>7</v>
      </c>
      <c r="W22" s="48">
        <v>5</v>
      </c>
      <c r="X22" s="48">
        <v>1</v>
      </c>
      <c r="Y22" s="48">
        <v>2</v>
      </c>
      <c r="Z22" s="49">
        <f>SUM(P22:Y22)</f>
        <v>26</v>
      </c>
      <c r="AA22" s="33">
        <v>70</v>
      </c>
      <c r="AB22" s="50">
        <f>Z22/AA22</f>
        <v>0.37142857142857144</v>
      </c>
      <c r="AC22" s="51" t="str">
        <f>IF(Z22&gt;75%*AA22,"Победитель",IF(Z22&gt;50%*AA22,"Призёр","Участник"))</f>
        <v>Участник</v>
      </c>
    </row>
    <row r="23" spans="1:29" x14ac:dyDescent="0.3">
      <c r="A23" s="32">
        <v>9</v>
      </c>
      <c r="B23" s="2" t="s">
        <v>14</v>
      </c>
      <c r="C23" s="2" t="s">
        <v>947</v>
      </c>
      <c r="D23" s="2" t="s">
        <v>156</v>
      </c>
      <c r="E23" s="2" t="s">
        <v>88</v>
      </c>
      <c r="F23" s="45" t="str">
        <f>LEFT(C23,1)</f>
        <v>Ж</v>
      </c>
      <c r="G23" s="45" t="str">
        <f>LEFT(D23,1)</f>
        <v>С</v>
      </c>
      <c r="H23" s="45" t="str">
        <f>LEFT(E23,1)</f>
        <v>А</v>
      </c>
      <c r="I23" s="6" t="s">
        <v>2055</v>
      </c>
      <c r="J23" s="46" t="s">
        <v>930</v>
      </c>
      <c r="K23" s="2">
        <v>11</v>
      </c>
      <c r="L23" s="2" t="s">
        <v>190</v>
      </c>
      <c r="M23" s="33" t="s">
        <v>45</v>
      </c>
      <c r="N23" s="47" t="str">
        <f>CONCATENATE(L23,M23)</f>
        <v>Р1108Г</v>
      </c>
      <c r="O23" s="47" t="str">
        <f>CONCATENATE(B23,"-",F23,G23,H23,"-",I23)</f>
        <v>Ж-ЖСА-02102002</v>
      </c>
      <c r="P23" s="48">
        <v>3</v>
      </c>
      <c r="Q23" s="48">
        <v>1</v>
      </c>
      <c r="R23" s="48">
        <v>3</v>
      </c>
      <c r="S23" s="48">
        <v>4</v>
      </c>
      <c r="T23" s="48">
        <v>0</v>
      </c>
      <c r="U23" s="48">
        <v>3</v>
      </c>
      <c r="V23" s="48">
        <v>6</v>
      </c>
      <c r="W23" s="48">
        <v>2</v>
      </c>
      <c r="X23" s="48">
        <v>2</v>
      </c>
      <c r="Y23" s="48">
        <v>1</v>
      </c>
      <c r="Z23" s="49">
        <f>SUM(P23:Y23)</f>
        <v>25</v>
      </c>
      <c r="AA23" s="33">
        <v>70</v>
      </c>
      <c r="AB23" s="50">
        <f>Z23/AA23</f>
        <v>0.35714285714285715</v>
      </c>
      <c r="AC23" s="51" t="str">
        <f>IF(Z23&gt;75%*AA23,"Победитель",IF(Z23&gt;50%*AA23,"Призёр","Участник"))</f>
        <v>Участник</v>
      </c>
    </row>
    <row r="24" spans="1:29" x14ac:dyDescent="0.3">
      <c r="A24" s="32">
        <v>10</v>
      </c>
      <c r="B24" s="6" t="s">
        <v>14</v>
      </c>
      <c r="C24" s="6" t="s">
        <v>1398</v>
      </c>
      <c r="D24" s="6" t="s">
        <v>200</v>
      </c>
      <c r="E24" s="6" t="s">
        <v>217</v>
      </c>
      <c r="F24" s="45" t="str">
        <f>LEFT(C24,1)</f>
        <v>К</v>
      </c>
      <c r="G24" s="45" t="str">
        <f>LEFT(D24,1)</f>
        <v>В</v>
      </c>
      <c r="H24" s="45" t="str">
        <f>LEFT(E24,1)</f>
        <v>Д</v>
      </c>
      <c r="I24" s="6" t="s">
        <v>1526</v>
      </c>
      <c r="J24" s="6" t="s">
        <v>1257</v>
      </c>
      <c r="K24" s="6" t="s">
        <v>1523</v>
      </c>
      <c r="L24" s="6" t="s">
        <v>1527</v>
      </c>
      <c r="M24" s="33" t="s">
        <v>143</v>
      </c>
      <c r="N24" s="47" t="str">
        <f>CONCATENATE(L24,M24)</f>
        <v>Р1109У</v>
      </c>
      <c r="O24" s="47" t="str">
        <f>CONCATENATE(B24,"-",F24,G24,H24,"-",I24)</f>
        <v>Ж-КВД-27032003</v>
      </c>
      <c r="P24" s="48">
        <v>3</v>
      </c>
      <c r="Q24" s="48">
        <v>0</v>
      </c>
      <c r="R24" s="48">
        <v>1</v>
      </c>
      <c r="S24" s="48">
        <v>5</v>
      </c>
      <c r="T24" s="48">
        <v>1</v>
      </c>
      <c r="U24" s="48">
        <v>4</v>
      </c>
      <c r="V24" s="48">
        <v>6</v>
      </c>
      <c r="W24" s="48">
        <v>1</v>
      </c>
      <c r="X24" s="48">
        <v>1</v>
      </c>
      <c r="Y24" s="48">
        <v>3</v>
      </c>
      <c r="Z24" s="49">
        <f>SUM(P24:Y24)</f>
        <v>25</v>
      </c>
      <c r="AA24" s="33">
        <v>70</v>
      </c>
      <c r="AB24" s="50">
        <f>Z24/AA24</f>
        <v>0.35714285714285715</v>
      </c>
      <c r="AC24" s="51" t="str">
        <f>IF(Z24&gt;75%*AA24,"Победитель",IF(Z24&gt;50%*AA24,"Призёр","Участник"))</f>
        <v>Участник</v>
      </c>
    </row>
    <row r="25" spans="1:29" x14ac:dyDescent="0.3">
      <c r="A25" s="32">
        <v>11</v>
      </c>
      <c r="B25" s="66" t="s">
        <v>597</v>
      </c>
      <c r="C25" s="66" t="s">
        <v>2066</v>
      </c>
      <c r="D25" s="66" t="s">
        <v>50</v>
      </c>
      <c r="E25" s="66" t="s">
        <v>195</v>
      </c>
      <c r="F25" s="45" t="str">
        <f>LEFT(C25,1)</f>
        <v>М</v>
      </c>
      <c r="G25" s="45" t="str">
        <f>LEFT(D25,1)</f>
        <v>А</v>
      </c>
      <c r="H25" s="45" t="str">
        <f>LEFT(E25,1)</f>
        <v>С</v>
      </c>
      <c r="I25" s="16" t="s">
        <v>2101</v>
      </c>
      <c r="J25" s="66" t="s">
        <v>2061</v>
      </c>
      <c r="K25" s="66">
        <v>11</v>
      </c>
      <c r="L25" s="66" t="s">
        <v>181</v>
      </c>
      <c r="M25" s="33" t="s">
        <v>92</v>
      </c>
      <c r="N25" s="47" t="str">
        <f>CONCATENATE(L25,M25)</f>
        <v>Р1106И</v>
      </c>
      <c r="O25" s="47" t="str">
        <f>CONCATENATE(B25,"-",F25,G25,H25,"-",I25)</f>
        <v>ж-МАС-20082002</v>
      </c>
      <c r="P25" s="48">
        <v>6</v>
      </c>
      <c r="Q25" s="48">
        <v>0</v>
      </c>
      <c r="R25" s="48">
        <v>1</v>
      </c>
      <c r="S25" s="48">
        <v>3</v>
      </c>
      <c r="T25" s="48">
        <v>0</v>
      </c>
      <c r="U25" s="48">
        <v>2</v>
      </c>
      <c r="V25" s="48">
        <v>6</v>
      </c>
      <c r="W25" s="48">
        <v>0</v>
      </c>
      <c r="X25" s="48">
        <v>3</v>
      </c>
      <c r="Y25" s="48">
        <v>3</v>
      </c>
      <c r="Z25" s="49">
        <f>SUM(P25:Y25)</f>
        <v>24</v>
      </c>
      <c r="AA25" s="33">
        <v>70</v>
      </c>
      <c r="AB25" s="50">
        <f>Z25/AA25</f>
        <v>0.34285714285714286</v>
      </c>
      <c r="AC25" s="51" t="str">
        <f>IF(Z25&gt;75%*AA25,"Победитель",IF(Z25&gt;50%*AA25,"Призёр","Участник"))</f>
        <v>Участник</v>
      </c>
    </row>
    <row r="26" spans="1:29" x14ac:dyDescent="0.3">
      <c r="A26" s="32">
        <v>12</v>
      </c>
      <c r="B26" s="2" t="s">
        <v>14</v>
      </c>
      <c r="C26" s="2" t="s">
        <v>159</v>
      </c>
      <c r="D26" s="2" t="s">
        <v>33</v>
      </c>
      <c r="E26" s="2" t="s">
        <v>160</v>
      </c>
      <c r="F26" s="45" t="str">
        <f>LEFT(C26,1)</f>
        <v>М</v>
      </c>
      <c r="G26" s="45" t="str">
        <f>LEFT(D26,1)</f>
        <v>Л</v>
      </c>
      <c r="H26" s="45" t="str">
        <f>LEFT(E26,1)</f>
        <v>И</v>
      </c>
      <c r="I26" s="2" t="s">
        <v>161</v>
      </c>
      <c r="J26" s="2" t="s">
        <v>38</v>
      </c>
      <c r="K26" s="1">
        <v>11</v>
      </c>
      <c r="L26" s="2" t="s">
        <v>162</v>
      </c>
      <c r="M26" s="9" t="s">
        <v>83</v>
      </c>
      <c r="N26" s="47" t="str">
        <f>CONCATENATE(L26,M26)</f>
        <v>Р1101К</v>
      </c>
      <c r="O26" s="47" t="str">
        <f>CONCATENATE(B26,"-",F26,G26,H26,"-",I26)</f>
        <v>Ж-МЛИ-17102001</v>
      </c>
      <c r="P26" s="48">
        <v>3</v>
      </c>
      <c r="Q26" s="48">
        <v>0</v>
      </c>
      <c r="R26" s="48">
        <v>3</v>
      </c>
      <c r="S26" s="48">
        <v>2</v>
      </c>
      <c r="T26" s="48">
        <v>0</v>
      </c>
      <c r="U26" s="48">
        <v>3</v>
      </c>
      <c r="V26" s="48">
        <v>7</v>
      </c>
      <c r="W26" s="48">
        <v>0</v>
      </c>
      <c r="X26" s="48">
        <v>4</v>
      </c>
      <c r="Y26" s="48">
        <v>2</v>
      </c>
      <c r="Z26" s="49">
        <f>SUM(P26:Y26)</f>
        <v>24</v>
      </c>
      <c r="AA26" s="33">
        <v>70</v>
      </c>
      <c r="AB26" s="50">
        <f>Z26/AA26</f>
        <v>0.34285714285714286</v>
      </c>
      <c r="AC26" s="51" t="str">
        <f>IF(Z26&gt;75%*AA26,"Победитель",IF(Z26&gt;50%*AA26,"Призёр","Участник"))</f>
        <v>Участник</v>
      </c>
    </row>
    <row r="27" spans="1:29" x14ac:dyDescent="0.3">
      <c r="A27" s="32">
        <v>13</v>
      </c>
      <c r="B27" s="2" t="s">
        <v>14</v>
      </c>
      <c r="C27" s="12" t="s">
        <v>1786</v>
      </c>
      <c r="D27" s="12" t="s">
        <v>266</v>
      </c>
      <c r="E27" s="12" t="s">
        <v>78</v>
      </c>
      <c r="F27" s="45" t="str">
        <f>LEFT(C27,1)</f>
        <v>В</v>
      </c>
      <c r="G27" s="45" t="str">
        <f>LEFT(D27,1)</f>
        <v>Д</v>
      </c>
      <c r="H27" s="45" t="str">
        <f>LEFT(E27,1)</f>
        <v>А</v>
      </c>
      <c r="I27" s="12">
        <v>18042002</v>
      </c>
      <c r="J27" s="46" t="s">
        <v>1587</v>
      </c>
      <c r="K27" s="2">
        <v>11</v>
      </c>
      <c r="L27" s="2" t="s">
        <v>1787</v>
      </c>
      <c r="M27" s="33" t="s">
        <v>35</v>
      </c>
      <c r="N27" s="47" t="str">
        <f>CONCATENATE(L27,M27)</f>
        <v>Р11142М</v>
      </c>
      <c r="O27" s="47" t="str">
        <f>CONCATENATE(B27,"-",F27,G27,H27,"-",I27)</f>
        <v>Ж-ВДА-18042002</v>
      </c>
      <c r="P27" s="48">
        <v>6</v>
      </c>
      <c r="Q27" s="48">
        <v>0</v>
      </c>
      <c r="R27" s="48">
        <v>1</v>
      </c>
      <c r="S27" s="48">
        <v>5</v>
      </c>
      <c r="T27" s="48">
        <v>0</v>
      </c>
      <c r="U27" s="48">
        <v>3</v>
      </c>
      <c r="V27" s="48">
        <v>4</v>
      </c>
      <c r="W27" s="48">
        <v>0</v>
      </c>
      <c r="X27" s="48">
        <v>2</v>
      </c>
      <c r="Y27" s="48">
        <v>3</v>
      </c>
      <c r="Z27" s="49">
        <f>SUM(P27:Y27)</f>
        <v>24</v>
      </c>
      <c r="AA27" s="33">
        <v>70</v>
      </c>
      <c r="AB27" s="50">
        <f>Z27/AA27</f>
        <v>0.34285714285714286</v>
      </c>
      <c r="AC27" s="51" t="str">
        <f>IF(Z27&gt;75%*AA27,"Победитель",IF(Z27&gt;50%*AA27,"Призёр","Участник"))</f>
        <v>Участник</v>
      </c>
    </row>
    <row r="28" spans="1:29" x14ac:dyDescent="0.3">
      <c r="A28" s="32">
        <v>14</v>
      </c>
      <c r="B28" s="6" t="s">
        <v>14</v>
      </c>
      <c r="C28" s="6" t="s">
        <v>1541</v>
      </c>
      <c r="D28" s="6" t="s">
        <v>211</v>
      </c>
      <c r="E28" s="6" t="s">
        <v>1542</v>
      </c>
      <c r="F28" s="45" t="str">
        <f>LEFT(C28,1)</f>
        <v>К</v>
      </c>
      <c r="G28" s="45" t="str">
        <f>LEFT(D28,1)</f>
        <v>П</v>
      </c>
      <c r="H28" s="45" t="str">
        <f>LEFT(E28,1)</f>
        <v>Л</v>
      </c>
      <c r="I28" s="6" t="s">
        <v>1543</v>
      </c>
      <c r="J28" s="6" t="s">
        <v>1257</v>
      </c>
      <c r="K28" s="6" t="s">
        <v>1523</v>
      </c>
      <c r="L28" s="6" t="s">
        <v>1544</v>
      </c>
      <c r="M28" s="33" t="s">
        <v>143</v>
      </c>
      <c r="N28" s="47" t="str">
        <f>CONCATENATE(L28,M28)</f>
        <v>Р1111У</v>
      </c>
      <c r="O28" s="47" t="str">
        <f>CONCATENATE(B28,"-",F28,G28,H28,"-",I28)</f>
        <v>Ж-КПЛ-30012002</v>
      </c>
      <c r="P28" s="48">
        <v>5</v>
      </c>
      <c r="Q28" s="48">
        <v>0</v>
      </c>
      <c r="R28" s="48">
        <v>0</v>
      </c>
      <c r="S28" s="48">
        <v>4</v>
      </c>
      <c r="T28" s="48">
        <v>0</v>
      </c>
      <c r="U28" s="48">
        <v>4</v>
      </c>
      <c r="V28" s="48">
        <v>5</v>
      </c>
      <c r="W28" s="48">
        <v>3</v>
      </c>
      <c r="X28" s="48">
        <v>2</v>
      </c>
      <c r="Y28" s="48">
        <v>1</v>
      </c>
      <c r="Z28" s="49">
        <f>SUM(P28:Y28)</f>
        <v>24</v>
      </c>
      <c r="AA28" s="33">
        <v>70</v>
      </c>
      <c r="AB28" s="50">
        <f>Z28/AA28</f>
        <v>0.34285714285714286</v>
      </c>
      <c r="AC28" s="51" t="str">
        <f>IF(Z28&gt;75%*AA28,"Победитель",IF(Z28&gt;50%*AA28,"Призёр","Участник"))</f>
        <v>Участник</v>
      </c>
    </row>
    <row r="29" spans="1:29" x14ac:dyDescent="0.3">
      <c r="A29" s="32">
        <v>15</v>
      </c>
      <c r="B29" s="2" t="s">
        <v>14</v>
      </c>
      <c r="C29" s="37" t="s">
        <v>1781</v>
      </c>
      <c r="D29" s="12" t="s">
        <v>366</v>
      </c>
      <c r="E29" s="12" t="s">
        <v>78</v>
      </c>
      <c r="F29" s="45" t="str">
        <f>LEFT(C29,1)</f>
        <v>А</v>
      </c>
      <c r="G29" s="45" t="str">
        <f>LEFT(D29,1)</f>
        <v>А</v>
      </c>
      <c r="H29" s="45" t="str">
        <f>LEFT(E29,1)</f>
        <v>А</v>
      </c>
      <c r="I29" s="37">
        <v>14032002</v>
      </c>
      <c r="J29" s="46" t="s">
        <v>1587</v>
      </c>
      <c r="K29" s="2">
        <v>11</v>
      </c>
      <c r="L29" s="2" t="s">
        <v>1782</v>
      </c>
      <c r="M29" s="33" t="s">
        <v>35</v>
      </c>
      <c r="N29" s="47" t="str">
        <f>CONCATENATE(L29,M29)</f>
        <v>Р11139М</v>
      </c>
      <c r="O29" s="47" t="str">
        <f>CONCATENATE(B29,"-",F29,G29,H29,"-",I29)</f>
        <v>Ж-ААА-14032002</v>
      </c>
      <c r="P29" s="48">
        <v>5</v>
      </c>
      <c r="Q29" s="48">
        <v>0</v>
      </c>
      <c r="R29" s="48">
        <v>1</v>
      </c>
      <c r="S29" s="48">
        <v>6</v>
      </c>
      <c r="T29" s="48">
        <v>0</v>
      </c>
      <c r="U29" s="48">
        <v>1</v>
      </c>
      <c r="V29" s="48">
        <v>3</v>
      </c>
      <c r="W29" s="48">
        <v>1</v>
      </c>
      <c r="X29" s="48">
        <v>3</v>
      </c>
      <c r="Y29" s="48">
        <v>3</v>
      </c>
      <c r="Z29" s="49">
        <f>SUM(P29:Y29)</f>
        <v>23</v>
      </c>
      <c r="AA29" s="33">
        <v>70</v>
      </c>
      <c r="AB29" s="50">
        <f>Z29/AA29</f>
        <v>0.32857142857142857</v>
      </c>
      <c r="AC29" s="51" t="str">
        <f>IF(Z29&gt;75%*AA29,"Победитель",IF(Z29&gt;50%*AA29,"Призёр","Участник"))</f>
        <v>Участник</v>
      </c>
    </row>
    <row r="30" spans="1:29" x14ac:dyDescent="0.3">
      <c r="A30" s="32">
        <v>16</v>
      </c>
      <c r="B30" s="3" t="s">
        <v>35</v>
      </c>
      <c r="C30" s="3" t="s">
        <v>903</v>
      </c>
      <c r="D30" s="3" t="s">
        <v>309</v>
      </c>
      <c r="E30" s="3" t="s">
        <v>306</v>
      </c>
      <c r="F30" s="45" t="str">
        <f>LEFT(C30,1)</f>
        <v>К</v>
      </c>
      <c r="G30" s="45" t="str">
        <f>LEFT(D30,1)</f>
        <v>Н</v>
      </c>
      <c r="H30" s="45" t="str">
        <f>LEFT(E30,1)</f>
        <v>С</v>
      </c>
      <c r="I30" s="13" t="s">
        <v>904</v>
      </c>
      <c r="J30" s="59" t="s">
        <v>925</v>
      </c>
      <c r="K30" s="3">
        <v>11</v>
      </c>
      <c r="L30" s="3" t="s">
        <v>905</v>
      </c>
      <c r="M30" s="33" t="s">
        <v>534</v>
      </c>
      <c r="N30" s="47" t="str">
        <f>CONCATENATE(L30,M30)</f>
        <v>Ру11-02О</v>
      </c>
      <c r="O30" s="47" t="str">
        <f>CONCATENATE(B30,"-",F30,G30,H30,"-",I30)</f>
        <v>М-КНС-07082002</v>
      </c>
      <c r="P30" s="48">
        <v>5</v>
      </c>
      <c r="Q30" s="48">
        <v>1</v>
      </c>
      <c r="R30" s="48">
        <v>1</v>
      </c>
      <c r="S30" s="48">
        <v>4</v>
      </c>
      <c r="T30" s="48">
        <v>0</v>
      </c>
      <c r="U30" s="48">
        <v>3</v>
      </c>
      <c r="V30" s="48">
        <v>5</v>
      </c>
      <c r="W30" s="48">
        <v>0</v>
      </c>
      <c r="X30" s="48">
        <v>2</v>
      </c>
      <c r="Y30" s="48">
        <v>2</v>
      </c>
      <c r="Z30" s="49">
        <f>SUM(P30:Y30)</f>
        <v>23</v>
      </c>
      <c r="AA30" s="33">
        <v>70</v>
      </c>
      <c r="AB30" s="50">
        <f>Z30/AA30</f>
        <v>0.32857142857142857</v>
      </c>
      <c r="AC30" s="51" t="str">
        <f>IF(Z30&gt;75%*AA30,"Победитель",IF(Z30&gt;50%*AA30,"Призёр","Участник"))</f>
        <v>Участник</v>
      </c>
    </row>
    <row r="31" spans="1:29" x14ac:dyDescent="0.3">
      <c r="A31" s="32">
        <v>17</v>
      </c>
      <c r="B31" s="3" t="s">
        <v>14</v>
      </c>
      <c r="C31" s="3" t="s">
        <v>920</v>
      </c>
      <c r="D31" s="3" t="s">
        <v>261</v>
      </c>
      <c r="E31" s="3" t="s">
        <v>921</v>
      </c>
      <c r="F31" s="45" t="str">
        <f>LEFT(C31,1)</f>
        <v>Ф</v>
      </c>
      <c r="G31" s="45" t="str">
        <f>LEFT(D31,1)</f>
        <v>М</v>
      </c>
      <c r="H31" s="45" t="str">
        <f>LEFT(E31,1)</f>
        <v>С</v>
      </c>
      <c r="I31" s="13" t="s">
        <v>907</v>
      </c>
      <c r="J31" s="59" t="s">
        <v>925</v>
      </c>
      <c r="K31" s="3">
        <v>11</v>
      </c>
      <c r="L31" s="3" t="s">
        <v>922</v>
      </c>
      <c r="M31" s="33" t="s">
        <v>534</v>
      </c>
      <c r="N31" s="47" t="str">
        <f>CONCATENATE(L31,M31)</f>
        <v>Ру11-08О</v>
      </c>
      <c r="O31" s="47" t="str">
        <f>CONCATENATE(B31,"-",F31,G31,H31,"-",I31)</f>
        <v>Ж-ФМС-24092002</v>
      </c>
      <c r="P31" s="48">
        <v>5</v>
      </c>
      <c r="Q31" s="48">
        <v>1</v>
      </c>
      <c r="R31" s="48">
        <v>0</v>
      </c>
      <c r="S31" s="48">
        <v>5</v>
      </c>
      <c r="T31" s="48">
        <v>0</v>
      </c>
      <c r="U31" s="48">
        <v>3</v>
      </c>
      <c r="V31" s="48">
        <v>5</v>
      </c>
      <c r="W31" s="48">
        <v>0</v>
      </c>
      <c r="X31" s="48">
        <v>2</v>
      </c>
      <c r="Y31" s="48">
        <v>2</v>
      </c>
      <c r="Z31" s="49">
        <f>SUM(P31:Y31)</f>
        <v>23</v>
      </c>
      <c r="AA31" s="33">
        <v>70</v>
      </c>
      <c r="AB31" s="50">
        <f>Z31/AA31</f>
        <v>0.32857142857142857</v>
      </c>
      <c r="AC31" s="51" t="str">
        <f>IF(Z31&gt;75%*AA31,"Победитель",IF(Z31&gt;50%*AA31,"Призёр","Участник"))</f>
        <v>Участник</v>
      </c>
    </row>
    <row r="32" spans="1:29" x14ac:dyDescent="0.3">
      <c r="A32" s="32">
        <v>18</v>
      </c>
      <c r="B32" s="2" t="s">
        <v>14</v>
      </c>
      <c r="C32" s="12" t="s">
        <v>1784</v>
      </c>
      <c r="D32" s="12" t="s">
        <v>211</v>
      </c>
      <c r="E32" s="12" t="s">
        <v>627</v>
      </c>
      <c r="F32" s="45" t="str">
        <f>LEFT(C32,1)</f>
        <v>Я</v>
      </c>
      <c r="G32" s="45" t="str">
        <f>LEFT(D32,1)</f>
        <v>П</v>
      </c>
      <c r="H32" s="45" t="str">
        <f>LEFT(E32,1)</f>
        <v>О</v>
      </c>
      <c r="I32" s="12">
        <v>5032002</v>
      </c>
      <c r="J32" s="46" t="s">
        <v>1587</v>
      </c>
      <c r="K32" s="2">
        <v>11</v>
      </c>
      <c r="L32" s="2" t="s">
        <v>1785</v>
      </c>
      <c r="M32" s="33" t="s">
        <v>35</v>
      </c>
      <c r="N32" s="47" t="str">
        <f>CONCATENATE(L32,M32)</f>
        <v>Р11141М</v>
      </c>
      <c r="O32" s="47" t="str">
        <f>CONCATENATE(B32,"-",F32,G32,H32,"-",I32)</f>
        <v>Ж-ЯПО-5032002</v>
      </c>
      <c r="P32" s="48">
        <v>6</v>
      </c>
      <c r="Q32" s="48">
        <v>4</v>
      </c>
      <c r="R32" s="48">
        <v>1</v>
      </c>
      <c r="S32" s="48">
        <v>4</v>
      </c>
      <c r="T32" s="48">
        <v>0</v>
      </c>
      <c r="U32" s="48">
        <v>1</v>
      </c>
      <c r="V32" s="48">
        <v>5</v>
      </c>
      <c r="W32" s="48">
        <v>0</v>
      </c>
      <c r="X32" s="48">
        <v>0</v>
      </c>
      <c r="Y32" s="48">
        <v>1</v>
      </c>
      <c r="Z32" s="49">
        <f>SUM(P32:Y32)</f>
        <v>22</v>
      </c>
      <c r="AA32" s="33">
        <v>70</v>
      </c>
      <c r="AB32" s="50">
        <f>Z32/AA32</f>
        <v>0.31428571428571428</v>
      </c>
      <c r="AC32" s="51" t="str">
        <f>IF(Z32&gt;75%*AA32,"Победитель",IF(Z32&gt;50%*AA32,"Призёр","Участник"))</f>
        <v>Участник</v>
      </c>
    </row>
    <row r="33" spans="1:29" x14ac:dyDescent="0.3">
      <c r="A33" s="32">
        <v>19</v>
      </c>
      <c r="B33" s="3" t="s">
        <v>14</v>
      </c>
      <c r="C33" s="3" t="s">
        <v>923</v>
      </c>
      <c r="D33" s="3" t="s">
        <v>200</v>
      </c>
      <c r="E33" s="3" t="s">
        <v>67</v>
      </c>
      <c r="F33" s="45" t="str">
        <f>LEFT(C33,1)</f>
        <v>Я</v>
      </c>
      <c r="G33" s="45" t="str">
        <f>LEFT(D33,1)</f>
        <v>В</v>
      </c>
      <c r="H33" s="45" t="str">
        <f>LEFT(E33,1)</f>
        <v>М</v>
      </c>
      <c r="I33" s="13" t="s">
        <v>584</v>
      </c>
      <c r="J33" s="59" t="s">
        <v>925</v>
      </c>
      <c r="K33" s="3">
        <v>11</v>
      </c>
      <c r="L33" s="3" t="s">
        <v>924</v>
      </c>
      <c r="M33" s="33" t="s">
        <v>534</v>
      </c>
      <c r="N33" s="47" t="str">
        <f>CONCATENATE(L33,M33)</f>
        <v>Ру11-09О</v>
      </c>
      <c r="O33" s="47" t="str">
        <f>CONCATENATE(B33,"-",F33,G33,H33,"-",I33)</f>
        <v>Ж-ЯВМ-07102002</v>
      </c>
      <c r="P33" s="48">
        <v>5</v>
      </c>
      <c r="Q33" s="48">
        <v>0</v>
      </c>
      <c r="R33" s="48">
        <v>1</v>
      </c>
      <c r="S33" s="48">
        <v>5</v>
      </c>
      <c r="T33" s="48">
        <v>0</v>
      </c>
      <c r="U33" s="48">
        <v>3</v>
      </c>
      <c r="V33" s="48">
        <v>6</v>
      </c>
      <c r="W33" s="48">
        <v>0</v>
      </c>
      <c r="X33" s="48">
        <v>2</v>
      </c>
      <c r="Y33" s="48">
        <v>0</v>
      </c>
      <c r="Z33" s="49">
        <f>SUM(P33:Y33)</f>
        <v>22</v>
      </c>
      <c r="AA33" s="33">
        <v>70</v>
      </c>
      <c r="AB33" s="50">
        <f>Z33/AA33</f>
        <v>0.31428571428571428</v>
      </c>
      <c r="AC33" s="51" t="str">
        <f>IF(Z33&gt;75%*AA33,"Победитель",IF(Z33&gt;50%*AA33,"Призёр","Участник"))</f>
        <v>Участник</v>
      </c>
    </row>
    <row r="34" spans="1:29" x14ac:dyDescent="0.3">
      <c r="A34" s="32">
        <v>20</v>
      </c>
      <c r="B34" s="6" t="s">
        <v>2057</v>
      </c>
      <c r="C34" s="6" t="s">
        <v>1524</v>
      </c>
      <c r="D34" s="6" t="s">
        <v>70</v>
      </c>
      <c r="E34" s="6" t="s">
        <v>379</v>
      </c>
      <c r="F34" s="45" t="str">
        <f>LEFT(C34,1)</f>
        <v>Г</v>
      </c>
      <c r="G34" s="45" t="str">
        <f>LEFT(D34,1)</f>
        <v>Д</v>
      </c>
      <c r="H34" s="45" t="str">
        <f>LEFT(E34,1)</f>
        <v>В</v>
      </c>
      <c r="I34" s="6" t="s">
        <v>1525</v>
      </c>
      <c r="J34" s="6" t="s">
        <v>1257</v>
      </c>
      <c r="K34" s="6" t="s">
        <v>1523</v>
      </c>
      <c r="L34" s="6" t="s">
        <v>177</v>
      </c>
      <c r="M34" s="33" t="s">
        <v>143</v>
      </c>
      <c r="N34" s="47" t="str">
        <f>CONCATENATE(L34,M34)</f>
        <v>Р1105У</v>
      </c>
      <c r="O34" s="47" t="str">
        <f>CONCATENATE(B34,"-",F34,G34,H34,"-",I34)</f>
        <v>М -ГДВ-12122002</v>
      </c>
      <c r="P34" s="48">
        <v>2</v>
      </c>
      <c r="Q34" s="48">
        <v>0</v>
      </c>
      <c r="R34" s="48">
        <v>1</v>
      </c>
      <c r="S34" s="48">
        <v>4</v>
      </c>
      <c r="T34" s="48">
        <v>0</v>
      </c>
      <c r="U34" s="48">
        <v>3</v>
      </c>
      <c r="V34" s="48">
        <v>6</v>
      </c>
      <c r="W34" s="48">
        <v>1</v>
      </c>
      <c r="X34" s="48">
        <v>2</v>
      </c>
      <c r="Y34" s="48">
        <v>3</v>
      </c>
      <c r="Z34" s="49">
        <f>SUM(P34:Y34)</f>
        <v>22</v>
      </c>
      <c r="AA34" s="33">
        <v>70</v>
      </c>
      <c r="AB34" s="50">
        <f>Z34/AA34</f>
        <v>0.31428571428571428</v>
      </c>
      <c r="AC34" s="51" t="str">
        <f>IF(Z34&gt;75%*AA34,"Победитель",IF(Z34&gt;50%*AA34,"Призёр","Участник"))</f>
        <v>Участник</v>
      </c>
    </row>
    <row r="35" spans="1:29" x14ac:dyDescent="0.3">
      <c r="A35" s="32">
        <v>21</v>
      </c>
      <c r="B35" s="66" t="s">
        <v>597</v>
      </c>
      <c r="C35" s="66" t="s">
        <v>2097</v>
      </c>
      <c r="D35" s="66" t="s">
        <v>396</v>
      </c>
      <c r="E35" s="66" t="s">
        <v>195</v>
      </c>
      <c r="F35" s="45" t="str">
        <f>LEFT(C35,1)</f>
        <v>К</v>
      </c>
      <c r="G35" s="45" t="str">
        <f>LEFT(D35,1)</f>
        <v>Е</v>
      </c>
      <c r="H35" s="45" t="str">
        <f>LEFT(E35,1)</f>
        <v>С</v>
      </c>
      <c r="I35" s="16" t="s">
        <v>2098</v>
      </c>
      <c r="J35" s="66" t="s">
        <v>2061</v>
      </c>
      <c r="K35" s="66">
        <v>11</v>
      </c>
      <c r="L35" s="66" t="s">
        <v>170</v>
      </c>
      <c r="M35" s="33" t="s">
        <v>92</v>
      </c>
      <c r="N35" s="47" t="str">
        <f>CONCATENATE(L35,M35)</f>
        <v>Р1103И</v>
      </c>
      <c r="O35" s="47" t="str">
        <f>CONCATENATE(B35,"-",F35,G35,H35,"-",I35)</f>
        <v>ж-КЕС-11032002</v>
      </c>
      <c r="P35" s="48">
        <v>6</v>
      </c>
      <c r="Q35" s="48">
        <v>0</v>
      </c>
      <c r="R35" s="48">
        <v>1</v>
      </c>
      <c r="S35" s="48">
        <v>5</v>
      </c>
      <c r="T35" s="48">
        <v>0</v>
      </c>
      <c r="U35" s="48">
        <v>3</v>
      </c>
      <c r="V35" s="48">
        <v>2</v>
      </c>
      <c r="W35" s="48">
        <v>0</v>
      </c>
      <c r="X35" s="48">
        <v>1</v>
      </c>
      <c r="Y35" s="48">
        <v>3</v>
      </c>
      <c r="Z35" s="49">
        <f>SUM(P35:Y35)</f>
        <v>21</v>
      </c>
      <c r="AA35" s="33">
        <v>70</v>
      </c>
      <c r="AB35" s="50">
        <f>Z35/AA35</f>
        <v>0.3</v>
      </c>
      <c r="AC35" s="51" t="str">
        <f>IF(Z35&gt;75%*AA35,"Победитель",IF(Z35&gt;50%*AA35,"Призёр","Участник"))</f>
        <v>Участник</v>
      </c>
    </row>
    <row r="36" spans="1:29" x14ac:dyDescent="0.3">
      <c r="A36" s="32">
        <v>22</v>
      </c>
      <c r="B36" s="2" t="s">
        <v>35</v>
      </c>
      <c r="C36" s="2" t="s">
        <v>2235</v>
      </c>
      <c r="D36" s="2" t="s">
        <v>168</v>
      </c>
      <c r="E36" s="2" t="s">
        <v>734</v>
      </c>
      <c r="F36" s="45" t="str">
        <f>LEFT(C36,1)</f>
        <v>М</v>
      </c>
      <c r="G36" s="45" t="str">
        <f>LEFT(D36,1)</f>
        <v>С</v>
      </c>
      <c r="H36" s="45" t="str">
        <f>LEFT(E36,1)</f>
        <v>Э</v>
      </c>
      <c r="I36" s="6" t="s">
        <v>2270</v>
      </c>
      <c r="J36" s="2" t="s">
        <v>2231</v>
      </c>
      <c r="K36" s="2">
        <v>11</v>
      </c>
      <c r="L36" s="2" t="s">
        <v>2271</v>
      </c>
      <c r="M36" s="9" t="s">
        <v>2113</v>
      </c>
      <c r="N36" s="47" t="str">
        <f>CONCATENATE(L36,M36)</f>
        <v>РЯ1102Н</v>
      </c>
      <c r="O36" s="47" t="str">
        <f>CONCATENATE(B36,"-",F36,G36,H36,"-",I36)</f>
        <v>М-МСЭ-19102002</v>
      </c>
      <c r="P36" s="48">
        <v>3</v>
      </c>
      <c r="Q36" s="48">
        <v>4</v>
      </c>
      <c r="R36" s="48">
        <v>0</v>
      </c>
      <c r="S36" s="48">
        <v>1</v>
      </c>
      <c r="T36" s="48">
        <v>5</v>
      </c>
      <c r="U36" s="48">
        <v>2</v>
      </c>
      <c r="V36" s="48">
        <v>0</v>
      </c>
      <c r="W36" s="48">
        <v>3</v>
      </c>
      <c r="X36" s="48">
        <v>0</v>
      </c>
      <c r="Y36" s="48">
        <v>3</v>
      </c>
      <c r="Z36" s="49">
        <f>SUM(P36:Y36)</f>
        <v>21</v>
      </c>
      <c r="AA36" s="33">
        <v>70</v>
      </c>
      <c r="AB36" s="50">
        <f>Z36/AA36</f>
        <v>0.3</v>
      </c>
      <c r="AC36" s="51" t="str">
        <f>IF(Z36&gt;75%*AA36,"Победитель",IF(Z36&gt;50%*AA36,"Призёр","Участник"))</f>
        <v>Участник</v>
      </c>
    </row>
    <row r="37" spans="1:29" x14ac:dyDescent="0.3">
      <c r="A37" s="32">
        <v>23</v>
      </c>
      <c r="B37" s="6" t="s">
        <v>2057</v>
      </c>
      <c r="C37" s="6" t="s">
        <v>125</v>
      </c>
      <c r="D37" s="6" t="s">
        <v>879</v>
      </c>
      <c r="E37" s="6" t="s">
        <v>115</v>
      </c>
      <c r="F37" s="45" t="str">
        <f>LEFT(C37,1)</f>
        <v>А</v>
      </c>
      <c r="G37" s="45" t="str">
        <f>LEFT(D37,1)</f>
        <v>Р</v>
      </c>
      <c r="H37" s="45" t="str">
        <f>LEFT(E37,1)</f>
        <v>И</v>
      </c>
      <c r="I37" s="6" t="s">
        <v>1545</v>
      </c>
      <c r="J37" s="6" t="s">
        <v>1257</v>
      </c>
      <c r="K37" s="6" t="s">
        <v>1523</v>
      </c>
      <c r="L37" s="6" t="s">
        <v>166</v>
      </c>
      <c r="M37" s="33" t="s">
        <v>143</v>
      </c>
      <c r="N37" s="47" t="str">
        <f>CONCATENATE(L37,M37)</f>
        <v>Р1102У</v>
      </c>
      <c r="O37" s="47" t="str">
        <f>CONCATENATE(B37,"-",F37,G37,H37,"-",I37)</f>
        <v>М -АРИ-26012002</v>
      </c>
      <c r="P37" s="48">
        <v>3</v>
      </c>
      <c r="Q37" s="48">
        <v>1</v>
      </c>
      <c r="R37" s="48">
        <v>0</v>
      </c>
      <c r="S37" s="48">
        <v>4</v>
      </c>
      <c r="T37" s="48">
        <v>1</v>
      </c>
      <c r="U37" s="48">
        <v>7</v>
      </c>
      <c r="V37" s="48">
        <v>1</v>
      </c>
      <c r="W37" s="48">
        <v>1</v>
      </c>
      <c r="X37" s="48">
        <v>3</v>
      </c>
      <c r="Y37" s="48">
        <v>0</v>
      </c>
      <c r="Z37" s="49">
        <f>SUM(P37:Y37)</f>
        <v>21</v>
      </c>
      <c r="AA37" s="33">
        <v>70</v>
      </c>
      <c r="AB37" s="50">
        <f>Z37/AA37</f>
        <v>0.3</v>
      </c>
      <c r="AC37" s="51" t="str">
        <f>IF(Z37&gt;75%*AA37,"Победитель",IF(Z37&gt;50%*AA37,"Призёр","Участник"))</f>
        <v>Участник</v>
      </c>
    </row>
    <row r="38" spans="1:29" x14ac:dyDescent="0.3">
      <c r="A38" s="32">
        <v>24</v>
      </c>
      <c r="B38" s="6" t="s">
        <v>2057</v>
      </c>
      <c r="C38" s="6" t="s">
        <v>1547</v>
      </c>
      <c r="D38" s="6" t="s">
        <v>168</v>
      </c>
      <c r="E38" s="6" t="s">
        <v>56</v>
      </c>
      <c r="F38" s="45" t="str">
        <f>LEFT(C38,1)</f>
        <v>Г</v>
      </c>
      <c r="G38" s="45" t="str">
        <f>LEFT(D38,1)</f>
        <v>С</v>
      </c>
      <c r="H38" s="45" t="str">
        <f>LEFT(E38,1)</f>
        <v>А</v>
      </c>
      <c r="I38" s="6" t="s">
        <v>1548</v>
      </c>
      <c r="J38" s="6" t="s">
        <v>1257</v>
      </c>
      <c r="K38" s="6" t="s">
        <v>1523</v>
      </c>
      <c r="L38" s="6" t="s">
        <v>1549</v>
      </c>
      <c r="M38" s="33" t="s">
        <v>143</v>
      </c>
      <c r="N38" s="47" t="str">
        <f>CONCATENATE(L38,M38)</f>
        <v>Р1113У</v>
      </c>
      <c r="O38" s="47" t="str">
        <f>CONCATENATE(B38,"-",F38,G38,H38,"-",I38)</f>
        <v>М -ГСА-26052002</v>
      </c>
      <c r="P38" s="48">
        <v>3</v>
      </c>
      <c r="Q38" s="48">
        <v>0</v>
      </c>
      <c r="R38" s="48">
        <v>0</v>
      </c>
      <c r="S38" s="48">
        <v>3</v>
      </c>
      <c r="T38" s="48">
        <v>5</v>
      </c>
      <c r="U38" s="48">
        <v>3</v>
      </c>
      <c r="V38" s="48">
        <v>3</v>
      </c>
      <c r="W38" s="48">
        <v>0</v>
      </c>
      <c r="X38" s="48">
        <v>1</v>
      </c>
      <c r="Y38" s="48">
        <v>3</v>
      </c>
      <c r="Z38" s="49">
        <f>SUM(P38:Y38)</f>
        <v>21</v>
      </c>
      <c r="AA38" s="33">
        <v>70</v>
      </c>
      <c r="AB38" s="50">
        <f>Z38/AA38</f>
        <v>0.3</v>
      </c>
      <c r="AC38" s="51" t="str">
        <f>IF(Z38&gt;75%*AA38,"Победитель",IF(Z38&gt;50%*AA38,"Призёр","Участник"))</f>
        <v>Участник</v>
      </c>
    </row>
    <row r="39" spans="1:29" x14ac:dyDescent="0.3">
      <c r="A39" s="32">
        <v>25</v>
      </c>
      <c r="B39" s="2" t="s">
        <v>14</v>
      </c>
      <c r="C39" s="2" t="s">
        <v>2107</v>
      </c>
      <c r="D39" s="2" t="s">
        <v>77</v>
      </c>
      <c r="E39" s="2" t="s">
        <v>2229</v>
      </c>
      <c r="F39" s="45" t="str">
        <f>LEFT(C39,1)</f>
        <v>З</v>
      </c>
      <c r="G39" s="45" t="str">
        <f>LEFT(D39,1)</f>
        <v>Е</v>
      </c>
      <c r="H39" s="45" t="str">
        <f>LEFT(E39,1)</f>
        <v>Е</v>
      </c>
      <c r="I39" s="6" t="s">
        <v>941</v>
      </c>
      <c r="J39" s="46" t="s">
        <v>2207</v>
      </c>
      <c r="K39" s="2">
        <v>11</v>
      </c>
      <c r="L39" s="2" t="s">
        <v>162</v>
      </c>
      <c r="M39" s="9" t="s">
        <v>2230</v>
      </c>
      <c r="N39" s="47" t="str">
        <f>CONCATENATE(L39,M39)</f>
        <v>Р1101Ч</v>
      </c>
      <c r="O39" s="47" t="str">
        <f>CONCATENATE(B39,"-",F39,G39,H39,"-",I39)</f>
        <v>Ж-ЗЕЕ-30102002</v>
      </c>
      <c r="P39" s="48">
        <v>3</v>
      </c>
      <c r="Q39" s="48">
        <v>2</v>
      </c>
      <c r="R39" s="48">
        <v>0</v>
      </c>
      <c r="S39" s="48">
        <v>4</v>
      </c>
      <c r="T39" s="48">
        <v>4</v>
      </c>
      <c r="U39" s="48">
        <v>3</v>
      </c>
      <c r="V39" s="48">
        <v>0</v>
      </c>
      <c r="W39" s="48">
        <v>0</v>
      </c>
      <c r="X39" s="48">
        <v>3</v>
      </c>
      <c r="Y39" s="48">
        <v>2</v>
      </c>
      <c r="Z39" s="49">
        <f>SUM(P39:Y39)</f>
        <v>21</v>
      </c>
      <c r="AA39" s="33">
        <v>70</v>
      </c>
      <c r="AB39" s="50">
        <f>Z39/AA39</f>
        <v>0.3</v>
      </c>
      <c r="AC39" s="51" t="str">
        <f>IF(Z39&gt;75%*AA39,"Победитель",IF(Z39&gt;50%*AA39,"Призёр","Участник"))</f>
        <v>Участник</v>
      </c>
    </row>
    <row r="40" spans="1:29" x14ac:dyDescent="0.3">
      <c r="A40" s="32">
        <v>26</v>
      </c>
      <c r="B40" s="2" t="s">
        <v>14</v>
      </c>
      <c r="C40" s="2" t="s">
        <v>2049</v>
      </c>
      <c r="D40" s="2" t="s">
        <v>110</v>
      </c>
      <c r="E40" s="2" t="s">
        <v>627</v>
      </c>
      <c r="F40" s="45" t="str">
        <f>LEFT(C40,1)</f>
        <v>К</v>
      </c>
      <c r="G40" s="45" t="str">
        <f>LEFT(D40,1)</f>
        <v>Н</v>
      </c>
      <c r="H40" s="45" t="str">
        <f>LEFT(E40,1)</f>
        <v>О</v>
      </c>
      <c r="I40" s="6" t="s">
        <v>2050</v>
      </c>
      <c r="J40" s="46" t="s">
        <v>1791</v>
      </c>
      <c r="K40" s="2">
        <v>11</v>
      </c>
      <c r="L40" s="2" t="s">
        <v>2051</v>
      </c>
      <c r="M40" s="33" t="s">
        <v>46</v>
      </c>
      <c r="N40" s="47" t="str">
        <f>CONCATENATE(L40,M40)</f>
        <v>р1194А</v>
      </c>
      <c r="O40" s="47" t="str">
        <f>CONCATENATE(B40,"-",F40,G40,H40,"-",I40)</f>
        <v>Ж-КНО-08022002</v>
      </c>
      <c r="P40" s="48">
        <v>3</v>
      </c>
      <c r="Q40" s="48">
        <v>0</v>
      </c>
      <c r="R40" s="48">
        <v>1</v>
      </c>
      <c r="S40" s="48">
        <v>4</v>
      </c>
      <c r="T40" s="48">
        <v>0</v>
      </c>
      <c r="U40" s="48">
        <v>3</v>
      </c>
      <c r="V40" s="48">
        <v>4</v>
      </c>
      <c r="W40" s="48">
        <v>0</v>
      </c>
      <c r="X40" s="48">
        <v>2</v>
      </c>
      <c r="Y40" s="48">
        <v>3</v>
      </c>
      <c r="Z40" s="49">
        <f>SUM(P40:Y40)</f>
        <v>20</v>
      </c>
      <c r="AA40" s="33">
        <v>70</v>
      </c>
      <c r="AB40" s="50">
        <f>Z40/AA40</f>
        <v>0.2857142857142857</v>
      </c>
      <c r="AC40" s="51" t="str">
        <f>IF(Z40&gt;75%*AA40,"Победитель",IF(Z40&gt;50%*AA40,"Призёр","Участник"))</f>
        <v>Участник</v>
      </c>
    </row>
    <row r="41" spans="1:29" x14ac:dyDescent="0.3">
      <c r="A41" s="32">
        <v>27</v>
      </c>
      <c r="B41" s="66" t="s">
        <v>597</v>
      </c>
      <c r="C41" s="66" t="s">
        <v>2099</v>
      </c>
      <c r="D41" s="66" t="s">
        <v>50</v>
      </c>
      <c r="E41" s="66" t="s">
        <v>627</v>
      </c>
      <c r="F41" s="45" t="str">
        <f>LEFT(C41,1)</f>
        <v>К</v>
      </c>
      <c r="G41" s="45" t="str">
        <f>LEFT(D41,1)</f>
        <v>А</v>
      </c>
      <c r="H41" s="45" t="str">
        <f>LEFT(E41,1)</f>
        <v>О</v>
      </c>
      <c r="I41" s="16" t="s">
        <v>2100</v>
      </c>
      <c r="J41" s="66" t="s">
        <v>2061</v>
      </c>
      <c r="K41" s="66">
        <v>11</v>
      </c>
      <c r="L41" s="66" t="s">
        <v>174</v>
      </c>
      <c r="M41" s="33" t="s">
        <v>92</v>
      </c>
      <c r="N41" s="47" t="str">
        <f>CONCATENATE(L41,M41)</f>
        <v>Р1104И</v>
      </c>
      <c r="O41" s="47" t="str">
        <f>CONCATENATE(B41,"-",F41,G41,H41,"-",I41)</f>
        <v>ж-КАО-06112002</v>
      </c>
      <c r="P41" s="48">
        <v>4</v>
      </c>
      <c r="Q41" s="48">
        <v>0</v>
      </c>
      <c r="R41" s="48">
        <v>0</v>
      </c>
      <c r="S41" s="48">
        <v>3</v>
      </c>
      <c r="T41" s="48">
        <v>0</v>
      </c>
      <c r="U41" s="48">
        <v>3</v>
      </c>
      <c r="V41" s="48">
        <v>5</v>
      </c>
      <c r="W41" s="48">
        <v>0</v>
      </c>
      <c r="X41" s="48">
        <v>2</v>
      </c>
      <c r="Y41" s="48">
        <v>3</v>
      </c>
      <c r="Z41" s="49">
        <f>SUM(P41:Y41)</f>
        <v>20</v>
      </c>
      <c r="AA41" s="33">
        <v>70</v>
      </c>
      <c r="AB41" s="50">
        <f>Z41/AA41</f>
        <v>0.2857142857142857</v>
      </c>
      <c r="AC41" s="51" t="str">
        <f>IF(Z41&gt;75%*AA41,"Победитель",IF(Z41&gt;50%*AA41,"Призёр","Участник"))</f>
        <v>Участник</v>
      </c>
    </row>
    <row r="42" spans="1:29" x14ac:dyDescent="0.3">
      <c r="A42" s="32">
        <v>28</v>
      </c>
      <c r="B42" s="2" t="s">
        <v>14</v>
      </c>
      <c r="C42" s="12" t="s">
        <v>29</v>
      </c>
      <c r="D42" s="12" t="s">
        <v>211</v>
      </c>
      <c r="E42" s="12" t="s">
        <v>97</v>
      </c>
      <c r="F42" s="45" t="str">
        <f>LEFT(C42,1)</f>
        <v>В</v>
      </c>
      <c r="G42" s="45" t="str">
        <f>LEFT(D42,1)</f>
        <v>П</v>
      </c>
      <c r="H42" s="45" t="str">
        <f>LEFT(E42,1)</f>
        <v>А</v>
      </c>
      <c r="I42" s="12">
        <v>28062002</v>
      </c>
      <c r="J42" s="46" t="s">
        <v>1587</v>
      </c>
      <c r="K42" s="2">
        <v>11</v>
      </c>
      <c r="L42" s="2" t="s">
        <v>1788</v>
      </c>
      <c r="M42" s="33" t="s">
        <v>35</v>
      </c>
      <c r="N42" s="47" t="str">
        <f>CONCATENATE(L42,M42)</f>
        <v>Р11143М</v>
      </c>
      <c r="O42" s="47" t="str">
        <f>CONCATENATE(B42,"-",F42,G42,H42,"-",I42)</f>
        <v>Ж-ВПА-28062002</v>
      </c>
      <c r="P42" s="48">
        <v>5</v>
      </c>
      <c r="Q42" s="48">
        <v>1</v>
      </c>
      <c r="R42" s="48">
        <v>1</v>
      </c>
      <c r="S42" s="48">
        <v>5</v>
      </c>
      <c r="T42" s="48">
        <v>0</v>
      </c>
      <c r="U42" s="48">
        <v>1</v>
      </c>
      <c r="V42" s="48">
        <v>2</v>
      </c>
      <c r="W42" s="48">
        <v>0</v>
      </c>
      <c r="X42" s="48">
        <v>3</v>
      </c>
      <c r="Y42" s="48">
        <v>2</v>
      </c>
      <c r="Z42" s="49">
        <f>SUM(P42:Y42)</f>
        <v>20</v>
      </c>
      <c r="AA42" s="33">
        <v>70</v>
      </c>
      <c r="AB42" s="50">
        <f>Z42/AA42</f>
        <v>0.2857142857142857</v>
      </c>
      <c r="AC42" s="51" t="str">
        <f>IF(Z42&gt;75%*AA42,"Победитель",IF(Z42&gt;50%*AA42,"Призёр","Участник"))</f>
        <v>Участник</v>
      </c>
    </row>
    <row r="43" spans="1:29" x14ac:dyDescent="0.3">
      <c r="A43" s="32">
        <v>29</v>
      </c>
      <c r="B43" s="2" t="s">
        <v>14</v>
      </c>
      <c r="C43" s="2" t="s">
        <v>484</v>
      </c>
      <c r="D43" s="2" t="s">
        <v>132</v>
      </c>
      <c r="E43" s="2" t="s">
        <v>195</v>
      </c>
      <c r="F43" s="45" t="str">
        <f>LEFT(C43,1)</f>
        <v>М</v>
      </c>
      <c r="G43" s="45" t="str">
        <f>LEFT(D43,1)</f>
        <v>С</v>
      </c>
      <c r="H43" s="45" t="str">
        <f>LEFT(E43,1)</f>
        <v>С</v>
      </c>
      <c r="I43" s="6" t="s">
        <v>580</v>
      </c>
      <c r="J43" s="46" t="s">
        <v>346</v>
      </c>
      <c r="K43" s="2">
        <v>11</v>
      </c>
      <c r="L43" s="2" t="s">
        <v>166</v>
      </c>
      <c r="M43" s="33" t="s">
        <v>26</v>
      </c>
      <c r="N43" s="47" t="str">
        <f>CONCATENATE(L43,M43)</f>
        <v>Р1102С</v>
      </c>
      <c r="O43" s="47" t="str">
        <f>CONCATENATE(B43,"-",F43,G43,H43,"-",I43)</f>
        <v>Ж-МСС-23072002</v>
      </c>
      <c r="P43" s="48">
        <v>2</v>
      </c>
      <c r="Q43" s="48">
        <v>3</v>
      </c>
      <c r="R43" s="48">
        <v>1</v>
      </c>
      <c r="S43" s="48">
        <v>5</v>
      </c>
      <c r="T43" s="48">
        <v>0</v>
      </c>
      <c r="U43" s="48">
        <v>1</v>
      </c>
      <c r="V43" s="48">
        <v>5</v>
      </c>
      <c r="W43" s="48">
        <v>0</v>
      </c>
      <c r="X43" s="48">
        <v>0</v>
      </c>
      <c r="Y43" s="48">
        <v>3</v>
      </c>
      <c r="Z43" s="49">
        <f>SUM(P43:Y43)</f>
        <v>20</v>
      </c>
      <c r="AA43" s="33">
        <v>70</v>
      </c>
      <c r="AB43" s="50">
        <f>Z43/AA43</f>
        <v>0.2857142857142857</v>
      </c>
      <c r="AC43" s="51" t="str">
        <f>IF(Z43&gt;75%*AA43,"Победитель",IF(Z43&gt;50%*AA43,"Призёр","Участник"))</f>
        <v>Участник</v>
      </c>
    </row>
    <row r="44" spans="1:29" x14ac:dyDescent="0.3">
      <c r="A44" s="32">
        <v>30</v>
      </c>
      <c r="B44" s="6" t="s">
        <v>2057</v>
      </c>
      <c r="C44" s="6" t="s">
        <v>275</v>
      </c>
      <c r="D44" s="6" t="s">
        <v>276</v>
      </c>
      <c r="E44" s="6" t="s">
        <v>448</v>
      </c>
      <c r="F44" s="45" t="str">
        <f>LEFT(C44,1)</f>
        <v>С</v>
      </c>
      <c r="G44" s="45" t="str">
        <f>LEFT(D44,1)</f>
        <v>И</v>
      </c>
      <c r="H44" s="45" t="str">
        <f>LEFT(E44,1)</f>
        <v>П</v>
      </c>
      <c r="I44" s="6" t="s">
        <v>1522</v>
      </c>
      <c r="J44" s="6" t="s">
        <v>1257</v>
      </c>
      <c r="K44" s="6" t="s">
        <v>1523</v>
      </c>
      <c r="L44" s="6" t="s">
        <v>181</v>
      </c>
      <c r="M44" s="33" t="s">
        <v>143</v>
      </c>
      <c r="N44" s="47" t="str">
        <f>CONCATENATE(L44,M44)</f>
        <v>Р1106У</v>
      </c>
      <c r="O44" s="47" t="str">
        <f>CONCATENATE(B44,"-",F44,G44,H44,"-",I44)</f>
        <v>М -СИП-28012003</v>
      </c>
      <c r="P44" s="48">
        <v>3</v>
      </c>
      <c r="Q44" s="48">
        <v>3</v>
      </c>
      <c r="R44" s="48">
        <v>0</v>
      </c>
      <c r="S44" s="48">
        <v>6</v>
      </c>
      <c r="T44" s="48">
        <v>0</v>
      </c>
      <c r="U44" s="48">
        <v>5</v>
      </c>
      <c r="V44" s="48">
        <v>0</v>
      </c>
      <c r="W44" s="48">
        <v>1</v>
      </c>
      <c r="X44" s="48">
        <v>1</v>
      </c>
      <c r="Y44" s="48">
        <v>1</v>
      </c>
      <c r="Z44" s="49">
        <f>SUM(P44:Y44)</f>
        <v>20</v>
      </c>
      <c r="AA44" s="33">
        <v>70</v>
      </c>
      <c r="AB44" s="50">
        <f>Z44/AA44</f>
        <v>0.2857142857142857</v>
      </c>
      <c r="AC44" s="51" t="str">
        <f>IF(Z44&gt;75%*AA44,"Победитель",IF(Z44&gt;50%*AA44,"Призёр","Участник"))</f>
        <v>Участник</v>
      </c>
    </row>
    <row r="45" spans="1:29" x14ac:dyDescent="0.3">
      <c r="A45" s="32">
        <v>31</v>
      </c>
      <c r="B45" s="6" t="s">
        <v>14</v>
      </c>
      <c r="C45" s="6" t="s">
        <v>1534</v>
      </c>
      <c r="D45" s="6" t="s">
        <v>77</v>
      </c>
      <c r="E45" s="6" t="s">
        <v>247</v>
      </c>
      <c r="F45" s="45" t="str">
        <f>LEFT(C45,1)</f>
        <v>С</v>
      </c>
      <c r="G45" s="45" t="str">
        <f>LEFT(D45,1)</f>
        <v>Е</v>
      </c>
      <c r="H45" s="45" t="str">
        <f>LEFT(E45,1)</f>
        <v>В</v>
      </c>
      <c r="I45" s="6" t="s">
        <v>1535</v>
      </c>
      <c r="J45" s="6" t="s">
        <v>1257</v>
      </c>
      <c r="K45" s="6" t="s">
        <v>1523</v>
      </c>
      <c r="L45" s="6" t="s">
        <v>185</v>
      </c>
      <c r="M45" s="33" t="s">
        <v>143</v>
      </c>
      <c r="N45" s="47" t="str">
        <f>CONCATENATE(L45,M45)</f>
        <v>Р1107У</v>
      </c>
      <c r="O45" s="47" t="str">
        <f>CONCATENATE(B45,"-",F45,G45,H45,"-",I45)</f>
        <v>Ж-СЕВ-24112002</v>
      </c>
      <c r="P45" s="48">
        <v>6</v>
      </c>
      <c r="Q45" s="48">
        <v>0</v>
      </c>
      <c r="R45" s="48">
        <v>1</v>
      </c>
      <c r="S45" s="48">
        <v>0</v>
      </c>
      <c r="T45" s="48">
        <v>1</v>
      </c>
      <c r="U45" s="48">
        <v>3</v>
      </c>
      <c r="V45" s="48">
        <v>4</v>
      </c>
      <c r="W45" s="48">
        <v>0</v>
      </c>
      <c r="X45" s="48">
        <v>2</v>
      </c>
      <c r="Y45" s="48">
        <v>3</v>
      </c>
      <c r="Z45" s="49">
        <f>SUM(P45:Y45)</f>
        <v>20</v>
      </c>
      <c r="AA45" s="33">
        <v>70</v>
      </c>
      <c r="AB45" s="50">
        <f>Z45/AA45</f>
        <v>0.2857142857142857</v>
      </c>
      <c r="AC45" s="51" t="str">
        <f>IF(Z45&gt;75%*AA45,"Победитель",IF(Z45&gt;50%*AA45,"Призёр","Участник"))</f>
        <v>Участник</v>
      </c>
    </row>
    <row r="46" spans="1:29" x14ac:dyDescent="0.3">
      <c r="A46" s="32">
        <v>32</v>
      </c>
      <c r="B46" s="2" t="s">
        <v>14</v>
      </c>
      <c r="C46" s="2" t="s">
        <v>1498</v>
      </c>
      <c r="D46" s="2" t="s">
        <v>261</v>
      </c>
      <c r="E46" s="2" t="s">
        <v>78</v>
      </c>
      <c r="F46" s="45" t="str">
        <f>LEFT(C46,1)</f>
        <v>М</v>
      </c>
      <c r="G46" s="45" t="str">
        <f>LEFT(D46,1)</f>
        <v>М</v>
      </c>
      <c r="H46" s="45" t="str">
        <f>LEFT(E46,1)</f>
        <v>А</v>
      </c>
      <c r="I46" s="6" t="s">
        <v>2052</v>
      </c>
      <c r="J46" s="46" t="s">
        <v>1791</v>
      </c>
      <c r="K46" s="2">
        <v>11</v>
      </c>
      <c r="L46" s="2" t="s">
        <v>2053</v>
      </c>
      <c r="M46" s="33" t="s">
        <v>46</v>
      </c>
      <c r="N46" s="47" t="str">
        <f>CONCATENATE(L46,M46)</f>
        <v>р1195А</v>
      </c>
      <c r="O46" s="47" t="str">
        <f>CONCATENATE(B46,"-",F46,G46,H46,"-",I46)</f>
        <v>Ж-ММА-03062002</v>
      </c>
      <c r="P46" s="48">
        <v>4</v>
      </c>
      <c r="Q46" s="48">
        <v>1</v>
      </c>
      <c r="R46" s="48">
        <v>0</v>
      </c>
      <c r="S46" s="48">
        <v>3</v>
      </c>
      <c r="T46" s="48">
        <v>0</v>
      </c>
      <c r="U46" s="48">
        <v>3</v>
      </c>
      <c r="V46" s="48">
        <v>6</v>
      </c>
      <c r="W46" s="48">
        <v>0</v>
      </c>
      <c r="X46" s="48">
        <v>1</v>
      </c>
      <c r="Y46" s="48">
        <v>1</v>
      </c>
      <c r="Z46" s="49">
        <f>SUM(P46:Y46)</f>
        <v>19</v>
      </c>
      <c r="AA46" s="33">
        <v>70</v>
      </c>
      <c r="AB46" s="50">
        <f>Z46/AA46</f>
        <v>0.27142857142857141</v>
      </c>
      <c r="AC46" s="51" t="str">
        <f>IF(Z46&gt;75%*AA46,"Победитель",IF(Z46&gt;50%*AA46,"Призёр","Участник"))</f>
        <v>Участник</v>
      </c>
    </row>
    <row r="47" spans="1:29" x14ac:dyDescent="0.3">
      <c r="A47" s="32">
        <v>33</v>
      </c>
      <c r="B47" s="2" t="s">
        <v>14</v>
      </c>
      <c r="C47" s="2" t="s">
        <v>2157</v>
      </c>
      <c r="D47" s="2" t="s">
        <v>2158</v>
      </c>
      <c r="E47" s="2" t="s">
        <v>88</v>
      </c>
      <c r="F47" s="45" t="str">
        <f>LEFT(C47,1)</f>
        <v>М</v>
      </c>
      <c r="G47" s="45" t="str">
        <f>LEFT(D47,1)</f>
        <v>Т</v>
      </c>
      <c r="H47" s="45" t="str">
        <f>LEFT(E47,1)</f>
        <v>А</v>
      </c>
      <c r="I47" s="14" t="s">
        <v>2159</v>
      </c>
      <c r="J47" s="46" t="s">
        <v>2153</v>
      </c>
      <c r="K47" s="2">
        <v>11</v>
      </c>
      <c r="L47" s="65" t="s">
        <v>162</v>
      </c>
      <c r="M47" s="9" t="s">
        <v>14</v>
      </c>
      <c r="N47" s="47" t="str">
        <f>CONCATENATE(L47,M47)</f>
        <v>Р1101Ж</v>
      </c>
      <c r="O47" s="47" t="str">
        <f>CONCATENATE(B47,"-",F47,G47,H47,"-",I47)</f>
        <v>Ж-МТА-03082003</v>
      </c>
      <c r="P47" s="53">
        <v>3</v>
      </c>
      <c r="Q47" s="53">
        <v>0</v>
      </c>
      <c r="R47" s="53">
        <v>0</v>
      </c>
      <c r="S47" s="53">
        <v>5</v>
      </c>
      <c r="T47" s="53">
        <v>0</v>
      </c>
      <c r="U47" s="53">
        <v>3</v>
      </c>
      <c r="V47" s="53">
        <v>2</v>
      </c>
      <c r="W47" s="53">
        <v>2</v>
      </c>
      <c r="X47" s="53">
        <v>3</v>
      </c>
      <c r="Y47" s="53">
        <v>1</v>
      </c>
      <c r="Z47" s="49">
        <f>SUM(P47:Y47)</f>
        <v>19</v>
      </c>
      <c r="AA47" s="33">
        <v>70</v>
      </c>
      <c r="AB47" s="50">
        <f>Z47/AA47</f>
        <v>0.27142857142857141</v>
      </c>
      <c r="AC47" s="51" t="str">
        <f>IF(Z47&gt;75%*AA47,"Победитель",IF(Z47&gt;50%*AA47,"Призёр","Участник"))</f>
        <v>Участник</v>
      </c>
    </row>
    <row r="48" spans="1:29" x14ac:dyDescent="0.3">
      <c r="A48" s="32">
        <v>34</v>
      </c>
      <c r="B48" s="3" t="s">
        <v>14</v>
      </c>
      <c r="C48" s="3" t="s">
        <v>332</v>
      </c>
      <c r="D48" s="3" t="s">
        <v>66</v>
      </c>
      <c r="E48" s="3" t="s">
        <v>262</v>
      </c>
      <c r="F48" s="45" t="str">
        <f>LEFT(C48,1)</f>
        <v>Н</v>
      </c>
      <c r="G48" s="45" t="str">
        <f>LEFT(D48,1)</f>
        <v>А</v>
      </c>
      <c r="H48" s="45" t="str">
        <f>LEFT(E48,1)</f>
        <v>Д</v>
      </c>
      <c r="I48" s="13" t="s">
        <v>909</v>
      </c>
      <c r="J48" s="59" t="s">
        <v>925</v>
      </c>
      <c r="K48" s="3">
        <v>11</v>
      </c>
      <c r="L48" s="3" t="s">
        <v>910</v>
      </c>
      <c r="M48" s="33" t="s">
        <v>534</v>
      </c>
      <c r="N48" s="47" t="str">
        <f>CONCATENATE(L48,M48)</f>
        <v>Ру11-04О</v>
      </c>
      <c r="O48" s="47" t="str">
        <f>CONCATENATE(B48,"-",F48,G48,H48,"-",I48)</f>
        <v>Ж-НАД-08082002</v>
      </c>
      <c r="P48" s="48">
        <v>5</v>
      </c>
      <c r="Q48" s="48">
        <v>1</v>
      </c>
      <c r="R48" s="48">
        <v>0</v>
      </c>
      <c r="S48" s="48">
        <v>4</v>
      </c>
      <c r="T48" s="48">
        <v>0</v>
      </c>
      <c r="U48" s="48">
        <v>3</v>
      </c>
      <c r="V48" s="48">
        <v>5</v>
      </c>
      <c r="W48" s="48">
        <v>0</v>
      </c>
      <c r="X48" s="48">
        <v>0</v>
      </c>
      <c r="Y48" s="48">
        <v>1</v>
      </c>
      <c r="Z48" s="49">
        <f>SUM(P48:Y48)</f>
        <v>19</v>
      </c>
      <c r="AA48" s="33">
        <v>70</v>
      </c>
      <c r="AB48" s="50">
        <f>Z48/AA48</f>
        <v>0.27142857142857141</v>
      </c>
      <c r="AC48" s="51" t="str">
        <f>IF(Z48&gt;75%*AA48,"Победитель",IF(Z48&gt;50%*AA48,"Призёр","Участник"))</f>
        <v>Участник</v>
      </c>
    </row>
    <row r="49" spans="1:29" x14ac:dyDescent="0.3">
      <c r="A49" s="32">
        <v>35</v>
      </c>
      <c r="B49" s="3" t="s">
        <v>14</v>
      </c>
      <c r="C49" s="3" t="s">
        <v>917</v>
      </c>
      <c r="D49" s="3" t="s">
        <v>918</v>
      </c>
      <c r="E49" s="3" t="s">
        <v>262</v>
      </c>
      <c r="F49" s="45" t="str">
        <f>LEFT(C49,1)</f>
        <v>Т</v>
      </c>
      <c r="G49" s="45" t="str">
        <f>LEFT(D49,1)</f>
        <v>Э</v>
      </c>
      <c r="H49" s="45" t="str">
        <f>LEFT(E49,1)</f>
        <v>Д</v>
      </c>
      <c r="I49" s="13" t="s">
        <v>907</v>
      </c>
      <c r="J49" s="59" t="s">
        <v>925</v>
      </c>
      <c r="K49" s="3">
        <v>11</v>
      </c>
      <c r="L49" s="3" t="s">
        <v>919</v>
      </c>
      <c r="M49" s="33" t="s">
        <v>534</v>
      </c>
      <c r="N49" s="47" t="str">
        <f>CONCATENATE(L49,M49)</f>
        <v>Ру11-07О</v>
      </c>
      <c r="O49" s="47" t="str">
        <f>CONCATENATE(B49,"-",F49,G49,H49,"-",I49)</f>
        <v>Ж-ТЭД-24092002</v>
      </c>
      <c r="P49" s="48">
        <v>6</v>
      </c>
      <c r="Q49" s="48">
        <v>1</v>
      </c>
      <c r="R49" s="48">
        <v>0</v>
      </c>
      <c r="S49" s="48">
        <v>5</v>
      </c>
      <c r="T49" s="48">
        <v>0</v>
      </c>
      <c r="U49" s="48">
        <v>0</v>
      </c>
      <c r="V49" s="48">
        <v>5</v>
      </c>
      <c r="W49" s="48">
        <v>0</v>
      </c>
      <c r="X49" s="48">
        <v>0</v>
      </c>
      <c r="Y49" s="48">
        <v>2</v>
      </c>
      <c r="Z49" s="49">
        <f>SUM(P49:Y49)</f>
        <v>19</v>
      </c>
      <c r="AA49" s="33">
        <v>70</v>
      </c>
      <c r="AB49" s="50">
        <f>Z49/AA49</f>
        <v>0.27142857142857141</v>
      </c>
      <c r="AC49" s="51" t="str">
        <f>IF(Z49&gt;75%*AA49,"Победитель",IF(Z49&gt;50%*AA49,"Призёр","Участник"))</f>
        <v>Участник</v>
      </c>
    </row>
    <row r="50" spans="1:29" x14ac:dyDescent="0.3">
      <c r="A50" s="32">
        <v>36</v>
      </c>
      <c r="B50" s="2" t="s">
        <v>35</v>
      </c>
      <c r="C50" s="2" t="s">
        <v>488</v>
      </c>
      <c r="D50" s="2" t="s">
        <v>291</v>
      </c>
      <c r="E50" s="2" t="s">
        <v>489</v>
      </c>
      <c r="F50" s="45" t="str">
        <f>LEFT(C50,1)</f>
        <v>Р</v>
      </c>
      <c r="G50" s="45" t="str">
        <f>LEFT(D50,1)</f>
        <v>А</v>
      </c>
      <c r="H50" s="45" t="str">
        <f>LEFT(E50,1)</f>
        <v>О</v>
      </c>
      <c r="I50" s="6" t="s">
        <v>583</v>
      </c>
      <c r="J50" s="46" t="s">
        <v>346</v>
      </c>
      <c r="K50" s="2">
        <v>11</v>
      </c>
      <c r="L50" s="2" t="s">
        <v>177</v>
      </c>
      <c r="M50" s="33" t="s">
        <v>26</v>
      </c>
      <c r="N50" s="47" t="str">
        <f>CONCATENATE(L50,M50)</f>
        <v>Р1105С</v>
      </c>
      <c r="O50" s="47" t="str">
        <f>CONCATENATE(B50,"-",F50,G50,H50,"-",I50)</f>
        <v>М-РАО-16042002</v>
      </c>
      <c r="P50" s="48">
        <v>4</v>
      </c>
      <c r="Q50" s="48">
        <v>0</v>
      </c>
      <c r="R50" s="48">
        <v>1</v>
      </c>
      <c r="S50" s="48">
        <v>2</v>
      </c>
      <c r="T50" s="48">
        <v>0</v>
      </c>
      <c r="U50" s="48">
        <v>1</v>
      </c>
      <c r="V50" s="48">
        <v>7</v>
      </c>
      <c r="W50" s="48">
        <v>1</v>
      </c>
      <c r="X50" s="48">
        <v>2</v>
      </c>
      <c r="Y50" s="48">
        <v>1</v>
      </c>
      <c r="Z50" s="49">
        <f>SUM(P50:Y50)</f>
        <v>19</v>
      </c>
      <c r="AA50" s="33">
        <v>70</v>
      </c>
      <c r="AB50" s="50">
        <f>Z50/AA50</f>
        <v>0.27142857142857141</v>
      </c>
      <c r="AC50" s="51" t="str">
        <f>IF(Z50&gt;75%*AA50,"Победитель",IF(Z50&gt;50%*AA50,"Призёр","Участник"))</f>
        <v>Участник</v>
      </c>
    </row>
    <row r="51" spans="1:29" x14ac:dyDescent="0.3">
      <c r="A51" s="32">
        <v>37</v>
      </c>
      <c r="B51" s="6" t="s">
        <v>14</v>
      </c>
      <c r="C51" s="6" t="s">
        <v>1517</v>
      </c>
      <c r="D51" s="6" t="s">
        <v>225</v>
      </c>
      <c r="E51" s="6" t="s">
        <v>34</v>
      </c>
      <c r="F51" s="45" t="str">
        <f>LEFT(C51,1)</f>
        <v>Ш</v>
      </c>
      <c r="G51" s="45" t="str">
        <f>LEFT(D51,1)</f>
        <v>Н</v>
      </c>
      <c r="H51" s="45" t="str">
        <f>LEFT(E51,1)</f>
        <v>Е</v>
      </c>
      <c r="I51" s="6" t="s">
        <v>1546</v>
      </c>
      <c r="J51" s="6" t="s">
        <v>1257</v>
      </c>
      <c r="K51" s="6" t="s">
        <v>1523</v>
      </c>
      <c r="L51" s="6" t="s">
        <v>174</v>
      </c>
      <c r="M51" s="33" t="s">
        <v>143</v>
      </c>
      <c r="N51" s="47" t="str">
        <f>CONCATENATE(L51,M51)</f>
        <v>Р1104У</v>
      </c>
      <c r="O51" s="47" t="str">
        <f>CONCATENATE(B51,"-",F51,G51,H51,"-",I51)</f>
        <v>Ж-ШНЕ-19072002</v>
      </c>
      <c r="P51" s="48">
        <v>3</v>
      </c>
      <c r="Q51" s="48">
        <v>0</v>
      </c>
      <c r="R51" s="48">
        <v>0</v>
      </c>
      <c r="S51" s="48">
        <v>4</v>
      </c>
      <c r="T51" s="48">
        <v>1</v>
      </c>
      <c r="U51" s="48">
        <v>2</v>
      </c>
      <c r="V51" s="48">
        <v>6</v>
      </c>
      <c r="W51" s="48">
        <v>0</v>
      </c>
      <c r="X51" s="48">
        <v>1</v>
      </c>
      <c r="Y51" s="48">
        <v>2</v>
      </c>
      <c r="Z51" s="49">
        <f>SUM(P51:Y51)</f>
        <v>19</v>
      </c>
      <c r="AA51" s="33">
        <v>70</v>
      </c>
      <c r="AB51" s="50">
        <f>Z51/AA51</f>
        <v>0.27142857142857141</v>
      </c>
      <c r="AC51" s="51" t="str">
        <f>IF(Z51&gt;75%*AA51,"Победитель",IF(Z51&gt;50%*AA51,"Призёр","Участник"))</f>
        <v>Участник</v>
      </c>
    </row>
    <row r="52" spans="1:29" x14ac:dyDescent="0.3">
      <c r="A52" s="32">
        <v>38</v>
      </c>
      <c r="B52" s="2" t="s">
        <v>35</v>
      </c>
      <c r="C52" s="2" t="s">
        <v>2012</v>
      </c>
      <c r="D52" s="2" t="s">
        <v>345</v>
      </c>
      <c r="E52" s="2" t="s">
        <v>44</v>
      </c>
      <c r="F52" s="45" t="str">
        <f>LEFT(C52,1)</f>
        <v>К</v>
      </c>
      <c r="G52" s="45" t="str">
        <f>LEFT(D52,1)</f>
        <v>Т</v>
      </c>
      <c r="H52" s="45" t="str">
        <f>LEFT(E52,1)</f>
        <v>А</v>
      </c>
      <c r="I52" s="6" t="s">
        <v>2013</v>
      </c>
      <c r="J52" s="46" t="s">
        <v>1791</v>
      </c>
      <c r="K52" s="2">
        <v>11</v>
      </c>
      <c r="L52" s="2" t="s">
        <v>2014</v>
      </c>
      <c r="M52" s="33" t="s">
        <v>46</v>
      </c>
      <c r="N52" s="47" t="str">
        <f>CONCATENATE(L52,M52)</f>
        <v>р1190А</v>
      </c>
      <c r="O52" s="47" t="str">
        <f>CONCATENATE(B52,"-",F52,G52,H52,"-",I52)</f>
        <v>М-КТА-25112002</v>
      </c>
      <c r="P52" s="48">
        <v>3</v>
      </c>
      <c r="Q52" s="48">
        <v>2</v>
      </c>
      <c r="R52" s="48">
        <v>1</v>
      </c>
      <c r="S52" s="48">
        <v>3</v>
      </c>
      <c r="T52" s="48">
        <v>0</v>
      </c>
      <c r="U52" s="48">
        <v>0</v>
      </c>
      <c r="V52" s="48">
        <v>7</v>
      </c>
      <c r="W52" s="48">
        <v>0</v>
      </c>
      <c r="X52" s="48">
        <v>0</v>
      </c>
      <c r="Y52" s="48">
        <v>2</v>
      </c>
      <c r="Z52" s="49">
        <f>SUM(P52:Y52)</f>
        <v>18</v>
      </c>
      <c r="AA52" s="33">
        <v>70</v>
      </c>
      <c r="AB52" s="50">
        <f>Z52/AA52</f>
        <v>0.25714285714285712</v>
      </c>
      <c r="AC52" s="51" t="str">
        <f>IF(Z52&gt;75%*AA52,"Победитель",IF(Z52&gt;50%*AA52,"Призёр","Участник"))</f>
        <v>Участник</v>
      </c>
    </row>
    <row r="53" spans="1:29" x14ac:dyDescent="0.3">
      <c r="A53" s="32">
        <v>39</v>
      </c>
      <c r="B53" s="2" t="s">
        <v>35</v>
      </c>
      <c r="C53" s="2" t="s">
        <v>2046</v>
      </c>
      <c r="D53" s="2" t="s">
        <v>614</v>
      </c>
      <c r="E53" s="2" t="s">
        <v>489</v>
      </c>
      <c r="F53" s="45" t="str">
        <f>LEFT(C53,1)</f>
        <v>П</v>
      </c>
      <c r="G53" s="45" t="str">
        <f>LEFT(D53,1)</f>
        <v>Д</v>
      </c>
      <c r="H53" s="45" t="str">
        <f>LEFT(E53,1)</f>
        <v>О</v>
      </c>
      <c r="I53" s="6" t="s">
        <v>2047</v>
      </c>
      <c r="J53" s="46" t="s">
        <v>1791</v>
      </c>
      <c r="K53" s="2">
        <v>11</v>
      </c>
      <c r="L53" s="2" t="s">
        <v>2048</v>
      </c>
      <c r="M53" s="33" t="s">
        <v>46</v>
      </c>
      <c r="N53" s="47" t="str">
        <f>CONCATENATE(L53,M53)</f>
        <v>р1191А</v>
      </c>
      <c r="O53" s="47" t="str">
        <f>CONCATENATE(B53,"-",F53,G53,H53,"-",I53)</f>
        <v>М-ПДО-06102002</v>
      </c>
      <c r="P53" s="48">
        <v>4</v>
      </c>
      <c r="Q53" s="48">
        <v>0</v>
      </c>
      <c r="R53" s="48">
        <v>0</v>
      </c>
      <c r="S53" s="48">
        <v>4</v>
      </c>
      <c r="T53" s="48">
        <v>0</v>
      </c>
      <c r="U53" s="48">
        <v>2</v>
      </c>
      <c r="V53" s="48">
        <v>7</v>
      </c>
      <c r="W53" s="48">
        <v>0</v>
      </c>
      <c r="X53" s="48">
        <v>1</v>
      </c>
      <c r="Y53" s="48">
        <v>0</v>
      </c>
      <c r="Z53" s="49">
        <f>SUM(P53:Y53)</f>
        <v>18</v>
      </c>
      <c r="AA53" s="33">
        <v>70</v>
      </c>
      <c r="AB53" s="50">
        <f>Z53/AA53</f>
        <v>0.25714285714285712</v>
      </c>
      <c r="AC53" s="51" t="str">
        <f>IF(Z53&gt;75%*AA53,"Победитель",IF(Z53&gt;50%*AA53,"Призёр","Участник"))</f>
        <v>Участник</v>
      </c>
    </row>
    <row r="54" spans="1:29" x14ac:dyDescent="0.3">
      <c r="A54" s="32">
        <v>40</v>
      </c>
      <c r="B54" s="2" t="s">
        <v>35</v>
      </c>
      <c r="C54" s="2" t="s">
        <v>944</v>
      </c>
      <c r="D54" s="2" t="s">
        <v>945</v>
      </c>
      <c r="E54" s="2" t="s">
        <v>946</v>
      </c>
      <c r="F54" s="45" t="str">
        <f>LEFT(C54,1)</f>
        <v>Т</v>
      </c>
      <c r="G54" s="45" t="str">
        <f>LEFT(D54,1)</f>
        <v>А</v>
      </c>
      <c r="H54" s="45" t="str">
        <f>LEFT(E54,1)</f>
        <v>В</v>
      </c>
      <c r="I54" s="6" t="s">
        <v>2054</v>
      </c>
      <c r="J54" s="46" t="s">
        <v>930</v>
      </c>
      <c r="K54" s="2">
        <v>11</v>
      </c>
      <c r="L54" s="2" t="s">
        <v>185</v>
      </c>
      <c r="M54" s="33" t="s">
        <v>45</v>
      </c>
      <c r="N54" s="47" t="str">
        <f>CONCATENATE(L54,M54)</f>
        <v>Р1107Г</v>
      </c>
      <c r="O54" s="47" t="str">
        <f>CONCATENATE(B54,"-",F54,G54,H54,"-",I54)</f>
        <v>М-ТАВ-23092002</v>
      </c>
      <c r="P54" s="48">
        <v>5</v>
      </c>
      <c r="Q54" s="48">
        <v>0</v>
      </c>
      <c r="R54" s="48">
        <v>0</v>
      </c>
      <c r="S54" s="48">
        <v>5</v>
      </c>
      <c r="T54" s="48">
        <v>0</v>
      </c>
      <c r="U54" s="48">
        <v>0</v>
      </c>
      <c r="V54" s="48">
        <v>4</v>
      </c>
      <c r="W54" s="48">
        <v>1</v>
      </c>
      <c r="X54" s="48">
        <v>1</v>
      </c>
      <c r="Y54" s="48">
        <v>2</v>
      </c>
      <c r="Z54" s="49">
        <f>SUM(P54:Y54)</f>
        <v>18</v>
      </c>
      <c r="AA54" s="33">
        <v>70</v>
      </c>
      <c r="AB54" s="50">
        <f>Z54/AA54</f>
        <v>0.25714285714285712</v>
      </c>
      <c r="AC54" s="51" t="str">
        <f>IF(Z54&gt;75%*AA54,"Победитель",IF(Z54&gt;50%*AA54,"Призёр","Участник"))</f>
        <v>Участник</v>
      </c>
    </row>
    <row r="55" spans="1:29" x14ac:dyDescent="0.3">
      <c r="A55" s="32">
        <v>41</v>
      </c>
      <c r="B55" s="2" t="s">
        <v>14</v>
      </c>
      <c r="C55" s="37" t="s">
        <v>1044</v>
      </c>
      <c r="D55" s="12" t="s">
        <v>50</v>
      </c>
      <c r="E55" s="12" t="s">
        <v>195</v>
      </c>
      <c r="F55" s="45" t="str">
        <f>LEFT(C55,1)</f>
        <v>Л</v>
      </c>
      <c r="G55" s="45" t="str">
        <f>LEFT(D55,1)</f>
        <v>А</v>
      </c>
      <c r="H55" s="45" t="str">
        <f>LEFT(E55,1)</f>
        <v>С</v>
      </c>
      <c r="I55" s="37">
        <v>4012003</v>
      </c>
      <c r="J55" s="46" t="s">
        <v>1587</v>
      </c>
      <c r="K55" s="2">
        <v>11</v>
      </c>
      <c r="L55" s="2" t="s">
        <v>1780</v>
      </c>
      <c r="M55" s="33" t="s">
        <v>35</v>
      </c>
      <c r="N55" s="47" t="str">
        <f>CONCATENATE(L55,M55)</f>
        <v>Р11137М</v>
      </c>
      <c r="O55" s="47" t="str">
        <f>CONCATENATE(B55,"-",F55,G55,H55,"-",I55)</f>
        <v>Ж-ЛАС-4012003</v>
      </c>
      <c r="P55" s="48">
        <v>5</v>
      </c>
      <c r="Q55" s="48">
        <v>2</v>
      </c>
      <c r="R55" s="48">
        <v>1</v>
      </c>
      <c r="S55" s="48">
        <v>5</v>
      </c>
      <c r="T55" s="48">
        <v>0</v>
      </c>
      <c r="U55" s="48">
        <v>3</v>
      </c>
      <c r="V55" s="48">
        <v>0</v>
      </c>
      <c r="W55" s="48">
        <v>0</v>
      </c>
      <c r="X55" s="48">
        <v>1</v>
      </c>
      <c r="Y55" s="48">
        <v>1</v>
      </c>
      <c r="Z55" s="49">
        <f>SUM(P55:Y55)</f>
        <v>18</v>
      </c>
      <c r="AA55" s="33">
        <v>70</v>
      </c>
      <c r="AB55" s="50">
        <f>Z55/AA55</f>
        <v>0.25714285714285712</v>
      </c>
      <c r="AC55" s="51" t="str">
        <f>IF(Z55&gt;75%*AA55,"Победитель",IF(Z55&gt;50%*AA55,"Призёр","Участник"))</f>
        <v>Участник</v>
      </c>
    </row>
    <row r="56" spans="1:29" x14ac:dyDescent="0.3">
      <c r="A56" s="32">
        <v>42</v>
      </c>
      <c r="B56" s="2" t="s">
        <v>35</v>
      </c>
      <c r="C56" s="12" t="s">
        <v>1597</v>
      </c>
      <c r="D56" s="12" t="s">
        <v>55</v>
      </c>
      <c r="E56" s="12" t="s">
        <v>292</v>
      </c>
      <c r="F56" s="45" t="str">
        <f>LEFT(C56,1)</f>
        <v>К</v>
      </c>
      <c r="G56" s="45" t="str">
        <f>LEFT(D56,1)</f>
        <v>В</v>
      </c>
      <c r="H56" s="45" t="str">
        <f>LEFT(E56,1)</f>
        <v>А</v>
      </c>
      <c r="I56" s="12">
        <v>25092002</v>
      </c>
      <c r="J56" s="46" t="s">
        <v>1587</v>
      </c>
      <c r="K56" s="2">
        <v>11</v>
      </c>
      <c r="L56" s="2" t="s">
        <v>1783</v>
      </c>
      <c r="M56" s="33" t="s">
        <v>35</v>
      </c>
      <c r="N56" s="47" t="str">
        <f>CONCATENATE(L56,M56)</f>
        <v>Р11140М</v>
      </c>
      <c r="O56" s="47" t="str">
        <f>CONCATENATE(B56,"-",F56,G56,H56,"-",I56)</f>
        <v>М-КВА-25092002</v>
      </c>
      <c r="P56" s="48">
        <v>4</v>
      </c>
      <c r="Q56" s="48">
        <v>0</v>
      </c>
      <c r="R56" s="48">
        <v>1</v>
      </c>
      <c r="S56" s="48">
        <v>4</v>
      </c>
      <c r="T56" s="48">
        <v>0</v>
      </c>
      <c r="U56" s="48">
        <v>2</v>
      </c>
      <c r="V56" s="48">
        <v>4</v>
      </c>
      <c r="W56" s="48">
        <v>0</v>
      </c>
      <c r="X56" s="48">
        <v>1</v>
      </c>
      <c r="Y56" s="48">
        <v>2</v>
      </c>
      <c r="Z56" s="49">
        <f>SUM(P56:Y56)</f>
        <v>18</v>
      </c>
      <c r="AA56" s="33">
        <v>70</v>
      </c>
      <c r="AB56" s="50">
        <f>Z56/AA56</f>
        <v>0.25714285714285712</v>
      </c>
      <c r="AC56" s="51" t="str">
        <f>IF(Z56&gt;75%*AA56,"Победитель",IF(Z56&gt;50%*AA56,"Призёр","Участник"))</f>
        <v>Участник</v>
      </c>
    </row>
    <row r="57" spans="1:29" x14ac:dyDescent="0.3">
      <c r="A57" s="32">
        <v>43</v>
      </c>
      <c r="B57" s="2" t="s">
        <v>14</v>
      </c>
      <c r="C57" s="2" t="s">
        <v>2008</v>
      </c>
      <c r="D57" s="2" t="s">
        <v>2009</v>
      </c>
      <c r="E57" s="2" t="s">
        <v>443</v>
      </c>
      <c r="F57" s="45" t="str">
        <f>LEFT(C57,1)</f>
        <v>Ж</v>
      </c>
      <c r="G57" s="45" t="str">
        <f>LEFT(D57,1)</f>
        <v>м</v>
      </c>
      <c r="H57" s="45" t="str">
        <f>LEFT(E57,1)</f>
        <v>В</v>
      </c>
      <c r="I57" s="6" t="s">
        <v>2010</v>
      </c>
      <c r="J57" s="46" t="s">
        <v>1791</v>
      </c>
      <c r="K57" s="2">
        <v>11</v>
      </c>
      <c r="L57" s="2" t="s">
        <v>2011</v>
      </c>
      <c r="M57" s="33" t="s">
        <v>46</v>
      </c>
      <c r="N57" s="47" t="str">
        <f>CONCATENATE(L57,M57)</f>
        <v>р1192А</v>
      </c>
      <c r="O57" s="47" t="str">
        <f>CONCATENATE(B57,"-",F57,G57,H57,"-",I57)</f>
        <v>Ж-ЖмВ-17082002</v>
      </c>
      <c r="P57" s="48">
        <v>5</v>
      </c>
      <c r="Q57" s="48">
        <v>0</v>
      </c>
      <c r="R57" s="48">
        <v>0</v>
      </c>
      <c r="S57" s="48">
        <v>3</v>
      </c>
      <c r="T57" s="48">
        <v>1</v>
      </c>
      <c r="U57" s="48">
        <v>0</v>
      </c>
      <c r="V57" s="48">
        <v>6</v>
      </c>
      <c r="W57" s="48">
        <v>0</v>
      </c>
      <c r="X57" s="48">
        <v>0</v>
      </c>
      <c r="Y57" s="48">
        <v>2</v>
      </c>
      <c r="Z57" s="49">
        <f>SUM(P57:Y57)</f>
        <v>17</v>
      </c>
      <c r="AA57" s="33">
        <v>70</v>
      </c>
      <c r="AB57" s="50">
        <f>Z57/AA57</f>
        <v>0.24285714285714285</v>
      </c>
      <c r="AC57" s="51" t="str">
        <f>IF(Z57&gt;75%*AA57,"Победитель",IF(Z57&gt;50%*AA57,"Призёр","Участник"))</f>
        <v>Участник</v>
      </c>
    </row>
    <row r="58" spans="1:29" x14ac:dyDescent="0.3">
      <c r="A58" s="32">
        <v>44</v>
      </c>
      <c r="B58" s="2" t="s">
        <v>35</v>
      </c>
      <c r="C58" s="2" t="s">
        <v>931</v>
      </c>
      <c r="D58" s="2" t="s">
        <v>932</v>
      </c>
      <c r="E58" s="2" t="s">
        <v>44</v>
      </c>
      <c r="F58" s="45" t="str">
        <f>LEFT(C58,1)</f>
        <v>С</v>
      </c>
      <c r="G58" s="45" t="str">
        <f>LEFT(D58,1)</f>
        <v>А</v>
      </c>
      <c r="H58" s="45" t="str">
        <f>LEFT(E58,1)</f>
        <v>А</v>
      </c>
      <c r="I58" s="14" t="s">
        <v>933</v>
      </c>
      <c r="J58" s="46" t="s">
        <v>930</v>
      </c>
      <c r="K58" s="2">
        <v>11</v>
      </c>
      <c r="L58" s="46" t="s">
        <v>166</v>
      </c>
      <c r="M58" s="33" t="s">
        <v>45</v>
      </c>
      <c r="N58" s="47" t="str">
        <f>CONCATENATE(L58,M58)</f>
        <v>Р1102Г</v>
      </c>
      <c r="O58" s="47" t="str">
        <f>CONCATENATE(B58,"-",F58,G58,H58,"-",I58)</f>
        <v>М-САА-06012002</v>
      </c>
      <c r="P58" s="48">
        <v>3</v>
      </c>
      <c r="Q58" s="48">
        <v>2</v>
      </c>
      <c r="R58" s="48">
        <v>0</v>
      </c>
      <c r="S58" s="48">
        <v>4</v>
      </c>
      <c r="T58" s="48">
        <v>0</v>
      </c>
      <c r="U58" s="48">
        <v>1</v>
      </c>
      <c r="V58" s="48">
        <v>7</v>
      </c>
      <c r="W58" s="48">
        <v>0</v>
      </c>
      <c r="X58" s="48">
        <v>0</v>
      </c>
      <c r="Y58" s="48">
        <v>0</v>
      </c>
      <c r="Z58" s="49">
        <f>SUM(P58:Y58)</f>
        <v>17</v>
      </c>
      <c r="AA58" s="33">
        <v>70</v>
      </c>
      <c r="AB58" s="50">
        <f>Z58/AA58</f>
        <v>0.24285714285714285</v>
      </c>
      <c r="AC58" s="51" t="str">
        <f>IF(Z58&gt;75%*AA58,"Победитель",IF(Z58&gt;50%*AA58,"Призёр","Участник"))</f>
        <v>Участник</v>
      </c>
    </row>
    <row r="59" spans="1:29" x14ac:dyDescent="0.3">
      <c r="A59" s="32">
        <v>45</v>
      </c>
      <c r="B59" s="2" t="s">
        <v>14</v>
      </c>
      <c r="C59" s="2" t="s">
        <v>934</v>
      </c>
      <c r="D59" s="2" t="s">
        <v>230</v>
      </c>
      <c r="E59" s="2" t="s">
        <v>935</v>
      </c>
      <c r="F59" s="45" t="str">
        <f>LEFT(C59,1)</f>
        <v>А</v>
      </c>
      <c r="G59" s="45" t="str">
        <f>LEFT(D59,1)</f>
        <v>К</v>
      </c>
      <c r="H59" s="45" t="str">
        <f>LEFT(E59,1)</f>
        <v>Э</v>
      </c>
      <c r="I59" s="14" t="s">
        <v>936</v>
      </c>
      <c r="J59" s="46" t="s">
        <v>930</v>
      </c>
      <c r="K59" s="2">
        <v>11</v>
      </c>
      <c r="L59" s="56" t="s">
        <v>170</v>
      </c>
      <c r="M59" s="33" t="s">
        <v>45</v>
      </c>
      <c r="N59" s="47" t="str">
        <f>CONCATENATE(L59,M59)</f>
        <v>Р1103Г</v>
      </c>
      <c r="O59" s="47" t="str">
        <f>CONCATENATE(B59,"-",F59,G59,H59,"-",I59)</f>
        <v>Ж-АКЭ-03032002</v>
      </c>
      <c r="P59" s="48">
        <v>5</v>
      </c>
      <c r="Q59" s="48">
        <v>2</v>
      </c>
      <c r="R59" s="48">
        <v>0</v>
      </c>
      <c r="S59" s="48">
        <v>1</v>
      </c>
      <c r="T59" s="48">
        <v>4</v>
      </c>
      <c r="U59" s="48">
        <v>0</v>
      </c>
      <c r="V59" s="48">
        <v>5</v>
      </c>
      <c r="W59" s="48">
        <v>0</v>
      </c>
      <c r="X59" s="48"/>
      <c r="Y59" s="48"/>
      <c r="Z59" s="49">
        <f>SUM(P59:Y59)</f>
        <v>17</v>
      </c>
      <c r="AA59" s="33">
        <v>70</v>
      </c>
      <c r="AB59" s="50">
        <f>Z59/AA59</f>
        <v>0.24285714285714285</v>
      </c>
      <c r="AC59" s="51" t="str">
        <f>IF(Z59&gt;75%*AA59,"Победитель",IF(Z59&gt;50%*AA59,"Призёр","Участник"))</f>
        <v>Участник</v>
      </c>
    </row>
    <row r="60" spans="1:29" x14ac:dyDescent="0.3">
      <c r="A60" s="32">
        <v>46</v>
      </c>
      <c r="B60" s="66" t="s">
        <v>605</v>
      </c>
      <c r="C60" s="66" t="s">
        <v>2095</v>
      </c>
      <c r="D60" s="66" t="s">
        <v>168</v>
      </c>
      <c r="E60" s="66" t="s">
        <v>696</v>
      </c>
      <c r="F60" s="45" t="str">
        <f>LEFT(C60,1)</f>
        <v>Г</v>
      </c>
      <c r="G60" s="45" t="str">
        <f>LEFT(D60,1)</f>
        <v>С</v>
      </c>
      <c r="H60" s="45" t="str">
        <f>LEFT(E60,1)</f>
        <v>Н</v>
      </c>
      <c r="I60" s="16" t="s">
        <v>2096</v>
      </c>
      <c r="J60" s="66" t="s">
        <v>2061</v>
      </c>
      <c r="K60" s="66">
        <v>11</v>
      </c>
      <c r="L60" s="66" t="s">
        <v>166</v>
      </c>
      <c r="M60" s="33" t="s">
        <v>92</v>
      </c>
      <c r="N60" s="47" t="str">
        <f>CONCATENATE(L60,M60)</f>
        <v>Р1102И</v>
      </c>
      <c r="O60" s="47" t="str">
        <f>CONCATENATE(B60,"-",F60,G60,H60,"-",I60)</f>
        <v>м-ГСН-30072002</v>
      </c>
      <c r="P60" s="48">
        <v>4</v>
      </c>
      <c r="Q60" s="48">
        <v>0</v>
      </c>
      <c r="R60" s="48">
        <v>1</v>
      </c>
      <c r="S60" s="48">
        <v>4</v>
      </c>
      <c r="T60" s="48">
        <v>0</v>
      </c>
      <c r="U60" s="48">
        <v>0</v>
      </c>
      <c r="V60" s="48">
        <v>4</v>
      </c>
      <c r="W60" s="48">
        <v>0</v>
      </c>
      <c r="X60" s="48">
        <v>1</v>
      </c>
      <c r="Y60" s="48">
        <v>3</v>
      </c>
      <c r="Z60" s="49">
        <f>SUM(P60:Y60)</f>
        <v>17</v>
      </c>
      <c r="AA60" s="33">
        <v>70</v>
      </c>
      <c r="AB60" s="50">
        <f>Z60/AA60</f>
        <v>0.24285714285714285</v>
      </c>
      <c r="AC60" s="51" t="str">
        <f>IF(Z60&gt;75%*AA60,"Победитель",IF(Z60&gt;50%*AA60,"Призёр","Участник"))</f>
        <v>Участник</v>
      </c>
    </row>
    <row r="61" spans="1:29" x14ac:dyDescent="0.3">
      <c r="A61" s="32">
        <v>47</v>
      </c>
      <c r="B61" s="3" t="s">
        <v>14</v>
      </c>
      <c r="C61" s="3" t="s">
        <v>853</v>
      </c>
      <c r="D61" s="3" t="s">
        <v>906</v>
      </c>
      <c r="E61" s="3" t="s">
        <v>369</v>
      </c>
      <c r="F61" s="45" t="str">
        <f>LEFT(C61,1)</f>
        <v>К</v>
      </c>
      <c r="G61" s="45" t="str">
        <f>LEFT(D61,1)</f>
        <v>В</v>
      </c>
      <c r="H61" s="45" t="str">
        <f>LEFT(E61,1)</f>
        <v>Н</v>
      </c>
      <c r="I61" s="13" t="s">
        <v>907</v>
      </c>
      <c r="J61" s="59" t="s">
        <v>925</v>
      </c>
      <c r="K61" s="3">
        <v>11</v>
      </c>
      <c r="L61" s="3" t="s">
        <v>908</v>
      </c>
      <c r="M61" s="33" t="s">
        <v>534</v>
      </c>
      <c r="N61" s="47" t="str">
        <f>CONCATENATE(L61,M61)</f>
        <v>Ру11-03О</v>
      </c>
      <c r="O61" s="47" t="str">
        <f>CONCATENATE(B61,"-",F61,G61,H61,"-",I61)</f>
        <v>Ж-КВН-24092002</v>
      </c>
      <c r="P61" s="48">
        <v>5</v>
      </c>
      <c r="Q61" s="48">
        <v>0</v>
      </c>
      <c r="R61" s="48">
        <v>1</v>
      </c>
      <c r="S61" s="48">
        <v>5</v>
      </c>
      <c r="T61" s="48">
        <v>0</v>
      </c>
      <c r="U61" s="48">
        <v>0</v>
      </c>
      <c r="V61" s="48">
        <v>5</v>
      </c>
      <c r="W61" s="48">
        <v>0</v>
      </c>
      <c r="X61" s="48">
        <v>1</v>
      </c>
      <c r="Y61" s="48">
        <v>0</v>
      </c>
      <c r="Z61" s="49">
        <f>SUM(P61:Y61)</f>
        <v>17</v>
      </c>
      <c r="AA61" s="33">
        <v>70</v>
      </c>
      <c r="AB61" s="50">
        <f>Z61/AA61</f>
        <v>0.24285714285714285</v>
      </c>
      <c r="AC61" s="51" t="str">
        <f>IF(Z61&gt;75%*AA61,"Победитель",IF(Z61&gt;50%*AA61,"Призёр","Участник"))</f>
        <v>Участник</v>
      </c>
    </row>
    <row r="62" spans="1:29" x14ac:dyDescent="0.3">
      <c r="A62" s="32">
        <v>48</v>
      </c>
      <c r="B62" s="2" t="s">
        <v>35</v>
      </c>
      <c r="C62" s="2" t="s">
        <v>483</v>
      </c>
      <c r="D62" s="2" t="s">
        <v>183</v>
      </c>
      <c r="E62" s="2" t="s">
        <v>402</v>
      </c>
      <c r="F62" s="45" t="str">
        <f>LEFT(C62,1)</f>
        <v>З</v>
      </c>
      <c r="G62" s="45" t="str">
        <f>LEFT(D62,1)</f>
        <v>М</v>
      </c>
      <c r="H62" s="45" t="str">
        <f>LEFT(E62,1)</f>
        <v>М</v>
      </c>
      <c r="I62" s="6" t="s">
        <v>579</v>
      </c>
      <c r="J62" s="46" t="s">
        <v>346</v>
      </c>
      <c r="K62" s="2">
        <v>11</v>
      </c>
      <c r="L62" s="2" t="s">
        <v>162</v>
      </c>
      <c r="M62" s="33" t="s">
        <v>26</v>
      </c>
      <c r="N62" s="47" t="str">
        <f>CONCATENATE(L62,M62)</f>
        <v>Р1101С</v>
      </c>
      <c r="O62" s="47" t="str">
        <f>CONCATENATE(B62,"-",F62,G62,H62,"-",I62)</f>
        <v>М-ЗММ-12032003</v>
      </c>
      <c r="P62" s="48">
        <v>1</v>
      </c>
      <c r="Q62" s="48">
        <v>2</v>
      </c>
      <c r="R62" s="48">
        <v>0</v>
      </c>
      <c r="S62" s="48">
        <v>4</v>
      </c>
      <c r="T62" s="48">
        <v>0</v>
      </c>
      <c r="U62" s="48">
        <v>3</v>
      </c>
      <c r="V62" s="48">
        <v>4</v>
      </c>
      <c r="W62" s="48">
        <v>0</v>
      </c>
      <c r="X62" s="48">
        <v>2</v>
      </c>
      <c r="Y62" s="48">
        <v>1</v>
      </c>
      <c r="Z62" s="49">
        <f>SUM(P62:Y62)</f>
        <v>17</v>
      </c>
      <c r="AA62" s="33">
        <v>70</v>
      </c>
      <c r="AB62" s="50">
        <f>Z62/AA62</f>
        <v>0.24285714285714285</v>
      </c>
      <c r="AC62" s="51" t="str">
        <f>IF(Z62&gt;75%*AA62,"Победитель",IF(Z62&gt;50%*AA62,"Призёр","Участник"))</f>
        <v>Участник</v>
      </c>
    </row>
    <row r="63" spans="1:29" x14ac:dyDescent="0.3">
      <c r="A63" s="32">
        <v>49</v>
      </c>
      <c r="B63" s="6" t="s">
        <v>14</v>
      </c>
      <c r="C63" s="6" t="s">
        <v>1532</v>
      </c>
      <c r="D63" s="6" t="s">
        <v>393</v>
      </c>
      <c r="E63" s="6" t="s">
        <v>1533</v>
      </c>
      <c r="F63" s="45" t="str">
        <f>LEFT(C63,1)</f>
        <v>К</v>
      </c>
      <c r="G63" s="45" t="str">
        <f>LEFT(D63,1)</f>
        <v>О</v>
      </c>
      <c r="H63" s="45" t="str">
        <f>LEFT(E63,1)</f>
        <v>Ф</v>
      </c>
      <c r="I63" s="6" t="s">
        <v>584</v>
      </c>
      <c r="J63" s="6" t="s">
        <v>1257</v>
      </c>
      <c r="K63" s="6" t="s">
        <v>1523</v>
      </c>
      <c r="L63" s="6" t="s">
        <v>190</v>
      </c>
      <c r="M63" s="33" t="s">
        <v>143</v>
      </c>
      <c r="N63" s="47" t="str">
        <f>CONCATENATE(L63,M63)</f>
        <v>Р1108У</v>
      </c>
      <c r="O63" s="47" t="str">
        <f>CONCATENATE(B63,"-",F63,G63,H63,"-",I63)</f>
        <v>Ж-КОФ-07102002</v>
      </c>
      <c r="P63" s="48">
        <v>5</v>
      </c>
      <c r="Q63" s="48">
        <v>0</v>
      </c>
      <c r="R63" s="48">
        <v>0</v>
      </c>
      <c r="S63" s="48">
        <v>3</v>
      </c>
      <c r="T63" s="48">
        <v>0</v>
      </c>
      <c r="U63" s="48">
        <v>1</v>
      </c>
      <c r="V63" s="48">
        <v>5</v>
      </c>
      <c r="W63" s="48">
        <v>1</v>
      </c>
      <c r="X63" s="48">
        <v>0</v>
      </c>
      <c r="Y63" s="48">
        <v>2</v>
      </c>
      <c r="Z63" s="49">
        <f>SUM(P63:Y63)</f>
        <v>17</v>
      </c>
      <c r="AA63" s="33">
        <v>70</v>
      </c>
      <c r="AB63" s="50">
        <f>Z63/AA63</f>
        <v>0.24285714285714285</v>
      </c>
      <c r="AC63" s="51" t="str">
        <f>IF(Z63&gt;75%*AA63,"Победитель",IF(Z63&gt;50%*AA63,"Призёр","Участник"))</f>
        <v>Участник</v>
      </c>
    </row>
    <row r="64" spans="1:29" x14ac:dyDescent="0.3">
      <c r="A64" s="32">
        <v>50</v>
      </c>
      <c r="B64" s="2" t="s">
        <v>35</v>
      </c>
      <c r="C64" s="2" t="s">
        <v>940</v>
      </c>
      <c r="D64" s="2" t="s">
        <v>168</v>
      </c>
      <c r="E64" s="2" t="s">
        <v>306</v>
      </c>
      <c r="F64" s="45" t="str">
        <f>LEFT(C64,1)</f>
        <v>В</v>
      </c>
      <c r="G64" s="45" t="str">
        <f>LEFT(D64,1)</f>
        <v>С</v>
      </c>
      <c r="H64" s="45" t="str">
        <f>LEFT(E64,1)</f>
        <v>С</v>
      </c>
      <c r="I64" s="14" t="s">
        <v>941</v>
      </c>
      <c r="J64" s="46" t="s">
        <v>930</v>
      </c>
      <c r="K64" s="2">
        <v>11</v>
      </c>
      <c r="L64" s="56" t="s">
        <v>177</v>
      </c>
      <c r="M64" s="33" t="s">
        <v>45</v>
      </c>
      <c r="N64" s="47" t="str">
        <f>CONCATENATE(L64,M64)</f>
        <v>Р1105Г</v>
      </c>
      <c r="O64" s="47" t="str">
        <f>CONCATENATE(B64,"-",F64,G64,H64,"-",I64)</f>
        <v>М-ВСС-30102002</v>
      </c>
      <c r="P64" s="48">
        <v>6</v>
      </c>
      <c r="Q64" s="48">
        <v>0</v>
      </c>
      <c r="R64" s="48">
        <v>0</v>
      </c>
      <c r="S64" s="48">
        <v>5</v>
      </c>
      <c r="T64" s="48">
        <v>0</v>
      </c>
      <c r="U64" s="48">
        <v>0</v>
      </c>
      <c r="V64" s="48">
        <v>2</v>
      </c>
      <c r="W64" s="48">
        <v>0</v>
      </c>
      <c r="X64" s="48">
        <v>2</v>
      </c>
      <c r="Y64" s="48">
        <v>1</v>
      </c>
      <c r="Z64" s="49">
        <f>SUM(P64:Y64)</f>
        <v>16</v>
      </c>
      <c r="AA64" s="33">
        <v>70</v>
      </c>
      <c r="AB64" s="50">
        <f>Z64/AA64</f>
        <v>0.22857142857142856</v>
      </c>
      <c r="AC64" s="51" t="str">
        <f>IF(Z64&gt;75%*AA64,"Победитель",IF(Z64&gt;50%*AA64,"Призёр","Участник"))</f>
        <v>Участник</v>
      </c>
    </row>
    <row r="65" spans="1:29" x14ac:dyDescent="0.3">
      <c r="A65" s="32">
        <v>51</v>
      </c>
      <c r="B65" s="2" t="s">
        <v>35</v>
      </c>
      <c r="C65" s="37" t="s">
        <v>1778</v>
      </c>
      <c r="D65" s="12" t="s">
        <v>932</v>
      </c>
      <c r="E65" s="12" t="s">
        <v>62</v>
      </c>
      <c r="F65" s="45" t="str">
        <f>LEFT(C65,1)</f>
        <v>К</v>
      </c>
      <c r="G65" s="45" t="str">
        <f>LEFT(D65,1)</f>
        <v>А</v>
      </c>
      <c r="H65" s="45" t="str">
        <f>LEFT(E65,1)</f>
        <v>Е</v>
      </c>
      <c r="I65" s="37">
        <v>3092002</v>
      </c>
      <c r="J65" s="46" t="s">
        <v>1587</v>
      </c>
      <c r="K65" s="2">
        <v>11</v>
      </c>
      <c r="L65" s="2" t="s">
        <v>1779</v>
      </c>
      <c r="M65" s="33" t="s">
        <v>35</v>
      </c>
      <c r="N65" s="47" t="str">
        <f>CONCATENATE(L65,M65)</f>
        <v>Р11136М</v>
      </c>
      <c r="O65" s="47" t="str">
        <f>CONCATENATE(B65,"-",F65,G65,H65,"-",I65)</f>
        <v>М-КАЕ-3092002</v>
      </c>
      <c r="P65" s="48">
        <v>5</v>
      </c>
      <c r="Q65" s="48">
        <v>0</v>
      </c>
      <c r="R65" s="48">
        <v>0</v>
      </c>
      <c r="S65" s="48">
        <v>3</v>
      </c>
      <c r="T65" s="48">
        <v>0</v>
      </c>
      <c r="U65" s="48">
        <v>2</v>
      </c>
      <c r="V65" s="48">
        <v>4</v>
      </c>
      <c r="W65" s="48">
        <v>0</v>
      </c>
      <c r="X65" s="48">
        <v>2</v>
      </c>
      <c r="Y65" s="48">
        <v>0</v>
      </c>
      <c r="Z65" s="49">
        <f>SUM(P65:Y65)</f>
        <v>16</v>
      </c>
      <c r="AA65" s="33">
        <v>70</v>
      </c>
      <c r="AB65" s="50">
        <f>Z65/AA65</f>
        <v>0.22857142857142856</v>
      </c>
      <c r="AC65" s="51" t="str">
        <f>IF(Z65&gt;75%*AA65,"Победитель",IF(Z65&gt;50%*AA65,"Призёр","Участник"))</f>
        <v>Участник</v>
      </c>
    </row>
    <row r="66" spans="1:29" x14ac:dyDescent="0.3">
      <c r="A66" s="32">
        <v>52</v>
      </c>
      <c r="B66" s="2" t="s">
        <v>14</v>
      </c>
      <c r="C66" s="2" t="s">
        <v>485</v>
      </c>
      <c r="D66" s="2" t="s">
        <v>40</v>
      </c>
      <c r="E66" s="2" t="s">
        <v>247</v>
      </c>
      <c r="F66" s="45" t="str">
        <f>LEFT(C66,1)</f>
        <v>А</v>
      </c>
      <c r="G66" s="45" t="str">
        <f>LEFT(D66,1)</f>
        <v>М</v>
      </c>
      <c r="H66" s="45" t="str">
        <f>LEFT(E66,1)</f>
        <v>В</v>
      </c>
      <c r="I66" s="6" t="s">
        <v>581</v>
      </c>
      <c r="J66" s="46" t="s">
        <v>346</v>
      </c>
      <c r="K66" s="2">
        <v>11</v>
      </c>
      <c r="L66" s="2" t="s">
        <v>170</v>
      </c>
      <c r="M66" s="33" t="s">
        <v>26</v>
      </c>
      <c r="N66" s="47" t="str">
        <f>CONCATENATE(L66,M66)</f>
        <v>Р1103С</v>
      </c>
      <c r="O66" s="47" t="str">
        <f>CONCATENATE(B66,"-",F66,G66,H66,"-",I66)</f>
        <v>Ж-АМВ-30062002</v>
      </c>
      <c r="P66" s="48">
        <v>4</v>
      </c>
      <c r="Q66" s="48">
        <v>1</v>
      </c>
      <c r="R66" s="48">
        <v>1</v>
      </c>
      <c r="S66" s="48">
        <v>5</v>
      </c>
      <c r="T66" s="48">
        <v>0</v>
      </c>
      <c r="U66" s="48">
        <v>2</v>
      </c>
      <c r="V66" s="48">
        <v>3</v>
      </c>
      <c r="W66" s="48">
        <v>0</v>
      </c>
      <c r="X66" s="48">
        <v>0</v>
      </c>
      <c r="Y66" s="48">
        <v>0</v>
      </c>
      <c r="Z66" s="49">
        <f>SUM(P66:Y66)</f>
        <v>16</v>
      </c>
      <c r="AA66" s="33">
        <v>70</v>
      </c>
      <c r="AB66" s="50">
        <f>Z66/AA66</f>
        <v>0.22857142857142856</v>
      </c>
      <c r="AC66" s="51" t="str">
        <f>IF(Z66&gt;75%*AA66,"Победитель",IF(Z66&gt;50%*AA66,"Призёр","Участник"))</f>
        <v>Участник</v>
      </c>
    </row>
    <row r="67" spans="1:29" x14ac:dyDescent="0.3">
      <c r="A67" s="32">
        <v>53</v>
      </c>
      <c r="B67" s="2" t="s">
        <v>35</v>
      </c>
      <c r="C67" s="2" t="s">
        <v>163</v>
      </c>
      <c r="D67" s="2" t="s">
        <v>164</v>
      </c>
      <c r="E67" s="2" t="s">
        <v>115</v>
      </c>
      <c r="F67" s="45" t="str">
        <f>LEFT(C67,1)</f>
        <v>И</v>
      </c>
      <c r="G67" s="45" t="str">
        <f>LEFT(D67,1)</f>
        <v>И</v>
      </c>
      <c r="H67" s="45" t="str">
        <f>LEFT(E67,1)</f>
        <v>И</v>
      </c>
      <c r="I67" s="2" t="s">
        <v>165</v>
      </c>
      <c r="J67" s="2" t="s">
        <v>38</v>
      </c>
      <c r="K67" s="1">
        <v>11</v>
      </c>
      <c r="L67" s="2" t="s">
        <v>166</v>
      </c>
      <c r="M67" s="9" t="s">
        <v>83</v>
      </c>
      <c r="N67" s="47" t="str">
        <f>CONCATENATE(L67,M67)</f>
        <v>Р1102К</v>
      </c>
      <c r="O67" s="47" t="str">
        <f>CONCATENATE(B67,"-",F67,G67,H67,"-",I67)</f>
        <v>М-ИИИ-07092002</v>
      </c>
      <c r="P67" s="48">
        <v>3</v>
      </c>
      <c r="Q67" s="48">
        <v>0</v>
      </c>
      <c r="R67" s="48">
        <v>1</v>
      </c>
      <c r="S67" s="48">
        <v>3</v>
      </c>
      <c r="T67" s="48">
        <v>0</v>
      </c>
      <c r="U67" s="48">
        <v>3</v>
      </c>
      <c r="V67" s="48">
        <v>2</v>
      </c>
      <c r="W67" s="48">
        <v>0</v>
      </c>
      <c r="X67" s="48">
        <v>1</v>
      </c>
      <c r="Y67" s="48">
        <v>2</v>
      </c>
      <c r="Z67" s="49">
        <f>SUM(P67:Y67)</f>
        <v>15</v>
      </c>
      <c r="AA67" s="33">
        <v>70</v>
      </c>
      <c r="AB67" s="50">
        <f>Z67/AA67</f>
        <v>0.21428571428571427</v>
      </c>
      <c r="AC67" s="51" t="str">
        <f>IF(Z67&gt;75%*AA67,"Победитель",IF(Z67&gt;50%*AA67,"Призёр","Участник"))</f>
        <v>Участник</v>
      </c>
    </row>
    <row r="68" spans="1:29" x14ac:dyDescent="0.3">
      <c r="A68" s="32">
        <v>54</v>
      </c>
      <c r="B68" s="2" t="s">
        <v>35</v>
      </c>
      <c r="C68" s="2" t="s">
        <v>2272</v>
      </c>
      <c r="D68" s="2" t="s">
        <v>385</v>
      </c>
      <c r="E68" s="2" t="s">
        <v>306</v>
      </c>
      <c r="F68" s="45" t="str">
        <f>LEFT(C68,1)</f>
        <v>К</v>
      </c>
      <c r="G68" s="45" t="str">
        <f>LEFT(D68,1)</f>
        <v>В</v>
      </c>
      <c r="H68" s="45" t="str">
        <f>LEFT(E68,1)</f>
        <v>С</v>
      </c>
      <c r="I68" s="6" t="s">
        <v>583</v>
      </c>
      <c r="J68" s="2" t="s">
        <v>2231</v>
      </c>
      <c r="K68" s="2">
        <v>11</v>
      </c>
      <c r="L68" s="2" t="s">
        <v>2273</v>
      </c>
      <c r="M68" s="9" t="s">
        <v>2113</v>
      </c>
      <c r="N68" s="47" t="str">
        <f>CONCATENATE(L68,M68)</f>
        <v>РЯ1103Н</v>
      </c>
      <c r="O68" s="47" t="str">
        <f>CONCATENATE(B68,"-",F68,G68,H68,"-",I68)</f>
        <v>М-КВС-16042002</v>
      </c>
      <c r="P68" s="48">
        <v>2</v>
      </c>
      <c r="Q68" s="48">
        <v>3</v>
      </c>
      <c r="R68" s="48">
        <v>0</v>
      </c>
      <c r="S68" s="48">
        <v>1</v>
      </c>
      <c r="T68" s="48">
        <v>5</v>
      </c>
      <c r="U68" s="48">
        <v>0</v>
      </c>
      <c r="V68" s="48">
        <v>2</v>
      </c>
      <c r="W68" s="48">
        <v>2</v>
      </c>
      <c r="X68" s="48">
        <v>0</v>
      </c>
      <c r="Y68" s="48">
        <v>0</v>
      </c>
      <c r="Z68" s="49">
        <f>SUM(P68:Y68)</f>
        <v>15</v>
      </c>
      <c r="AA68" s="33">
        <v>70</v>
      </c>
      <c r="AB68" s="50">
        <f>Z68/AA68</f>
        <v>0.21428571428571427</v>
      </c>
      <c r="AC68" s="51" t="str">
        <f>IF(Z68&gt;75%*AA68,"Победитель",IF(Z68&gt;50%*AA68,"Призёр","Участник"))</f>
        <v>Участник</v>
      </c>
    </row>
    <row r="69" spans="1:29" x14ac:dyDescent="0.3">
      <c r="A69" s="32">
        <v>55</v>
      </c>
      <c r="B69" s="3" t="s">
        <v>35</v>
      </c>
      <c r="C69" s="3" t="s">
        <v>914</v>
      </c>
      <c r="D69" s="3" t="s">
        <v>70</v>
      </c>
      <c r="E69" s="3" t="s">
        <v>489</v>
      </c>
      <c r="F69" s="45" t="str">
        <f>LEFT(C69,1)</f>
        <v>Т</v>
      </c>
      <c r="G69" s="45" t="str">
        <f>LEFT(D69,1)</f>
        <v>Д</v>
      </c>
      <c r="H69" s="45" t="str">
        <f>LEFT(E69,1)</f>
        <v>О</v>
      </c>
      <c r="I69" s="13" t="s">
        <v>915</v>
      </c>
      <c r="J69" s="59" t="s">
        <v>925</v>
      </c>
      <c r="K69" s="3">
        <v>11</v>
      </c>
      <c r="L69" s="3" t="s">
        <v>916</v>
      </c>
      <c r="M69" s="33" t="s">
        <v>534</v>
      </c>
      <c r="N69" s="47" t="str">
        <f>CONCATENATE(L69,M69)</f>
        <v>Ру11-06О</v>
      </c>
      <c r="O69" s="47" t="str">
        <f>CONCATENATE(B69,"-",F69,G69,H69,"-",I69)</f>
        <v>М-ТДО-08102002</v>
      </c>
      <c r="P69" s="48">
        <v>6</v>
      </c>
      <c r="Q69" s="48">
        <v>0</v>
      </c>
      <c r="R69" s="48">
        <v>1</v>
      </c>
      <c r="S69" s="48">
        <v>3</v>
      </c>
      <c r="T69" s="48">
        <v>0</v>
      </c>
      <c r="U69" s="48">
        <v>0</v>
      </c>
      <c r="V69" s="48">
        <v>5</v>
      </c>
      <c r="W69" s="48">
        <v>0</v>
      </c>
      <c r="X69" s="48">
        <v>0</v>
      </c>
      <c r="Y69" s="48">
        <v>0</v>
      </c>
      <c r="Z69" s="49">
        <f>SUM(P69:Y69)</f>
        <v>15</v>
      </c>
      <c r="AA69" s="33">
        <v>70</v>
      </c>
      <c r="AB69" s="50">
        <f>Z69/AA69</f>
        <v>0.21428571428571427</v>
      </c>
      <c r="AC69" s="51" t="str">
        <f>IF(Z69&gt;75%*AA69,"Победитель",IF(Z69&gt;50%*AA69,"Призёр","Участник"))</f>
        <v>Участник</v>
      </c>
    </row>
    <row r="70" spans="1:29" x14ac:dyDescent="0.3">
      <c r="A70" s="32">
        <v>56</v>
      </c>
      <c r="B70" s="6" t="s">
        <v>2057</v>
      </c>
      <c r="C70" s="6" t="s">
        <v>1539</v>
      </c>
      <c r="D70" s="6" t="s">
        <v>286</v>
      </c>
      <c r="E70" s="6" t="s">
        <v>172</v>
      </c>
      <c r="F70" s="45" t="str">
        <f>LEFT(C70,1)</f>
        <v>Р</v>
      </c>
      <c r="G70" s="45" t="str">
        <f>LEFT(D70,1)</f>
        <v>В</v>
      </c>
      <c r="H70" s="45" t="str">
        <f>LEFT(E70,1)</f>
        <v>Д</v>
      </c>
      <c r="I70" s="6" t="s">
        <v>1540</v>
      </c>
      <c r="J70" s="6" t="s">
        <v>1257</v>
      </c>
      <c r="K70" s="6" t="s">
        <v>1523</v>
      </c>
      <c r="L70" s="6" t="s">
        <v>162</v>
      </c>
      <c r="M70" s="33" t="s">
        <v>143</v>
      </c>
      <c r="N70" s="47" t="str">
        <f>CONCATENATE(L70,M70)</f>
        <v>Р1101У</v>
      </c>
      <c r="O70" s="47" t="str">
        <f>CONCATENATE(B70,"-",F70,G70,H70,"-",I70)</f>
        <v>М -РВД-27062002</v>
      </c>
      <c r="P70" s="48">
        <v>1</v>
      </c>
      <c r="Q70" s="48">
        <v>0</v>
      </c>
      <c r="R70" s="48">
        <v>1</v>
      </c>
      <c r="S70" s="48">
        <v>3</v>
      </c>
      <c r="T70" s="48">
        <v>0</v>
      </c>
      <c r="U70" s="48">
        <v>3</v>
      </c>
      <c r="V70" s="48">
        <v>6</v>
      </c>
      <c r="W70" s="48">
        <v>1</v>
      </c>
      <c r="X70" s="48">
        <v>0</v>
      </c>
      <c r="Y70" s="48">
        <v>0</v>
      </c>
      <c r="Z70" s="49">
        <f>SUM(P70:Y70)</f>
        <v>15</v>
      </c>
      <c r="AA70" s="33">
        <v>70</v>
      </c>
      <c r="AB70" s="50">
        <f>Z70/AA70</f>
        <v>0.21428571428571427</v>
      </c>
      <c r="AC70" s="51" t="str">
        <f>IF(Z70&gt;75%*AA70,"Победитель",IF(Z70&gt;50%*AA70,"Призёр","Участник"))</f>
        <v>Участник</v>
      </c>
    </row>
    <row r="71" spans="1:29" x14ac:dyDescent="0.3">
      <c r="A71" s="32">
        <v>57</v>
      </c>
      <c r="B71" s="6" t="s">
        <v>2057</v>
      </c>
      <c r="C71" s="6" t="s">
        <v>1382</v>
      </c>
      <c r="D71" s="6" t="s">
        <v>142</v>
      </c>
      <c r="E71" s="6" t="s">
        <v>1536</v>
      </c>
      <c r="F71" s="45" t="str">
        <f>LEFT(C71,1)</f>
        <v>К</v>
      </c>
      <c r="G71" s="45" t="str">
        <f>LEFT(D71,1)</f>
        <v>К</v>
      </c>
      <c r="H71" s="45" t="str">
        <f>LEFT(E71,1)</f>
        <v>С</v>
      </c>
      <c r="I71" s="6" t="s">
        <v>1537</v>
      </c>
      <c r="J71" s="6" t="s">
        <v>1257</v>
      </c>
      <c r="K71" s="6" t="s">
        <v>1523</v>
      </c>
      <c r="L71" s="6" t="s">
        <v>1538</v>
      </c>
      <c r="M71" s="33" t="s">
        <v>143</v>
      </c>
      <c r="N71" s="47" t="str">
        <f>CONCATENATE(L71,M71)</f>
        <v>Р1112У</v>
      </c>
      <c r="O71" s="47" t="str">
        <f>CONCATENATE(B71,"-",F71,G71,H71,"-",I71)</f>
        <v>М -ККС-14072002</v>
      </c>
      <c r="P71" s="48">
        <v>3</v>
      </c>
      <c r="Q71" s="48">
        <v>0</v>
      </c>
      <c r="R71" s="48">
        <v>1</v>
      </c>
      <c r="S71" s="48">
        <v>3</v>
      </c>
      <c r="T71" s="48">
        <v>0</v>
      </c>
      <c r="U71" s="48">
        <v>0</v>
      </c>
      <c r="V71" s="48">
        <v>5</v>
      </c>
      <c r="W71" s="48">
        <v>0</v>
      </c>
      <c r="X71" s="48">
        <v>3</v>
      </c>
      <c r="Y71" s="48">
        <v>0</v>
      </c>
      <c r="Z71" s="49">
        <f>SUM(P71:Y71)</f>
        <v>15</v>
      </c>
      <c r="AA71" s="33">
        <v>70</v>
      </c>
      <c r="AB71" s="50">
        <f>Z71/AA71</f>
        <v>0.21428571428571427</v>
      </c>
      <c r="AC71" s="51" t="str">
        <f>IF(Z71&gt;75%*AA71,"Победитель",IF(Z71&gt;50%*AA71,"Призёр","Участник"))</f>
        <v>Участник</v>
      </c>
    </row>
    <row r="72" spans="1:29" x14ac:dyDescent="0.3">
      <c r="A72" s="32">
        <v>58</v>
      </c>
      <c r="B72" s="2" t="s">
        <v>14</v>
      </c>
      <c r="C72" s="37" t="s">
        <v>629</v>
      </c>
      <c r="D72" s="12" t="s">
        <v>273</v>
      </c>
      <c r="E72" s="12" t="s">
        <v>97</v>
      </c>
      <c r="F72" s="45" t="str">
        <f>LEFT(C72,1)</f>
        <v>С</v>
      </c>
      <c r="G72" s="45" t="str">
        <f>LEFT(D72,1)</f>
        <v>Д</v>
      </c>
      <c r="H72" s="45" t="str">
        <f>LEFT(E72,1)</f>
        <v>А</v>
      </c>
      <c r="I72" s="37">
        <v>9032002</v>
      </c>
      <c r="J72" s="46" t="s">
        <v>1587</v>
      </c>
      <c r="K72" s="2">
        <v>11</v>
      </c>
      <c r="L72" s="2" t="s">
        <v>1777</v>
      </c>
      <c r="M72" s="33" t="s">
        <v>35</v>
      </c>
      <c r="N72" s="47" t="str">
        <f>CONCATENATE(L72,M72)</f>
        <v>Р11135М</v>
      </c>
      <c r="O72" s="47" t="str">
        <f>CONCATENATE(B72,"-",F72,G72,H72,"-",I72)</f>
        <v>Ж-СДА-9032002</v>
      </c>
      <c r="P72" s="48">
        <v>6</v>
      </c>
      <c r="Q72" s="48">
        <v>0</v>
      </c>
      <c r="R72" s="48">
        <v>0</v>
      </c>
      <c r="S72" s="48">
        <v>4</v>
      </c>
      <c r="T72" s="48">
        <v>0</v>
      </c>
      <c r="U72" s="48">
        <v>2</v>
      </c>
      <c r="V72" s="48">
        <v>1</v>
      </c>
      <c r="W72" s="48">
        <v>0</v>
      </c>
      <c r="X72" s="48">
        <v>0</v>
      </c>
      <c r="Y72" s="48">
        <v>0</v>
      </c>
      <c r="Z72" s="49">
        <f>SUM(P72:Y72)</f>
        <v>13</v>
      </c>
      <c r="AA72" s="33">
        <v>70</v>
      </c>
      <c r="AB72" s="50">
        <f>Z72/AA72</f>
        <v>0.18571428571428572</v>
      </c>
      <c r="AC72" s="51" t="str">
        <f>IF(Z72&gt;75%*AA72,"Победитель",IF(Z72&gt;50%*AA72,"Призёр","Участник"))</f>
        <v>Участник</v>
      </c>
    </row>
    <row r="73" spans="1:29" x14ac:dyDescent="0.3">
      <c r="A73" s="32">
        <v>59</v>
      </c>
      <c r="B73" s="2" t="s">
        <v>14</v>
      </c>
      <c r="C73" s="2" t="s">
        <v>490</v>
      </c>
      <c r="D73" s="2" t="s">
        <v>50</v>
      </c>
      <c r="E73" s="2" t="s">
        <v>491</v>
      </c>
      <c r="F73" s="45" t="str">
        <f>LEFT(C73,1)</f>
        <v>Ш</v>
      </c>
      <c r="G73" s="45" t="str">
        <f>LEFT(D73,1)</f>
        <v>А</v>
      </c>
      <c r="H73" s="45" t="str">
        <f>LEFT(E73,1)</f>
        <v>Г</v>
      </c>
      <c r="I73" s="6" t="s">
        <v>584</v>
      </c>
      <c r="J73" s="46" t="s">
        <v>346</v>
      </c>
      <c r="K73" s="2">
        <v>11</v>
      </c>
      <c r="L73" s="2" t="s">
        <v>181</v>
      </c>
      <c r="M73" s="33" t="s">
        <v>26</v>
      </c>
      <c r="N73" s="47" t="str">
        <f>CONCATENATE(L73,M73)</f>
        <v>Р1106С</v>
      </c>
      <c r="O73" s="47" t="str">
        <f>CONCATENATE(B73,"-",F73,G73,H73,"-",I73)</f>
        <v>Ж-ШАГ-07102002</v>
      </c>
      <c r="P73" s="48">
        <v>2</v>
      </c>
      <c r="Q73" s="48">
        <v>0</v>
      </c>
      <c r="R73" s="48">
        <v>1</v>
      </c>
      <c r="S73" s="48">
        <v>3</v>
      </c>
      <c r="T73" s="48">
        <v>0</v>
      </c>
      <c r="U73" s="48">
        <v>1</v>
      </c>
      <c r="V73" s="48">
        <v>4</v>
      </c>
      <c r="W73" s="48">
        <v>0</v>
      </c>
      <c r="X73" s="48">
        <v>2</v>
      </c>
      <c r="Y73" s="48">
        <v>0</v>
      </c>
      <c r="Z73" s="49">
        <f>SUM(P73:Y73)</f>
        <v>13</v>
      </c>
      <c r="AA73" s="33">
        <v>70</v>
      </c>
      <c r="AB73" s="50">
        <f>Z73/AA73</f>
        <v>0.18571428571428572</v>
      </c>
      <c r="AC73" s="51" t="str">
        <f>IF(Z73&gt;75%*AA73,"Победитель",IF(Z73&gt;50%*AA73,"Призёр","Участник"))</f>
        <v>Участник</v>
      </c>
    </row>
    <row r="74" spans="1:29" x14ac:dyDescent="0.3">
      <c r="A74" s="32">
        <v>60</v>
      </c>
      <c r="B74" s="2" t="s">
        <v>35</v>
      </c>
      <c r="C74" s="2" t="s">
        <v>937</v>
      </c>
      <c r="D74" s="2" t="s">
        <v>938</v>
      </c>
      <c r="E74" s="2" t="s">
        <v>56</v>
      </c>
      <c r="F74" s="45" t="str">
        <f>LEFT(C74,1)</f>
        <v>Д</v>
      </c>
      <c r="G74" s="45" t="str">
        <f>LEFT(D74,1)</f>
        <v>Г</v>
      </c>
      <c r="H74" s="45" t="str">
        <f>LEFT(E74,1)</f>
        <v>А</v>
      </c>
      <c r="I74" s="14" t="s">
        <v>939</v>
      </c>
      <c r="J74" s="46" t="s">
        <v>930</v>
      </c>
      <c r="K74" s="2">
        <v>11</v>
      </c>
      <c r="L74" s="56" t="s">
        <v>174</v>
      </c>
      <c r="M74" s="33" t="s">
        <v>45</v>
      </c>
      <c r="N74" s="47" t="str">
        <f>CONCATENATE(L74,M74)</f>
        <v>Р1104Г</v>
      </c>
      <c r="O74" s="47" t="str">
        <f>CONCATENATE(B74,"-",F74,G74,H74,"-",I74)</f>
        <v>М-ДГА-18112002</v>
      </c>
      <c r="P74" s="48">
        <v>5</v>
      </c>
      <c r="Q74" s="48">
        <v>0</v>
      </c>
      <c r="R74" s="48">
        <v>3</v>
      </c>
      <c r="S74" s="48">
        <v>0</v>
      </c>
      <c r="T74" s="48">
        <v>3</v>
      </c>
      <c r="U74" s="48">
        <v>0</v>
      </c>
      <c r="V74" s="48">
        <v>0</v>
      </c>
      <c r="W74" s="48">
        <v>1</v>
      </c>
      <c r="X74" s="48">
        <v>0</v>
      </c>
      <c r="Y74" s="48">
        <v>0</v>
      </c>
      <c r="Z74" s="49">
        <f>SUM(P74:Y74)</f>
        <v>12</v>
      </c>
      <c r="AA74" s="33">
        <v>70</v>
      </c>
      <c r="AB74" s="50">
        <f>Z74/AA74</f>
        <v>0.17142857142857143</v>
      </c>
      <c r="AC74" s="51" t="str">
        <f>IF(Z74&gt;75%*AA74,"Победитель",IF(Z74&gt;50%*AA74,"Призёр","Участник"))</f>
        <v>Участник</v>
      </c>
    </row>
    <row r="75" spans="1:29" x14ac:dyDescent="0.3">
      <c r="A75" s="32">
        <v>61</v>
      </c>
      <c r="B75" s="3" t="s">
        <v>35</v>
      </c>
      <c r="C75" s="3" t="s">
        <v>900</v>
      </c>
      <c r="D75" s="3" t="s">
        <v>879</v>
      </c>
      <c r="E75" s="3" t="s">
        <v>44</v>
      </c>
      <c r="F75" s="45" t="str">
        <f>LEFT(C75,1)</f>
        <v>Б</v>
      </c>
      <c r="G75" s="45" t="str">
        <f>LEFT(D75,1)</f>
        <v>Р</v>
      </c>
      <c r="H75" s="45" t="str">
        <f>LEFT(E75,1)</f>
        <v>А</v>
      </c>
      <c r="I75" s="13" t="s">
        <v>901</v>
      </c>
      <c r="J75" s="59" t="s">
        <v>925</v>
      </c>
      <c r="K75" s="3">
        <v>11</v>
      </c>
      <c r="L75" s="3" t="s">
        <v>902</v>
      </c>
      <c r="M75" s="33" t="s">
        <v>534</v>
      </c>
      <c r="N75" s="47" t="str">
        <f>CONCATENATE(L75,M75)</f>
        <v>Ру11-01О</v>
      </c>
      <c r="O75" s="47" t="str">
        <f>CONCATENATE(B75,"-",F75,G75,H75,"-",I75)</f>
        <v>М-БРА-29052002</v>
      </c>
      <c r="P75" s="48">
        <v>5</v>
      </c>
      <c r="Q75" s="48">
        <v>0</v>
      </c>
      <c r="R75" s="48">
        <v>1</v>
      </c>
      <c r="S75" s="48">
        <v>0</v>
      </c>
      <c r="T75" s="48">
        <v>0</v>
      </c>
      <c r="U75" s="48">
        <v>0</v>
      </c>
      <c r="V75" s="48">
        <v>5</v>
      </c>
      <c r="W75" s="48">
        <v>0</v>
      </c>
      <c r="X75" s="48">
        <v>0</v>
      </c>
      <c r="Y75" s="48">
        <v>0</v>
      </c>
      <c r="Z75" s="49">
        <f>SUM(P75:Y75)</f>
        <v>11</v>
      </c>
      <c r="AA75" s="33">
        <v>70</v>
      </c>
      <c r="AB75" s="50">
        <f>Z75/AA75</f>
        <v>0.15714285714285714</v>
      </c>
      <c r="AC75" s="51" t="str">
        <f>IF(Z75&gt;75%*AA75,"Победитель",IF(Z75&gt;50%*AA75,"Призёр","Участник"))</f>
        <v>Участник</v>
      </c>
    </row>
    <row r="76" spans="1:29" x14ac:dyDescent="0.3">
      <c r="A76" s="32">
        <v>62</v>
      </c>
      <c r="B76" s="6" t="s">
        <v>14</v>
      </c>
      <c r="C76" s="6" t="s">
        <v>1528</v>
      </c>
      <c r="D76" s="6" t="s">
        <v>777</v>
      </c>
      <c r="E76" s="6" t="s">
        <v>1529</v>
      </c>
      <c r="F76" s="45" t="str">
        <f>LEFT(C76,1)</f>
        <v>Ш</v>
      </c>
      <c r="G76" s="45" t="str">
        <f>LEFT(D76,1)</f>
        <v>У</v>
      </c>
      <c r="H76" s="45" t="str">
        <f>LEFT(E76,1)</f>
        <v>Е</v>
      </c>
      <c r="I76" s="6" t="s">
        <v>1530</v>
      </c>
      <c r="J76" s="6" t="s">
        <v>1257</v>
      </c>
      <c r="K76" s="6" t="s">
        <v>1523</v>
      </c>
      <c r="L76" s="6" t="s">
        <v>1531</v>
      </c>
      <c r="M76" s="33" t="s">
        <v>143</v>
      </c>
      <c r="N76" s="47" t="str">
        <f>CONCATENATE(L76,M76)</f>
        <v>Р1110У</v>
      </c>
      <c r="O76" s="47" t="str">
        <f>CONCATENATE(B76,"-",F76,G76,H76,"-",I76)</f>
        <v>Ж-ШУЕ-08072002</v>
      </c>
      <c r="P76" s="48">
        <v>5</v>
      </c>
      <c r="Q76" s="48">
        <v>0</v>
      </c>
      <c r="R76" s="48">
        <v>1</v>
      </c>
      <c r="S76" s="48">
        <v>2</v>
      </c>
      <c r="T76" s="48">
        <v>2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  <c r="Z76" s="49">
        <f>SUM(P76:Y76)</f>
        <v>10</v>
      </c>
      <c r="AA76" s="33">
        <v>70</v>
      </c>
      <c r="AB76" s="50">
        <f>Z76/AA76</f>
        <v>0.14285714285714285</v>
      </c>
      <c r="AC76" s="51" t="str">
        <f>IF(Z76&gt;75%*AA76,"Победитель",IF(Z76&gt;50%*AA76,"Призёр","Участник"))</f>
        <v>Участник</v>
      </c>
    </row>
    <row r="77" spans="1:29" x14ac:dyDescent="0.3">
      <c r="A77" s="32">
        <v>63</v>
      </c>
      <c r="B77" s="2" t="s">
        <v>14</v>
      </c>
      <c r="C77" s="2" t="s">
        <v>644</v>
      </c>
      <c r="D77" s="2" t="s">
        <v>40</v>
      </c>
      <c r="E77" s="2" t="s">
        <v>624</v>
      </c>
      <c r="F77" s="45" t="str">
        <f>LEFT(C77,1)</f>
        <v>Г</v>
      </c>
      <c r="G77" s="45" t="str">
        <f>LEFT(D77,1)</f>
        <v>М</v>
      </c>
      <c r="H77" s="45" t="str">
        <f>LEFT(E77,1)</f>
        <v>Р</v>
      </c>
      <c r="I77" s="2" t="s">
        <v>2390</v>
      </c>
      <c r="J77" s="2" t="s">
        <v>2370</v>
      </c>
      <c r="K77" s="1">
        <v>11</v>
      </c>
      <c r="L77" s="2" t="s">
        <v>181</v>
      </c>
      <c r="M77" s="33" t="s">
        <v>2138</v>
      </c>
      <c r="N77" s="47" t="str">
        <f>CONCATENATE(L77,M77)</f>
        <v>Р1106Х</v>
      </c>
      <c r="O77" s="47" t="str">
        <f>CONCATENATE(B77,"-",F77,G77,H77,"-",I77)</f>
        <v>Ж-ГМР-21022003</v>
      </c>
      <c r="P77" s="48">
        <v>0</v>
      </c>
      <c r="Q77" s="48">
        <v>1</v>
      </c>
      <c r="R77" s="48">
        <v>0</v>
      </c>
      <c r="S77" s="48">
        <v>0</v>
      </c>
      <c r="T77" s="48">
        <v>4</v>
      </c>
      <c r="U77" s="48">
        <v>0</v>
      </c>
      <c r="V77" s="48">
        <v>0</v>
      </c>
      <c r="W77" s="48">
        <v>1</v>
      </c>
      <c r="X77" s="48">
        <v>0</v>
      </c>
      <c r="Y77" s="48">
        <v>4</v>
      </c>
      <c r="Z77" s="49">
        <f>SUM(P77:Y77)</f>
        <v>10</v>
      </c>
      <c r="AA77" s="33">
        <v>70</v>
      </c>
      <c r="AB77" s="50">
        <f>Z77/AA77</f>
        <v>0.14285714285714285</v>
      </c>
      <c r="AC77" s="51" t="str">
        <f>IF(Z77&gt;75%*AA77,"Победитель",IF(Z77&gt;50%*AA77,"Призёр","Участник"))</f>
        <v>Участник</v>
      </c>
    </row>
    <row r="78" spans="1:29" x14ac:dyDescent="0.3">
      <c r="A78" s="32">
        <v>64</v>
      </c>
      <c r="B78" s="3" t="s">
        <v>14</v>
      </c>
      <c r="C78" s="3" t="s">
        <v>911</v>
      </c>
      <c r="D78" s="3" t="s">
        <v>221</v>
      </c>
      <c r="E78" s="3" t="s">
        <v>88</v>
      </c>
      <c r="F78" s="45" t="str">
        <f>LEFT(C78,1)</f>
        <v>П</v>
      </c>
      <c r="G78" s="45" t="str">
        <f>LEFT(D78,1)</f>
        <v>В</v>
      </c>
      <c r="H78" s="45" t="str">
        <f>LEFT(E78,1)</f>
        <v>А</v>
      </c>
      <c r="I78" s="13" t="s">
        <v>912</v>
      </c>
      <c r="J78" s="59" t="s">
        <v>925</v>
      </c>
      <c r="K78" s="3">
        <v>11</v>
      </c>
      <c r="L78" s="3" t="s">
        <v>913</v>
      </c>
      <c r="M78" s="33" t="s">
        <v>534</v>
      </c>
      <c r="N78" s="47" t="str">
        <f>CONCATENATE(L78,M78)</f>
        <v>Ру11-05О</v>
      </c>
      <c r="O78" s="47" t="str">
        <f>CONCATENATE(B78,"-",F78,G78,H78,"-",I78)</f>
        <v>Ж-ПВА-13062002</v>
      </c>
      <c r="P78" s="48">
        <v>5</v>
      </c>
      <c r="Q78" s="48">
        <v>0</v>
      </c>
      <c r="R78" s="48">
        <v>0</v>
      </c>
      <c r="S78" s="48">
        <v>4</v>
      </c>
      <c r="T78" s="48">
        <v>0</v>
      </c>
      <c r="U78" s="48">
        <v>0</v>
      </c>
      <c r="V78" s="48">
        <v>0</v>
      </c>
      <c r="W78" s="48">
        <v>0</v>
      </c>
      <c r="X78" s="48">
        <v>0</v>
      </c>
      <c r="Y78" s="48">
        <v>0</v>
      </c>
      <c r="Z78" s="49">
        <f>SUM(P78:Y78)</f>
        <v>9</v>
      </c>
      <c r="AA78" s="33">
        <v>70</v>
      </c>
      <c r="AB78" s="50">
        <f>Z78/AA78</f>
        <v>0.12857142857142856</v>
      </c>
      <c r="AC78" s="51" t="str">
        <f>IF(Z78&gt;75%*AA78,"Победитель",IF(Z78&gt;50%*AA78,"Призёр","Участник"))</f>
        <v>Участник</v>
      </c>
    </row>
    <row r="79" spans="1:29" x14ac:dyDescent="0.3">
      <c r="A79" s="32">
        <v>65</v>
      </c>
      <c r="B79" s="2" t="s">
        <v>14</v>
      </c>
      <c r="C79" s="2" t="s">
        <v>109</v>
      </c>
      <c r="D79" s="2" t="s">
        <v>175</v>
      </c>
      <c r="E79" s="2" t="s">
        <v>88</v>
      </c>
      <c r="F79" s="45" t="str">
        <f>LEFT(C79,1)</f>
        <v>С</v>
      </c>
      <c r="G79" s="45" t="str">
        <f>LEFT(D79,1)</f>
        <v>М</v>
      </c>
      <c r="H79" s="45" t="str">
        <f>LEFT(E79,1)</f>
        <v>А</v>
      </c>
      <c r="I79" s="2" t="s">
        <v>176</v>
      </c>
      <c r="J79" s="2" t="s">
        <v>38</v>
      </c>
      <c r="K79" s="1">
        <v>12</v>
      </c>
      <c r="L79" s="2" t="s">
        <v>177</v>
      </c>
      <c r="M79" s="9" t="s">
        <v>83</v>
      </c>
      <c r="N79" s="47" t="str">
        <f>CONCATENATE(L79,M79)</f>
        <v>Р1105К</v>
      </c>
      <c r="O79" s="47" t="str">
        <f>CONCATENATE(B79,"-",F79,G79,H79,"-",I79)</f>
        <v>Ж-СМА-05112000</v>
      </c>
      <c r="P79" s="48">
        <v>7</v>
      </c>
      <c r="Q79" s="48">
        <v>1</v>
      </c>
      <c r="R79" s="48">
        <v>1</v>
      </c>
      <c r="S79" s="48">
        <v>3</v>
      </c>
      <c r="T79" s="48">
        <v>0</v>
      </c>
      <c r="U79" s="48">
        <v>3</v>
      </c>
      <c r="V79" s="48">
        <v>7</v>
      </c>
      <c r="W79" s="48">
        <v>1</v>
      </c>
      <c r="X79" s="48">
        <v>2</v>
      </c>
      <c r="Y79" s="48">
        <v>4</v>
      </c>
      <c r="Z79" s="49">
        <f>SUM(P79:Y79)</f>
        <v>29</v>
      </c>
      <c r="AA79" s="33">
        <v>70</v>
      </c>
      <c r="AB79" s="50">
        <f>Z79/AA79</f>
        <v>0.41428571428571431</v>
      </c>
      <c r="AC79" s="51" t="str">
        <f>IF(Z79&gt;75%*AA79,"Победитель",IF(Z79&gt;50%*AA79,"Призёр","Участник"))</f>
        <v>Участник</v>
      </c>
    </row>
    <row r="80" spans="1:29" x14ac:dyDescent="0.3">
      <c r="A80" s="32">
        <v>66</v>
      </c>
      <c r="B80" s="2" t="s">
        <v>35</v>
      </c>
      <c r="C80" s="2" t="s">
        <v>178</v>
      </c>
      <c r="D80" s="2" t="s">
        <v>179</v>
      </c>
      <c r="E80" s="2"/>
      <c r="F80" s="45" t="str">
        <f>LEFT(C80,1)</f>
        <v>К</v>
      </c>
      <c r="G80" s="45" t="str">
        <f>LEFT(D80,1)</f>
        <v>М</v>
      </c>
      <c r="H80" s="45" t="str">
        <f>LEFT(E80,1)</f>
        <v/>
      </c>
      <c r="I80" s="2" t="s">
        <v>180</v>
      </c>
      <c r="J80" s="2" t="s">
        <v>38</v>
      </c>
      <c r="K80" s="1">
        <v>12</v>
      </c>
      <c r="L80" s="2" t="s">
        <v>181</v>
      </c>
      <c r="M80" s="9" t="s">
        <v>83</v>
      </c>
      <c r="N80" s="47" t="str">
        <f>CONCATENATE(L80,M80)</f>
        <v>Р1106К</v>
      </c>
      <c r="O80" s="47" t="str">
        <f>CONCATENATE(B80,"-",F80,G80,H80,"-",I80)</f>
        <v>М-КМ-20012002</v>
      </c>
      <c r="P80" s="48">
        <v>6</v>
      </c>
      <c r="Q80" s="48">
        <v>0</v>
      </c>
      <c r="R80" s="48">
        <v>1</v>
      </c>
      <c r="S80" s="48">
        <v>5</v>
      </c>
      <c r="T80" s="48">
        <v>0</v>
      </c>
      <c r="U80" s="48">
        <v>3</v>
      </c>
      <c r="V80" s="48">
        <v>6</v>
      </c>
      <c r="W80" s="48">
        <v>3</v>
      </c>
      <c r="X80" s="48">
        <v>2</v>
      </c>
      <c r="Y80" s="48">
        <v>2</v>
      </c>
      <c r="Z80" s="49">
        <f>SUM(P80:Y80)</f>
        <v>28</v>
      </c>
      <c r="AA80" s="33">
        <v>70</v>
      </c>
      <c r="AB80" s="50">
        <f>Z80/AA80</f>
        <v>0.4</v>
      </c>
      <c r="AC80" s="51" t="str">
        <f>IF(Z80&gt;75%*AA80,"Победитель",IF(Z80&gt;50%*AA80,"Призёр","Участник"))</f>
        <v>Участник</v>
      </c>
    </row>
    <row r="81" spans="1:29" x14ac:dyDescent="0.3">
      <c r="A81" s="32">
        <v>67</v>
      </c>
      <c r="B81" s="2" t="s">
        <v>35</v>
      </c>
      <c r="C81" s="2" t="s">
        <v>182</v>
      </c>
      <c r="D81" s="2" t="s">
        <v>183</v>
      </c>
      <c r="E81" s="2" t="s">
        <v>56</v>
      </c>
      <c r="F81" s="45" t="str">
        <f>LEFT(C81,1)</f>
        <v>П</v>
      </c>
      <c r="G81" s="45" t="str">
        <f>LEFT(D81,1)</f>
        <v>М</v>
      </c>
      <c r="H81" s="45" t="str">
        <f>LEFT(E81,1)</f>
        <v>А</v>
      </c>
      <c r="I81" s="2" t="s">
        <v>184</v>
      </c>
      <c r="J81" s="2" t="s">
        <v>38</v>
      </c>
      <c r="K81" s="1">
        <v>12</v>
      </c>
      <c r="L81" s="2" t="s">
        <v>185</v>
      </c>
      <c r="M81" s="9" t="s">
        <v>83</v>
      </c>
      <c r="N81" s="47" t="str">
        <f>CONCATENATE(L81,M81)</f>
        <v>Р1107К</v>
      </c>
      <c r="O81" s="47" t="str">
        <f>CONCATENATE(B81,"-",F81,G81,H81,"-",I81)</f>
        <v>М-ПМА-29082001</v>
      </c>
      <c r="P81" s="48">
        <v>5</v>
      </c>
      <c r="Q81" s="48">
        <v>0</v>
      </c>
      <c r="R81" s="48">
        <v>1</v>
      </c>
      <c r="S81" s="48">
        <v>4</v>
      </c>
      <c r="T81" s="48">
        <v>1</v>
      </c>
      <c r="U81" s="48">
        <v>2</v>
      </c>
      <c r="V81" s="48">
        <v>5</v>
      </c>
      <c r="W81" s="48">
        <v>0</v>
      </c>
      <c r="X81" s="48">
        <v>2</v>
      </c>
      <c r="Y81" s="48">
        <v>7</v>
      </c>
      <c r="Z81" s="49">
        <f>SUM(P81:Y81)</f>
        <v>27</v>
      </c>
      <c r="AA81" s="33">
        <v>70</v>
      </c>
      <c r="AB81" s="50">
        <f>Z81/AA81</f>
        <v>0.38571428571428573</v>
      </c>
      <c r="AC81" s="51" t="str">
        <f>IF(Z81&gt;75%*AA81,"Победитель",IF(Z81&gt;50%*AA81,"Призёр","Участник"))</f>
        <v>Участник</v>
      </c>
    </row>
    <row r="82" spans="1:29" x14ac:dyDescent="0.3">
      <c r="A82" s="32">
        <v>68</v>
      </c>
      <c r="B82" s="2" t="s">
        <v>35</v>
      </c>
      <c r="C82" s="2" t="s">
        <v>171</v>
      </c>
      <c r="D82" s="2" t="s">
        <v>70</v>
      </c>
      <c r="E82" s="2" t="s">
        <v>172</v>
      </c>
      <c r="F82" s="45" t="str">
        <f>LEFT(C82,1)</f>
        <v>М</v>
      </c>
      <c r="G82" s="45" t="str">
        <f>LEFT(D82,1)</f>
        <v>Д</v>
      </c>
      <c r="H82" s="45" t="str">
        <f>LEFT(E82,1)</f>
        <v>Д</v>
      </c>
      <c r="I82" s="2" t="s">
        <v>173</v>
      </c>
      <c r="J82" s="2" t="s">
        <v>38</v>
      </c>
      <c r="K82" s="1">
        <v>12</v>
      </c>
      <c r="L82" s="2" t="s">
        <v>174</v>
      </c>
      <c r="M82" s="9" t="s">
        <v>83</v>
      </c>
      <c r="N82" s="47" t="str">
        <f>CONCATENATE(L82,M82)</f>
        <v>Р1104К</v>
      </c>
      <c r="O82" s="47" t="str">
        <f>CONCATENATE(B82,"-",F82,G82,H82,"-",I82)</f>
        <v>М-МДД-13032001</v>
      </c>
      <c r="P82" s="48">
        <v>6</v>
      </c>
      <c r="Q82" s="48">
        <v>0</v>
      </c>
      <c r="R82" s="48">
        <v>0</v>
      </c>
      <c r="S82" s="48">
        <v>6</v>
      </c>
      <c r="T82" s="48">
        <v>0</v>
      </c>
      <c r="U82" s="48">
        <v>3</v>
      </c>
      <c r="V82" s="48">
        <v>4</v>
      </c>
      <c r="W82" s="48">
        <v>0</v>
      </c>
      <c r="X82" s="48">
        <v>3</v>
      </c>
      <c r="Y82" s="48">
        <v>3</v>
      </c>
      <c r="Z82" s="49">
        <f>SUM(P82:Y82)</f>
        <v>25</v>
      </c>
      <c r="AA82" s="33">
        <v>70</v>
      </c>
      <c r="AB82" s="50">
        <f>Z82/AA82</f>
        <v>0.35714285714285715</v>
      </c>
      <c r="AC82" s="51" t="str">
        <f>IF(Z82&gt;75%*AA82,"Победитель",IF(Z82&gt;50%*AA82,"Призёр","Участник"))</f>
        <v>Участник</v>
      </c>
    </row>
    <row r="83" spans="1:29" x14ac:dyDescent="0.3">
      <c r="A83" s="32">
        <v>69</v>
      </c>
      <c r="B83" s="2" t="s">
        <v>35</v>
      </c>
      <c r="C83" s="2" t="s">
        <v>186</v>
      </c>
      <c r="D83" s="2" t="s">
        <v>187</v>
      </c>
      <c r="E83" s="2" t="s">
        <v>188</v>
      </c>
      <c r="F83" s="45" t="str">
        <f>LEFT(C83,1)</f>
        <v>С</v>
      </c>
      <c r="G83" s="45" t="str">
        <f>LEFT(D83,1)</f>
        <v>Ю</v>
      </c>
      <c r="H83" s="45" t="str">
        <f>LEFT(E83,1)</f>
        <v>Ю</v>
      </c>
      <c r="I83" s="2" t="s">
        <v>189</v>
      </c>
      <c r="J83" s="2" t="s">
        <v>38</v>
      </c>
      <c r="K83" s="1">
        <v>12</v>
      </c>
      <c r="L83" s="2" t="s">
        <v>190</v>
      </c>
      <c r="M83" s="9" t="s">
        <v>83</v>
      </c>
      <c r="N83" s="47" t="str">
        <f>CONCATENATE(L83,M83)</f>
        <v>Р1108К</v>
      </c>
      <c r="O83" s="47" t="str">
        <f>CONCATENATE(B83,"-",F83,G83,H83,"-",I83)</f>
        <v>М-СЮЮ-04072002</v>
      </c>
      <c r="P83" s="48">
        <v>4</v>
      </c>
      <c r="Q83" s="48">
        <v>0</v>
      </c>
      <c r="R83" s="48">
        <v>0</v>
      </c>
      <c r="S83" s="48">
        <v>3</v>
      </c>
      <c r="T83" s="48">
        <v>0</v>
      </c>
      <c r="U83" s="48">
        <v>2</v>
      </c>
      <c r="V83" s="48">
        <v>4</v>
      </c>
      <c r="W83" s="48">
        <v>0</v>
      </c>
      <c r="X83" s="48">
        <v>3</v>
      </c>
      <c r="Y83" s="48">
        <v>2</v>
      </c>
      <c r="Z83" s="49">
        <f>SUM(P83:Y83)</f>
        <v>18</v>
      </c>
      <c r="AA83" s="33">
        <v>70</v>
      </c>
      <c r="AB83" s="50">
        <f>Z83/AA83</f>
        <v>0.25714285714285712</v>
      </c>
      <c r="AC83" s="51" t="str">
        <f>IF(Z83&gt;75%*AA83,"Победитель",IF(Z83&gt;50%*AA83,"Призёр","Участник"))</f>
        <v>Участник</v>
      </c>
    </row>
    <row r="84" spans="1:29" x14ac:dyDescent="0.3">
      <c r="A84" s="32">
        <v>70</v>
      </c>
      <c r="B84" s="2" t="s">
        <v>35</v>
      </c>
      <c r="C84" s="2" t="s">
        <v>167</v>
      </c>
      <c r="D84" s="2" t="s">
        <v>168</v>
      </c>
      <c r="E84" s="2" t="s">
        <v>56</v>
      </c>
      <c r="F84" s="45" t="str">
        <f>LEFT(C84,1)</f>
        <v>Г</v>
      </c>
      <c r="G84" s="45" t="str">
        <f>LEFT(D84,1)</f>
        <v>С</v>
      </c>
      <c r="H84" s="45" t="str">
        <f>LEFT(E84,1)</f>
        <v>А</v>
      </c>
      <c r="I84" s="2" t="s">
        <v>169</v>
      </c>
      <c r="J84" s="2" t="s">
        <v>38</v>
      </c>
      <c r="K84" s="1">
        <v>12</v>
      </c>
      <c r="L84" s="2" t="s">
        <v>170</v>
      </c>
      <c r="M84" s="9" t="s">
        <v>83</v>
      </c>
      <c r="N84" s="47" t="str">
        <f>CONCATENATE(L84,M84)</f>
        <v>Р1103К</v>
      </c>
      <c r="O84" s="47" t="str">
        <f>CONCATENATE(B84,"-",F84,G84,H84,"-",I84)</f>
        <v>М-ГСА-16062001</v>
      </c>
      <c r="P84" s="48">
        <v>6</v>
      </c>
      <c r="Q84" s="48">
        <v>0</v>
      </c>
      <c r="R84" s="48">
        <v>0</v>
      </c>
      <c r="S84" s="48">
        <v>5</v>
      </c>
      <c r="T84" s="48">
        <v>0</v>
      </c>
      <c r="U84" s="48">
        <v>1</v>
      </c>
      <c r="V84" s="48">
        <v>1</v>
      </c>
      <c r="W84" s="48">
        <v>0</v>
      </c>
      <c r="X84" s="48">
        <v>0</v>
      </c>
      <c r="Y84" s="48">
        <v>0</v>
      </c>
      <c r="Z84" s="49">
        <f>SUM(P84:Y84)</f>
        <v>13</v>
      </c>
      <c r="AA84" s="33">
        <v>70</v>
      </c>
      <c r="AB84" s="50">
        <f>Z84/AA84</f>
        <v>0.18571428571428572</v>
      </c>
      <c r="AC84" s="51" t="str">
        <f>IF(Z84&gt;75%*AA84,"Победитель",IF(Z84&gt;50%*AA84,"Призёр","Участник"))</f>
        <v>Участник</v>
      </c>
    </row>
  </sheetData>
  <sheetProtection password="CF7A" sheet="1" objects="1" scenarios="1"/>
  <mergeCells count="25">
    <mergeCell ref="AB12:AB14"/>
    <mergeCell ref="AC12:AC14"/>
    <mergeCell ref="P13:P14"/>
    <mergeCell ref="U13:U14"/>
    <mergeCell ref="V13:V14"/>
    <mergeCell ref="X13:X14"/>
    <mergeCell ref="Y13:Y14"/>
    <mergeCell ref="M12:M14"/>
    <mergeCell ref="N12:N14"/>
    <mergeCell ref="O12:O14"/>
    <mergeCell ref="P12:Y12"/>
    <mergeCell ref="Z12:Z14"/>
    <mergeCell ref="AA12:AA14"/>
    <mergeCell ref="G12:G14"/>
    <mergeCell ref="H12:H14"/>
    <mergeCell ref="I12:I14"/>
    <mergeCell ref="J12:J14"/>
    <mergeCell ref="K12:K14"/>
    <mergeCell ref="L12:L14"/>
    <mergeCell ref="A12:A14"/>
    <mergeCell ref="B12:B14"/>
    <mergeCell ref="C12:C14"/>
    <mergeCell ref="D12:D14"/>
    <mergeCell ref="E12:E14"/>
    <mergeCell ref="F12:F14"/>
  </mergeCells>
  <pageMargins left="0.7" right="0.7" top="0.75" bottom="0.75" header="0.3" footer="0.3"/>
  <pageSetup paperSize="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Русский язык 4-11</vt:lpstr>
      <vt:lpstr>Русский_4</vt:lpstr>
      <vt:lpstr>Русский_5</vt:lpstr>
      <vt:lpstr>Русский_6</vt:lpstr>
      <vt:lpstr>Русский_7</vt:lpstr>
      <vt:lpstr>Русский_8</vt:lpstr>
      <vt:lpstr>Русский_9</vt:lpstr>
      <vt:lpstr>Русский_10</vt:lpstr>
      <vt:lpstr>Русский_11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2018-10-01T09:29:32Z</cp:lastPrinted>
  <dcterms:created xsi:type="dcterms:W3CDTF">2018-08-16T12:42:27Z</dcterms:created>
  <dcterms:modified xsi:type="dcterms:W3CDTF">2019-11-05T10:26:43Z</dcterms:modified>
</cp:coreProperties>
</file>