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45" windowWidth="10830" windowHeight="9120" tabRatio="662" activeTab="7"/>
  </bookViews>
  <sheets>
    <sheet name="Литература 5-11" sheetId="1" r:id="rId1"/>
    <sheet name="Литература 5" sheetId="8" r:id="rId2"/>
    <sheet name="Литература 6" sheetId="7" r:id="rId3"/>
    <sheet name="Литература 7" sheetId="6" r:id="rId4"/>
    <sheet name="Литература 8" sheetId="5" r:id="rId5"/>
    <sheet name="Литература 9" sheetId="4" r:id="rId6"/>
    <sheet name="Литература 10" sheetId="3" r:id="rId7"/>
    <sheet name="Литература 11" sheetId="9" r:id="rId8"/>
  </sheets>
  <definedNames>
    <definedName name="_xlnm._FilterDatabase" localSheetId="6" hidden="1">'Литература 10'!$A$10:$AC$44</definedName>
    <definedName name="_xlnm._FilterDatabase" localSheetId="7" hidden="1">'Литература 11'!$A$10:$AC$61</definedName>
    <definedName name="_xlnm._FilterDatabase" localSheetId="1" hidden="1">'Литература 5'!$A$10:$AC$98</definedName>
    <definedName name="_xlnm._FilterDatabase" localSheetId="0" hidden="1">'Литература 5-11'!$A$10:$AC$486</definedName>
    <definedName name="_xlnm._FilterDatabase" localSheetId="2" hidden="1">'Литература 6'!$A$10:$AC$98</definedName>
    <definedName name="_xlnm._FilterDatabase" localSheetId="3" hidden="1">'Литература 7'!$A$10:$AC$107</definedName>
    <definedName name="_xlnm._FilterDatabase" localSheetId="4" hidden="1">'Литература 8'!$A$10:$AC$83</definedName>
    <definedName name="_xlnm._FilterDatabase" localSheetId="5" hidden="1">'Литература 9'!$A$10:$AC$79</definedName>
    <definedName name="Z_9028EF4B_E730_4472_9C43_CF53F20D52F8_.wvu.Cols" localSheetId="6" hidden="1">'Литература 10'!$F:$H,'Литература 10'!$O:$O</definedName>
    <definedName name="Z_9028EF4B_E730_4472_9C43_CF53F20D52F8_.wvu.Cols" localSheetId="7" hidden="1">'Литература 11'!$F:$H,'Литература 11'!$O:$O</definedName>
    <definedName name="Z_9028EF4B_E730_4472_9C43_CF53F20D52F8_.wvu.Cols" localSheetId="1" hidden="1">'Литература 5'!$F:$H,'Литература 5'!$O:$O</definedName>
    <definedName name="Z_9028EF4B_E730_4472_9C43_CF53F20D52F8_.wvu.Cols" localSheetId="0" hidden="1">'Литература 5-11'!$F:$H,'Литература 5-11'!$O:$O</definedName>
    <definedName name="Z_9028EF4B_E730_4472_9C43_CF53F20D52F8_.wvu.Cols" localSheetId="2" hidden="1">'Литература 6'!$F:$H,'Литература 6'!$O:$O</definedName>
    <definedName name="Z_9028EF4B_E730_4472_9C43_CF53F20D52F8_.wvu.Cols" localSheetId="3" hidden="1">'Литература 7'!$F:$H,'Литература 7'!$O:$O</definedName>
    <definedName name="Z_9028EF4B_E730_4472_9C43_CF53F20D52F8_.wvu.Cols" localSheetId="4" hidden="1">'Литература 8'!$F:$H,'Литература 8'!$O:$O</definedName>
    <definedName name="Z_9028EF4B_E730_4472_9C43_CF53F20D52F8_.wvu.Cols" localSheetId="5" hidden="1">'Литература 9'!$F:$H,'Литература 9'!$O:$O</definedName>
    <definedName name="Z_9028EF4B_E730_4472_9C43_CF53F20D52F8_.wvu.FilterData" localSheetId="6" hidden="1">'Литература 10'!$A$10:$AC$44</definedName>
    <definedName name="Z_9028EF4B_E730_4472_9C43_CF53F20D52F8_.wvu.FilterData" localSheetId="7" hidden="1">'Литература 11'!$A$10:$AC$61</definedName>
    <definedName name="Z_9028EF4B_E730_4472_9C43_CF53F20D52F8_.wvu.FilterData" localSheetId="1" hidden="1">'Литература 5'!$A$10:$AC$98</definedName>
    <definedName name="Z_9028EF4B_E730_4472_9C43_CF53F20D52F8_.wvu.FilterData" localSheetId="0" hidden="1">'Литература 5-11'!$A$10:$AC$486</definedName>
    <definedName name="Z_9028EF4B_E730_4472_9C43_CF53F20D52F8_.wvu.FilterData" localSheetId="2" hidden="1">'Литература 6'!$A$10:$AC$98</definedName>
    <definedName name="Z_9028EF4B_E730_4472_9C43_CF53F20D52F8_.wvu.FilterData" localSheetId="3" hidden="1">'Литература 7'!$A$10:$AC$107</definedName>
    <definedName name="Z_9028EF4B_E730_4472_9C43_CF53F20D52F8_.wvu.FilterData" localSheetId="4" hidden="1">'Литература 8'!$A$10:$AC$83</definedName>
    <definedName name="Z_9028EF4B_E730_4472_9C43_CF53F20D52F8_.wvu.FilterData" localSheetId="5" hidden="1">'Литература 9'!$A$10:$AC$79</definedName>
    <definedName name="Z_AAC0CFBE_CA9F_4C35_8F70_4A159F68E5DC_.wvu.Cols" localSheetId="6" hidden="1">'Литература 10'!$F:$H,'Литература 10'!$O:$O</definedName>
    <definedName name="Z_AAC0CFBE_CA9F_4C35_8F70_4A159F68E5DC_.wvu.Cols" localSheetId="7" hidden="1">'Литература 11'!$F:$H,'Литература 11'!$O:$O</definedName>
    <definedName name="Z_AAC0CFBE_CA9F_4C35_8F70_4A159F68E5DC_.wvu.Cols" localSheetId="1" hidden="1">'Литература 5'!$F:$H,'Литература 5'!$O:$O</definedName>
    <definedName name="Z_AAC0CFBE_CA9F_4C35_8F70_4A159F68E5DC_.wvu.Cols" localSheetId="0" hidden="1">'Литература 5-11'!$F:$H,'Литература 5-11'!$O:$O</definedName>
    <definedName name="Z_AAC0CFBE_CA9F_4C35_8F70_4A159F68E5DC_.wvu.Cols" localSheetId="2" hidden="1">'Литература 6'!$F:$H,'Литература 6'!$O:$O</definedName>
    <definedName name="Z_AAC0CFBE_CA9F_4C35_8F70_4A159F68E5DC_.wvu.Cols" localSheetId="3" hidden="1">'Литература 7'!$F:$H,'Литература 7'!$O:$O</definedName>
    <definedName name="Z_AAC0CFBE_CA9F_4C35_8F70_4A159F68E5DC_.wvu.Cols" localSheetId="4" hidden="1">'Литература 8'!$F:$H,'Литература 8'!$O:$O</definedName>
    <definedName name="Z_AAC0CFBE_CA9F_4C35_8F70_4A159F68E5DC_.wvu.Cols" localSheetId="5" hidden="1">'Литература 9'!$F:$H,'Литература 9'!$O:$O</definedName>
    <definedName name="Z_E9402FEC_880C_4A3F_831D_F1476C21DFC8_.wvu.Cols" localSheetId="6" hidden="1">'Литература 10'!$F:$H,'Литература 10'!$O:$O</definedName>
    <definedName name="Z_E9402FEC_880C_4A3F_831D_F1476C21DFC8_.wvu.Cols" localSheetId="7" hidden="1">'Литература 11'!$F:$H,'Литература 11'!$O:$O</definedName>
    <definedName name="Z_E9402FEC_880C_4A3F_831D_F1476C21DFC8_.wvu.Cols" localSheetId="1" hidden="1">'Литература 5'!$F:$H,'Литература 5'!$O:$O</definedName>
    <definedName name="Z_E9402FEC_880C_4A3F_831D_F1476C21DFC8_.wvu.Cols" localSheetId="0" hidden="1">'Литература 5-11'!$F:$H,'Литература 5-11'!$O:$O</definedName>
    <definedName name="Z_E9402FEC_880C_4A3F_831D_F1476C21DFC8_.wvu.Cols" localSheetId="2" hidden="1">'Литература 6'!$F:$H,'Литература 6'!$O:$O</definedName>
    <definedName name="Z_E9402FEC_880C_4A3F_831D_F1476C21DFC8_.wvu.Cols" localSheetId="3" hidden="1">'Литература 7'!$F:$H,'Литература 7'!$O:$O</definedName>
    <definedName name="Z_E9402FEC_880C_4A3F_831D_F1476C21DFC8_.wvu.Cols" localSheetId="4" hidden="1">'Литература 8'!$F:$H,'Литература 8'!$O:$O</definedName>
    <definedName name="Z_E9402FEC_880C_4A3F_831D_F1476C21DFC8_.wvu.Cols" localSheetId="5" hidden="1">'Литература 9'!$F:$H,'Литература 9'!$O:$O</definedName>
  </definedNames>
  <calcPr calcId="145621"/>
  <customWorkbookViews>
    <customWorkbookView name="1 - Личное представление" guid="{9028EF4B-E730-4472-9C43-CF53F20D52F8}" mergeInterval="0" personalView="1" maximized="1" windowWidth="1436" windowHeight="646" activeSheetId="1"/>
    <customWorkbookView name="1 - Личное представление (2)" guid="{AAC0CFBE-CA9F-4C35-8F70-4A159F68E5DC}" mergeInterval="0" personalView="1" maximized="1" windowWidth="1362" windowHeight="543" activeSheetId="1"/>
    <customWorkbookView name="xxx - Личное представление" guid="{E9402FEC-880C-4A3F-831D-F1476C21DFC8}" mergeInterval="0" personalView="1" maximized="1" windowWidth="1080" windowHeight="581" activeSheetId="1"/>
  </customWorkbookViews>
  <fileRecoveryPr repairLoad="1"/>
</workbook>
</file>

<file path=xl/calcChain.xml><?xml version="1.0" encoding="utf-8"?>
<calcChain xmlns="http://schemas.openxmlformats.org/spreadsheetml/2006/main">
  <c r="Z61" i="9" l="1"/>
  <c r="AC61" i="9" s="1"/>
  <c r="N61" i="9"/>
  <c r="H61" i="9"/>
  <c r="G61" i="9"/>
  <c r="F61" i="9"/>
  <c r="O61" i="9" s="1"/>
  <c r="Z60" i="9"/>
  <c r="AC60" i="9" s="1"/>
  <c r="N60" i="9"/>
  <c r="H60" i="9"/>
  <c r="G60" i="9"/>
  <c r="F60" i="9"/>
  <c r="Z59" i="9"/>
  <c r="AC59" i="9" s="1"/>
  <c r="N59" i="9"/>
  <c r="H59" i="9"/>
  <c r="G59" i="9"/>
  <c r="F59" i="9"/>
  <c r="Z58" i="9"/>
  <c r="AC58" i="9" s="1"/>
  <c r="N58" i="9"/>
  <c r="H58" i="9"/>
  <c r="G58" i="9"/>
  <c r="F58" i="9"/>
  <c r="O58" i="9" s="1"/>
  <c r="Z57" i="9"/>
  <c r="AC57" i="9" s="1"/>
  <c r="N57" i="9"/>
  <c r="H57" i="9"/>
  <c r="G57" i="9"/>
  <c r="F57" i="9"/>
  <c r="Z56" i="9"/>
  <c r="AC56" i="9" s="1"/>
  <c r="O56" i="9"/>
  <c r="N56" i="9"/>
  <c r="Z55" i="9"/>
  <c r="AB55" i="9" s="1"/>
  <c r="O55" i="9"/>
  <c r="N55" i="9"/>
  <c r="AB54" i="9"/>
  <c r="Z54" i="9"/>
  <c r="AC54" i="9" s="1"/>
  <c r="O54" i="9"/>
  <c r="N54" i="9"/>
  <c r="Z53" i="9"/>
  <c r="AB53" i="9" s="1"/>
  <c r="O53" i="9"/>
  <c r="N53" i="9"/>
  <c r="Z52" i="9"/>
  <c r="AC52" i="9" s="1"/>
  <c r="O52" i="9"/>
  <c r="N52" i="9"/>
  <c r="Z51" i="9"/>
  <c r="AB51" i="9" s="1"/>
  <c r="O51" i="9"/>
  <c r="N51" i="9"/>
  <c r="AB50" i="9"/>
  <c r="Z50" i="9"/>
  <c r="AC50" i="9" s="1"/>
  <c r="N50" i="9"/>
  <c r="H50" i="9"/>
  <c r="G50" i="9"/>
  <c r="F50" i="9"/>
  <c r="O50" i="9" s="1"/>
  <c r="Z49" i="9"/>
  <c r="AC49" i="9" s="1"/>
  <c r="O49" i="9"/>
  <c r="N49" i="9"/>
  <c r="Z48" i="9"/>
  <c r="AC48" i="9" s="1"/>
  <c r="O48" i="9"/>
  <c r="N48" i="9"/>
  <c r="Z47" i="9"/>
  <c r="AC47" i="9" s="1"/>
  <c r="O47" i="9"/>
  <c r="N47" i="9"/>
  <c r="AB46" i="9"/>
  <c r="Z46" i="9"/>
  <c r="AC46" i="9" s="1"/>
  <c r="O46" i="9"/>
  <c r="N46" i="9"/>
  <c r="Z45" i="9"/>
  <c r="AC45" i="9" s="1"/>
  <c r="O45" i="9"/>
  <c r="N45" i="9"/>
  <c r="Z44" i="9"/>
  <c r="AC44" i="9" s="1"/>
  <c r="O44" i="9"/>
  <c r="N44" i="9"/>
  <c r="Z43" i="9"/>
  <c r="AC43" i="9" s="1"/>
  <c r="N43" i="9"/>
  <c r="H43" i="9"/>
  <c r="G43" i="9"/>
  <c r="F43" i="9"/>
  <c r="Z42" i="9"/>
  <c r="AC42" i="9" s="1"/>
  <c r="O42" i="9"/>
  <c r="N42" i="9"/>
  <c r="Z41" i="9"/>
  <c r="AC41" i="9" s="1"/>
  <c r="O41" i="9"/>
  <c r="N41" i="9"/>
  <c r="Z40" i="9"/>
  <c r="AC40" i="9" s="1"/>
  <c r="O40" i="9"/>
  <c r="N40" i="9"/>
  <c r="Z39" i="9"/>
  <c r="AC39" i="9" s="1"/>
  <c r="O39" i="9"/>
  <c r="N39" i="9"/>
  <c r="Z38" i="9"/>
  <c r="AC38" i="9" s="1"/>
  <c r="O38" i="9"/>
  <c r="N38" i="9"/>
  <c r="Z37" i="9"/>
  <c r="AC37" i="9" s="1"/>
  <c r="O37" i="9"/>
  <c r="N37" i="9"/>
  <c r="Z36" i="9"/>
  <c r="AC36" i="9" s="1"/>
  <c r="O36" i="9"/>
  <c r="N36" i="9"/>
  <c r="Z35" i="9"/>
  <c r="AC35" i="9" s="1"/>
  <c r="O35" i="9"/>
  <c r="N35" i="9"/>
  <c r="Z34" i="9"/>
  <c r="AC34" i="9" s="1"/>
  <c r="O34" i="9"/>
  <c r="N34" i="9"/>
  <c r="Z33" i="9"/>
  <c r="AC33" i="9" s="1"/>
  <c r="N33" i="9"/>
  <c r="H33" i="9"/>
  <c r="G33" i="9"/>
  <c r="F33" i="9"/>
  <c r="O33" i="9" s="1"/>
  <c r="Z32" i="9"/>
  <c r="AC32" i="9" s="1"/>
  <c r="O32" i="9"/>
  <c r="N32" i="9"/>
  <c r="Z31" i="9"/>
  <c r="AC31" i="9" s="1"/>
  <c r="O31" i="9"/>
  <c r="N31" i="9"/>
  <c r="AB30" i="9"/>
  <c r="Z30" i="9"/>
  <c r="AC30" i="9" s="1"/>
  <c r="O30" i="9"/>
  <c r="N30" i="9"/>
  <c r="Z29" i="9"/>
  <c r="AC29" i="9" s="1"/>
  <c r="N29" i="9"/>
  <c r="H29" i="9"/>
  <c r="G29" i="9"/>
  <c r="F29" i="9"/>
  <c r="O29" i="9" s="1"/>
  <c r="Z28" i="9"/>
  <c r="AC28" i="9" s="1"/>
  <c r="O28" i="9"/>
  <c r="N28" i="9"/>
  <c r="Z27" i="9"/>
  <c r="AB27" i="9" s="1"/>
  <c r="O27" i="9"/>
  <c r="N27" i="9"/>
  <c r="Z26" i="9"/>
  <c r="AC26" i="9" s="1"/>
  <c r="N26" i="9"/>
  <c r="H26" i="9"/>
  <c r="G26" i="9"/>
  <c r="F26" i="9"/>
  <c r="O26" i="9" s="1"/>
  <c r="Z25" i="9"/>
  <c r="AC25" i="9" s="1"/>
  <c r="O25" i="9"/>
  <c r="N25" i="9"/>
  <c r="Z24" i="9"/>
  <c r="AB24" i="9" s="1"/>
  <c r="O24" i="9"/>
  <c r="N24" i="9"/>
  <c r="Z23" i="9"/>
  <c r="AC23" i="9" s="1"/>
  <c r="O23" i="9"/>
  <c r="N23" i="9"/>
  <c r="Z22" i="9"/>
  <c r="AB22" i="9" s="1"/>
  <c r="O22" i="9"/>
  <c r="N22" i="9"/>
  <c r="Z21" i="9"/>
  <c r="AC21" i="9" s="1"/>
  <c r="O21" i="9"/>
  <c r="N21" i="9"/>
  <c r="Z20" i="9"/>
  <c r="AB20" i="9" s="1"/>
  <c r="O20" i="9"/>
  <c r="N20" i="9"/>
  <c r="Z19" i="9"/>
  <c r="AC19" i="9" s="1"/>
  <c r="O19" i="9"/>
  <c r="N19" i="9"/>
  <c r="Z18" i="9"/>
  <c r="AB18" i="9" s="1"/>
  <c r="O18" i="9"/>
  <c r="N18" i="9"/>
  <c r="Z17" i="9"/>
  <c r="AC17" i="9" s="1"/>
  <c r="O17" i="9"/>
  <c r="N17" i="9"/>
  <c r="Z16" i="9"/>
  <c r="AB16" i="9" s="1"/>
  <c r="O16" i="9"/>
  <c r="N16" i="9"/>
  <c r="Z15" i="9"/>
  <c r="AC15" i="9" s="1"/>
  <c r="O15" i="9"/>
  <c r="N15" i="9"/>
  <c r="Z98" i="8"/>
  <c r="AC98" i="8" s="1"/>
  <c r="O98" i="8"/>
  <c r="N98" i="8"/>
  <c r="Z97" i="8"/>
  <c r="AC97" i="8" s="1"/>
  <c r="O97" i="8"/>
  <c r="N97" i="8"/>
  <c r="Z96" i="8"/>
  <c r="AC96" i="8" s="1"/>
  <c r="O96" i="8"/>
  <c r="N96" i="8"/>
  <c r="Z95" i="8"/>
  <c r="AC95" i="8" s="1"/>
  <c r="O95" i="8"/>
  <c r="N95" i="8"/>
  <c r="Z94" i="8"/>
  <c r="AC94" i="8" s="1"/>
  <c r="O94" i="8"/>
  <c r="N94" i="8"/>
  <c r="Z93" i="8"/>
  <c r="AC93" i="8" s="1"/>
  <c r="O93" i="8"/>
  <c r="N93" i="8"/>
  <c r="Z92" i="8"/>
  <c r="AC92" i="8" s="1"/>
  <c r="O92" i="8"/>
  <c r="N92" i="8"/>
  <c r="Z91" i="8"/>
  <c r="AC91" i="8" s="1"/>
  <c r="O91" i="8"/>
  <c r="N91" i="8"/>
  <c r="Z90" i="8"/>
  <c r="AC90" i="8" s="1"/>
  <c r="O90" i="8"/>
  <c r="N90" i="8"/>
  <c r="Z89" i="8"/>
  <c r="AC89" i="8" s="1"/>
  <c r="O89" i="8"/>
  <c r="N89" i="8"/>
  <c r="Z88" i="8"/>
  <c r="AC88" i="8" s="1"/>
  <c r="O88" i="8"/>
  <c r="N88" i="8"/>
  <c r="Z87" i="8"/>
  <c r="AC87" i="8" s="1"/>
  <c r="O87" i="8"/>
  <c r="N87" i="8"/>
  <c r="AB86" i="8"/>
  <c r="Z86" i="8"/>
  <c r="AC86" i="8" s="1"/>
  <c r="O86" i="8"/>
  <c r="N86" i="8"/>
  <c r="Z85" i="8"/>
  <c r="AC85" i="8" s="1"/>
  <c r="O85" i="8"/>
  <c r="N85" i="8"/>
  <c r="Z84" i="8"/>
  <c r="AC84" i="8" s="1"/>
  <c r="O84" i="8"/>
  <c r="N84" i="8"/>
  <c r="Z83" i="8"/>
  <c r="AC83" i="8" s="1"/>
  <c r="O83" i="8"/>
  <c r="N83" i="8"/>
  <c r="Z82" i="8"/>
  <c r="AC82" i="8" s="1"/>
  <c r="O82" i="8"/>
  <c r="N82" i="8"/>
  <c r="Z81" i="8"/>
  <c r="AC81" i="8" s="1"/>
  <c r="O81" i="8"/>
  <c r="N81" i="8"/>
  <c r="Z80" i="8"/>
  <c r="AC80" i="8" s="1"/>
  <c r="O80" i="8"/>
  <c r="N80" i="8"/>
  <c r="Z79" i="8"/>
  <c r="AC79" i="8" s="1"/>
  <c r="O79" i="8"/>
  <c r="N79" i="8"/>
  <c r="Z78" i="8"/>
  <c r="AC78" i="8" s="1"/>
  <c r="O78" i="8"/>
  <c r="N78" i="8"/>
  <c r="Z77" i="8"/>
  <c r="AC77" i="8" s="1"/>
  <c r="O77" i="8"/>
  <c r="N77" i="8"/>
  <c r="Z76" i="8"/>
  <c r="AC76" i="8" s="1"/>
  <c r="O76" i="8"/>
  <c r="N76" i="8"/>
  <c r="Z75" i="8"/>
  <c r="AC75" i="8" s="1"/>
  <c r="O75" i="8"/>
  <c r="N75" i="8"/>
  <c r="AB74" i="8"/>
  <c r="Z74" i="8"/>
  <c r="AC74" i="8" s="1"/>
  <c r="O74" i="8"/>
  <c r="N74" i="8"/>
  <c r="Z73" i="8"/>
  <c r="AC73" i="8" s="1"/>
  <c r="O73" i="8"/>
  <c r="N73" i="8"/>
  <c r="Z72" i="8"/>
  <c r="AC72" i="8" s="1"/>
  <c r="O72" i="8"/>
  <c r="N72" i="8"/>
  <c r="Z71" i="8"/>
  <c r="AC71" i="8" s="1"/>
  <c r="O71" i="8"/>
  <c r="N71" i="8"/>
  <c r="Z70" i="8"/>
  <c r="AC70" i="8" s="1"/>
  <c r="O70" i="8"/>
  <c r="N70" i="8"/>
  <c r="Z69" i="8"/>
  <c r="AC69" i="8" s="1"/>
  <c r="O69" i="8"/>
  <c r="N69" i="8"/>
  <c r="AB68" i="8"/>
  <c r="Z68" i="8"/>
  <c r="AC68" i="8" s="1"/>
  <c r="O68" i="8"/>
  <c r="N68" i="8"/>
  <c r="Z67" i="8"/>
  <c r="AC67" i="8" s="1"/>
  <c r="O67" i="8"/>
  <c r="N67" i="8"/>
  <c r="Z66" i="8"/>
  <c r="AC66" i="8" s="1"/>
  <c r="O66" i="8"/>
  <c r="N66" i="8"/>
  <c r="Z65" i="8"/>
  <c r="AC65" i="8" s="1"/>
  <c r="O65" i="8"/>
  <c r="N65" i="8"/>
  <c r="AB64" i="8"/>
  <c r="Z64" i="8"/>
  <c r="AC64" i="8" s="1"/>
  <c r="O64" i="8"/>
  <c r="N64" i="8"/>
  <c r="Z63" i="8"/>
  <c r="AC63" i="8" s="1"/>
  <c r="O63" i="8"/>
  <c r="N63" i="8"/>
  <c r="Z62" i="8"/>
  <c r="AC62" i="8" s="1"/>
  <c r="O62" i="8"/>
  <c r="N62" i="8"/>
  <c r="Z61" i="8"/>
  <c r="AC61" i="8" s="1"/>
  <c r="O61" i="8"/>
  <c r="N61" i="8"/>
  <c r="AB60" i="8"/>
  <c r="Z60" i="8"/>
  <c r="AC60" i="8" s="1"/>
  <c r="O60" i="8"/>
  <c r="N60" i="8"/>
  <c r="Z59" i="8"/>
  <c r="AC59" i="8" s="1"/>
  <c r="O59" i="8"/>
  <c r="N59" i="8"/>
  <c r="Z58" i="8"/>
  <c r="AB58" i="8" s="1"/>
  <c r="O58" i="8"/>
  <c r="N58" i="8"/>
  <c r="Z57" i="8"/>
  <c r="AB57" i="8" s="1"/>
  <c r="O57" i="8"/>
  <c r="N57" i="8"/>
  <c r="Z56" i="8"/>
  <c r="AB56" i="8" s="1"/>
  <c r="O56" i="8"/>
  <c r="N56" i="8"/>
  <c r="Z55" i="8"/>
  <c r="AB55" i="8" s="1"/>
  <c r="O55" i="8"/>
  <c r="N55" i="8"/>
  <c r="Z54" i="8"/>
  <c r="AB54" i="8" s="1"/>
  <c r="O54" i="8"/>
  <c r="N54" i="8"/>
  <c r="AB53" i="8"/>
  <c r="Z53" i="8"/>
  <c r="O53" i="8"/>
  <c r="N53" i="8"/>
  <c r="Z52" i="8"/>
  <c r="AB52" i="8" s="1"/>
  <c r="O52" i="8"/>
  <c r="N52" i="8"/>
  <c r="Z51" i="8"/>
  <c r="AC51" i="8" s="1"/>
  <c r="O51" i="8"/>
  <c r="N51" i="8"/>
  <c r="Z50" i="8"/>
  <c r="AB50" i="8" s="1"/>
  <c r="O50" i="8"/>
  <c r="N50" i="8"/>
  <c r="AB49" i="8"/>
  <c r="Z49" i="8"/>
  <c r="AC49" i="8" s="1"/>
  <c r="O49" i="8"/>
  <c r="N49" i="8"/>
  <c r="Z48" i="8"/>
  <c r="AB48" i="8" s="1"/>
  <c r="O48" i="8"/>
  <c r="N48" i="8"/>
  <c r="AB47" i="8"/>
  <c r="Z47" i="8"/>
  <c r="AC47" i="8" s="1"/>
  <c r="O47" i="8"/>
  <c r="N47" i="8"/>
  <c r="Z46" i="8"/>
  <c r="AB46" i="8" s="1"/>
  <c r="O46" i="8"/>
  <c r="N46" i="8"/>
  <c r="Z45" i="8"/>
  <c r="AC45" i="8" s="1"/>
  <c r="O45" i="8"/>
  <c r="N45" i="8"/>
  <c r="Z44" i="8"/>
  <c r="AB44" i="8" s="1"/>
  <c r="O44" i="8"/>
  <c r="N44" i="8"/>
  <c r="Z43" i="8"/>
  <c r="AC43" i="8" s="1"/>
  <c r="O43" i="8"/>
  <c r="N43" i="8"/>
  <c r="Z42" i="8"/>
  <c r="AB42" i="8" s="1"/>
  <c r="O42" i="8"/>
  <c r="N42" i="8"/>
  <c r="Z41" i="8"/>
  <c r="AC41" i="8" s="1"/>
  <c r="O41" i="8"/>
  <c r="N41" i="8"/>
  <c r="Z40" i="8"/>
  <c r="AB40" i="8" s="1"/>
  <c r="O40" i="8"/>
  <c r="N40" i="8"/>
  <c r="Z39" i="8"/>
  <c r="AC39" i="8" s="1"/>
  <c r="O39" i="8"/>
  <c r="N39" i="8"/>
  <c r="Z38" i="8"/>
  <c r="AB38" i="8" s="1"/>
  <c r="O38" i="8"/>
  <c r="N38" i="8"/>
  <c r="Z37" i="8"/>
  <c r="AC37" i="8" s="1"/>
  <c r="O37" i="8"/>
  <c r="N37" i="8"/>
  <c r="Z36" i="8"/>
  <c r="AB36" i="8" s="1"/>
  <c r="O36" i="8"/>
  <c r="N36" i="8"/>
  <c r="Z35" i="8"/>
  <c r="AC35" i="8" s="1"/>
  <c r="O35" i="8"/>
  <c r="N35" i="8"/>
  <c r="Z34" i="8"/>
  <c r="AB34" i="8" s="1"/>
  <c r="O34" i="8"/>
  <c r="N34" i="8"/>
  <c r="Z33" i="8"/>
  <c r="AC33" i="8" s="1"/>
  <c r="O33" i="8"/>
  <c r="N33" i="8"/>
  <c r="Z32" i="8"/>
  <c r="AB32" i="8" s="1"/>
  <c r="O32" i="8"/>
  <c r="N32" i="8"/>
  <c r="Z31" i="8"/>
  <c r="AC31" i="8" s="1"/>
  <c r="O31" i="8"/>
  <c r="N31" i="8"/>
  <c r="Z30" i="8"/>
  <c r="AB30" i="8" s="1"/>
  <c r="O30" i="8"/>
  <c r="N30" i="8"/>
  <c r="Z29" i="8"/>
  <c r="AC29" i="8" s="1"/>
  <c r="O29" i="8"/>
  <c r="N29" i="8"/>
  <c r="Z28" i="8"/>
  <c r="AB28" i="8" s="1"/>
  <c r="O28" i="8"/>
  <c r="N28" i="8"/>
  <c r="Z27" i="8"/>
  <c r="AC27" i="8" s="1"/>
  <c r="O27" i="8"/>
  <c r="N27" i="8"/>
  <c r="Z26" i="8"/>
  <c r="AB26" i="8" s="1"/>
  <c r="O26" i="8"/>
  <c r="N26" i="8"/>
  <c r="Z25" i="8"/>
  <c r="AC25" i="8" s="1"/>
  <c r="O25" i="8"/>
  <c r="N25" i="8"/>
  <c r="Z24" i="8"/>
  <c r="AB24" i="8" s="1"/>
  <c r="O24" i="8"/>
  <c r="N24" i="8"/>
  <c r="Z23" i="8"/>
  <c r="AC23" i="8" s="1"/>
  <c r="O23" i="8"/>
  <c r="N23" i="8"/>
  <c r="Z22" i="8"/>
  <c r="AB22" i="8" s="1"/>
  <c r="O22" i="8"/>
  <c r="N22" i="8"/>
  <c r="Z21" i="8"/>
  <c r="AC21" i="8" s="1"/>
  <c r="O21" i="8"/>
  <c r="N21" i="8"/>
  <c r="Z20" i="8"/>
  <c r="AB20" i="8" s="1"/>
  <c r="O20" i="8"/>
  <c r="N20" i="8"/>
  <c r="Z19" i="8"/>
  <c r="AC19" i="8" s="1"/>
  <c r="N19" i="8"/>
  <c r="H19" i="8"/>
  <c r="G19" i="8"/>
  <c r="F19" i="8"/>
  <c r="O19" i="8" s="1"/>
  <c r="Z18" i="8"/>
  <c r="AC18" i="8" s="1"/>
  <c r="O18" i="8"/>
  <c r="N18" i="8"/>
  <c r="Z17" i="8"/>
  <c r="AB17" i="8" s="1"/>
  <c r="O17" i="8"/>
  <c r="N17" i="8"/>
  <c r="Z16" i="8"/>
  <c r="AC16" i="8" s="1"/>
  <c r="O16" i="8"/>
  <c r="N16" i="8"/>
  <c r="Z15" i="8"/>
  <c r="AB15" i="8" s="1"/>
  <c r="O15" i="8"/>
  <c r="N15" i="8"/>
  <c r="Z98" i="7"/>
  <c r="AC98" i="7" s="1"/>
  <c r="O98" i="7"/>
  <c r="N98" i="7"/>
  <c r="Z97" i="7"/>
  <c r="AB97" i="7" s="1"/>
  <c r="O97" i="7"/>
  <c r="N97" i="7"/>
  <c r="Z96" i="7"/>
  <c r="AC96" i="7" s="1"/>
  <c r="O96" i="7"/>
  <c r="N96" i="7"/>
  <c r="Z95" i="7"/>
  <c r="AC95" i="7" s="1"/>
  <c r="O95" i="7"/>
  <c r="N95" i="7"/>
  <c r="Z94" i="7"/>
  <c r="AC94" i="7" s="1"/>
  <c r="O94" i="7"/>
  <c r="N94" i="7"/>
  <c r="Z93" i="7"/>
  <c r="AC93" i="7" s="1"/>
  <c r="O93" i="7"/>
  <c r="N93" i="7"/>
  <c r="Z92" i="7"/>
  <c r="AC92" i="7" s="1"/>
  <c r="O92" i="7"/>
  <c r="N92" i="7"/>
  <c r="Z91" i="7"/>
  <c r="AB91" i="7" s="1"/>
  <c r="O91" i="7"/>
  <c r="N91" i="7"/>
  <c r="AB90" i="7"/>
  <c r="Z90" i="7"/>
  <c r="AC90" i="7" s="1"/>
  <c r="N90" i="7"/>
  <c r="H90" i="7"/>
  <c r="G90" i="7"/>
  <c r="F90" i="7"/>
  <c r="O90" i="7" s="1"/>
  <c r="Z89" i="7"/>
  <c r="AC89" i="7" s="1"/>
  <c r="O89" i="7"/>
  <c r="N89" i="7"/>
  <c r="Z88" i="7"/>
  <c r="AB88" i="7" s="1"/>
  <c r="O88" i="7"/>
  <c r="N88" i="7"/>
  <c r="Z87" i="7"/>
  <c r="AC87" i="7" s="1"/>
  <c r="O87" i="7"/>
  <c r="N87" i="7"/>
  <c r="Z86" i="7"/>
  <c r="AB86" i="7" s="1"/>
  <c r="O86" i="7"/>
  <c r="N86" i="7"/>
  <c r="Z85" i="7"/>
  <c r="AC85" i="7" s="1"/>
  <c r="O85" i="7"/>
  <c r="N85" i="7"/>
  <c r="Z84" i="7"/>
  <c r="AC84" i="7" s="1"/>
  <c r="O84" i="7"/>
  <c r="N84" i="7"/>
  <c r="Z83" i="7"/>
  <c r="AC83" i="7" s="1"/>
  <c r="O83" i="7"/>
  <c r="N83" i="7"/>
  <c r="Z82" i="7"/>
  <c r="AB82" i="7" s="1"/>
  <c r="O82" i="7"/>
  <c r="N82" i="7"/>
  <c r="AB81" i="7"/>
  <c r="Z81" i="7"/>
  <c r="AC81" i="7" s="1"/>
  <c r="O81" i="7"/>
  <c r="N81" i="7"/>
  <c r="Z80" i="7"/>
  <c r="AB80" i="7" s="1"/>
  <c r="O80" i="7"/>
  <c r="N80" i="7"/>
  <c r="Z79" i="7"/>
  <c r="AC79" i="7" s="1"/>
  <c r="O79" i="7"/>
  <c r="N79" i="7"/>
  <c r="Z78" i="7"/>
  <c r="AC78" i="7" s="1"/>
  <c r="O78" i="7"/>
  <c r="N78" i="7"/>
  <c r="Z77" i="7"/>
  <c r="AC77" i="7" s="1"/>
  <c r="O77" i="7"/>
  <c r="N77" i="7"/>
  <c r="Z76" i="7"/>
  <c r="AB76" i="7" s="1"/>
  <c r="O76" i="7"/>
  <c r="N76" i="7"/>
  <c r="AB75" i="7"/>
  <c r="Z75" i="7"/>
  <c r="AC75" i="7" s="1"/>
  <c r="O75" i="7"/>
  <c r="N75" i="7"/>
  <c r="Z74" i="7"/>
  <c r="AC74" i="7" s="1"/>
  <c r="O74" i="7"/>
  <c r="N74" i="7"/>
  <c r="Z73" i="7"/>
  <c r="AC73" i="7" s="1"/>
  <c r="O73" i="7"/>
  <c r="N73" i="7"/>
  <c r="Z72" i="7"/>
  <c r="AB72" i="7" s="1"/>
  <c r="O72" i="7"/>
  <c r="N72" i="7"/>
  <c r="AB71" i="7"/>
  <c r="Z71" i="7"/>
  <c r="AC71" i="7" s="1"/>
  <c r="O71" i="7"/>
  <c r="N71" i="7"/>
  <c r="Z70" i="7"/>
  <c r="AC70" i="7" s="1"/>
  <c r="O70" i="7"/>
  <c r="N70" i="7"/>
  <c r="Z69" i="7"/>
  <c r="AC69" i="7" s="1"/>
  <c r="O69" i="7"/>
  <c r="N69" i="7"/>
  <c r="Z68" i="7"/>
  <c r="AC68" i="7" s="1"/>
  <c r="O68" i="7"/>
  <c r="N68" i="7"/>
  <c r="Z67" i="7"/>
  <c r="AC67" i="7" s="1"/>
  <c r="O67" i="7"/>
  <c r="N67" i="7"/>
  <c r="Z66" i="7"/>
  <c r="AC66" i="7" s="1"/>
  <c r="O66" i="7"/>
  <c r="N66" i="7"/>
  <c r="Z65" i="7"/>
  <c r="AC65" i="7" s="1"/>
  <c r="O65" i="7"/>
  <c r="N65" i="7"/>
  <c r="Z64" i="7"/>
  <c r="AC64" i="7" s="1"/>
  <c r="O64" i="7"/>
  <c r="N64" i="7"/>
  <c r="AB63" i="7"/>
  <c r="Z63" i="7"/>
  <c r="AC63" i="7" s="1"/>
  <c r="O63" i="7"/>
  <c r="N63" i="7"/>
  <c r="Z62" i="7"/>
  <c r="AB62" i="7" s="1"/>
  <c r="O62" i="7"/>
  <c r="N62" i="7"/>
  <c r="Z61" i="7"/>
  <c r="AC61" i="7" s="1"/>
  <c r="O61" i="7"/>
  <c r="N61" i="7"/>
  <c r="Z60" i="7"/>
  <c r="AB60" i="7" s="1"/>
  <c r="O60" i="7"/>
  <c r="N60" i="7"/>
  <c r="AB59" i="7"/>
  <c r="Z59" i="7"/>
  <c r="AC59" i="7" s="1"/>
  <c r="O59" i="7"/>
  <c r="N59" i="7"/>
  <c r="Z58" i="7"/>
  <c r="AB58" i="7" s="1"/>
  <c r="O58" i="7"/>
  <c r="N58" i="7"/>
  <c r="Z57" i="7"/>
  <c r="AC57" i="7" s="1"/>
  <c r="O57" i="7"/>
  <c r="N57" i="7"/>
  <c r="Z56" i="7"/>
  <c r="AB56" i="7" s="1"/>
  <c r="O56" i="7"/>
  <c r="N56" i="7"/>
  <c r="AB55" i="7"/>
  <c r="Z55" i="7"/>
  <c r="AC55" i="7" s="1"/>
  <c r="O55" i="7"/>
  <c r="N55" i="7"/>
  <c r="Z54" i="7"/>
  <c r="AC54" i="7" s="1"/>
  <c r="O54" i="7"/>
  <c r="N54" i="7"/>
  <c r="Z53" i="7"/>
  <c r="AC53" i="7" s="1"/>
  <c r="O53" i="7"/>
  <c r="N53" i="7"/>
  <c r="Z52" i="7"/>
  <c r="AC52" i="7" s="1"/>
  <c r="O52" i="7"/>
  <c r="N52" i="7"/>
  <c r="Z51" i="7"/>
  <c r="AC51" i="7" s="1"/>
  <c r="O51" i="7"/>
  <c r="N51" i="7"/>
  <c r="Z50" i="7"/>
  <c r="AC50" i="7" s="1"/>
  <c r="N50" i="7"/>
  <c r="H50" i="7"/>
  <c r="G50" i="7"/>
  <c r="F50" i="7"/>
  <c r="O50" i="7" s="1"/>
  <c r="Z49" i="7"/>
  <c r="AC49" i="7" s="1"/>
  <c r="O49" i="7"/>
  <c r="N49" i="7"/>
  <c r="AB48" i="7"/>
  <c r="Z48" i="7"/>
  <c r="AC48" i="7" s="1"/>
  <c r="O48" i="7"/>
  <c r="N48" i="7"/>
  <c r="Z47" i="7"/>
  <c r="AC47" i="7" s="1"/>
  <c r="O47" i="7"/>
  <c r="N47" i="7"/>
  <c r="Z46" i="7"/>
  <c r="AC46" i="7" s="1"/>
  <c r="O46" i="7"/>
  <c r="N46" i="7"/>
  <c r="Z45" i="7"/>
  <c r="AC45" i="7" s="1"/>
  <c r="O45" i="7"/>
  <c r="N45" i="7"/>
  <c r="Z44" i="7"/>
  <c r="AC44" i="7" s="1"/>
  <c r="O44" i="7"/>
  <c r="N44" i="7"/>
  <c r="Z43" i="7"/>
  <c r="AC43" i="7" s="1"/>
  <c r="O43" i="7"/>
  <c r="N43" i="7"/>
  <c r="Z42" i="7"/>
  <c r="AC42" i="7" s="1"/>
  <c r="O42" i="7"/>
  <c r="N42" i="7"/>
  <c r="Z41" i="7"/>
  <c r="AB41" i="7" s="1"/>
  <c r="O41" i="7"/>
  <c r="N41" i="7"/>
  <c r="AB40" i="7"/>
  <c r="Z40" i="7"/>
  <c r="AC40" i="7" s="1"/>
  <c r="O40" i="7"/>
  <c r="N40" i="7"/>
  <c r="Z39" i="7"/>
  <c r="AB39" i="7" s="1"/>
  <c r="O39" i="7"/>
  <c r="N39" i="7"/>
  <c r="Z38" i="7"/>
  <c r="AC38" i="7" s="1"/>
  <c r="O38" i="7"/>
  <c r="N38" i="7"/>
  <c r="Z37" i="7"/>
  <c r="AB37" i="7" s="1"/>
  <c r="O37" i="7"/>
  <c r="N37" i="7"/>
  <c r="AB36" i="7"/>
  <c r="Z36" i="7"/>
  <c r="AC36" i="7" s="1"/>
  <c r="O36" i="7"/>
  <c r="N36" i="7"/>
  <c r="Z35" i="7"/>
  <c r="AB35" i="7" s="1"/>
  <c r="O35" i="7"/>
  <c r="N35" i="7"/>
  <c r="Z34" i="7"/>
  <c r="AC34" i="7" s="1"/>
  <c r="O34" i="7"/>
  <c r="N34" i="7"/>
  <c r="Z33" i="7"/>
  <c r="AB33" i="7" s="1"/>
  <c r="O33" i="7"/>
  <c r="N33" i="7"/>
  <c r="Z32" i="7"/>
  <c r="AC32" i="7" s="1"/>
  <c r="O32" i="7"/>
  <c r="N32" i="7"/>
  <c r="Z31" i="7"/>
  <c r="AB31" i="7" s="1"/>
  <c r="O31" i="7"/>
  <c r="N31" i="7"/>
  <c r="AB30" i="7"/>
  <c r="Z30" i="7"/>
  <c r="AC30" i="7" s="1"/>
  <c r="O30" i="7"/>
  <c r="N30" i="7"/>
  <c r="Z29" i="7"/>
  <c r="AC29" i="7" s="1"/>
  <c r="O29" i="7"/>
  <c r="N29" i="7"/>
  <c r="Z28" i="7"/>
  <c r="AC28" i="7" s="1"/>
  <c r="O28" i="7"/>
  <c r="N28" i="7"/>
  <c r="Z27" i="7"/>
  <c r="AB27" i="7" s="1"/>
  <c r="N27" i="7"/>
  <c r="H27" i="7"/>
  <c r="G27" i="7"/>
  <c r="F27" i="7"/>
  <c r="Z26" i="7"/>
  <c r="AB26" i="7" s="1"/>
  <c r="O26" i="7"/>
  <c r="N26" i="7"/>
  <c r="Z25" i="7"/>
  <c r="AC25" i="7" s="1"/>
  <c r="O25" i="7"/>
  <c r="N25" i="7"/>
  <c r="Z24" i="7"/>
  <c r="AB24" i="7" s="1"/>
  <c r="O24" i="7"/>
  <c r="N24" i="7"/>
  <c r="AB23" i="7"/>
  <c r="Z23" i="7"/>
  <c r="AC23" i="7" s="1"/>
  <c r="O23" i="7"/>
  <c r="N23" i="7"/>
  <c r="Z22" i="7"/>
  <c r="AC22" i="7" s="1"/>
  <c r="O22" i="7"/>
  <c r="N22" i="7"/>
  <c r="Z21" i="7"/>
  <c r="AC21" i="7" s="1"/>
  <c r="O21" i="7"/>
  <c r="N21" i="7"/>
  <c r="Z20" i="7"/>
  <c r="AC20" i="7" s="1"/>
  <c r="O20" i="7"/>
  <c r="N20" i="7"/>
  <c r="Z19" i="7"/>
  <c r="AC19" i="7" s="1"/>
  <c r="O19" i="7"/>
  <c r="N19" i="7"/>
  <c r="Z18" i="7"/>
  <c r="AC18" i="7" s="1"/>
  <c r="O18" i="7"/>
  <c r="N18" i="7"/>
  <c r="Z17" i="7"/>
  <c r="AC17" i="7" s="1"/>
  <c r="O17" i="7"/>
  <c r="N17" i="7"/>
  <c r="Z16" i="7"/>
  <c r="AB16" i="7" s="1"/>
  <c r="O16" i="7"/>
  <c r="N16" i="7"/>
  <c r="AB15" i="7"/>
  <c r="Z15" i="7"/>
  <c r="AC15" i="7" s="1"/>
  <c r="O15" i="7"/>
  <c r="N15" i="7"/>
  <c r="Z107" i="6"/>
  <c r="AC107" i="6" s="1"/>
  <c r="O107" i="6"/>
  <c r="N107" i="6"/>
  <c r="Z106" i="6"/>
  <c r="AC106" i="6" s="1"/>
  <c r="O106" i="6"/>
  <c r="N106" i="6"/>
  <c r="Z105" i="6"/>
  <c r="AC105" i="6" s="1"/>
  <c r="O105" i="6"/>
  <c r="N105" i="6"/>
  <c r="Z104" i="6"/>
  <c r="AC104" i="6" s="1"/>
  <c r="O104" i="6"/>
  <c r="N104" i="6"/>
  <c r="Z103" i="6"/>
  <c r="AC103" i="6" s="1"/>
  <c r="O103" i="6"/>
  <c r="N103" i="6"/>
  <c r="Z102" i="6"/>
  <c r="AC102" i="6" s="1"/>
  <c r="O102" i="6"/>
  <c r="N102" i="6"/>
  <c r="Z101" i="6"/>
  <c r="AC101" i="6" s="1"/>
  <c r="O101" i="6"/>
  <c r="N101" i="6"/>
  <c r="Z100" i="6"/>
  <c r="AC100" i="6" s="1"/>
  <c r="O100" i="6"/>
  <c r="N100" i="6"/>
  <c r="Z99" i="6"/>
  <c r="AC99" i="6" s="1"/>
  <c r="O99" i="6"/>
  <c r="N99" i="6"/>
  <c r="Z98" i="6"/>
  <c r="AC98" i="6" s="1"/>
  <c r="O98" i="6"/>
  <c r="N98" i="6"/>
  <c r="Z97" i="6"/>
  <c r="AC97" i="6" s="1"/>
  <c r="O97" i="6"/>
  <c r="N97" i="6"/>
  <c r="Z96" i="6"/>
  <c r="AC96" i="6" s="1"/>
  <c r="O96" i="6"/>
  <c r="N96" i="6"/>
  <c r="Z95" i="6"/>
  <c r="AC95" i="6" s="1"/>
  <c r="O95" i="6"/>
  <c r="N95" i="6"/>
  <c r="Z94" i="6"/>
  <c r="AC94" i="6" s="1"/>
  <c r="O94" i="6"/>
  <c r="N94" i="6"/>
  <c r="Z93" i="6"/>
  <c r="AC93" i="6" s="1"/>
  <c r="O93" i="6"/>
  <c r="N93" i="6"/>
  <c r="Z92" i="6"/>
  <c r="AC92" i="6" s="1"/>
  <c r="O92" i="6"/>
  <c r="N92" i="6"/>
  <c r="Z91" i="6"/>
  <c r="AC91" i="6" s="1"/>
  <c r="O91" i="6"/>
  <c r="N91" i="6"/>
  <c r="Z90" i="6"/>
  <c r="AC90" i="6" s="1"/>
  <c r="O90" i="6"/>
  <c r="N90" i="6"/>
  <c r="Z89" i="6"/>
  <c r="AC89" i="6" s="1"/>
  <c r="O89" i="6"/>
  <c r="N89" i="6"/>
  <c r="Z88" i="6"/>
  <c r="AB88" i="6" s="1"/>
  <c r="O88" i="6"/>
  <c r="N88" i="6"/>
  <c r="Z87" i="6"/>
  <c r="AC87" i="6" s="1"/>
  <c r="O87" i="6"/>
  <c r="N87" i="6"/>
  <c r="Z86" i="6"/>
  <c r="AB86" i="6" s="1"/>
  <c r="O86" i="6"/>
  <c r="N86" i="6"/>
  <c r="Z85" i="6"/>
  <c r="AC85" i="6" s="1"/>
  <c r="O85" i="6"/>
  <c r="N85" i="6"/>
  <c r="Z84" i="6"/>
  <c r="AB84" i="6" s="1"/>
  <c r="O84" i="6"/>
  <c r="N84" i="6"/>
  <c r="Z83" i="6"/>
  <c r="AC83" i="6" s="1"/>
  <c r="N83" i="6"/>
  <c r="H83" i="6"/>
  <c r="G83" i="6"/>
  <c r="F83" i="6"/>
  <c r="O83" i="6" s="1"/>
  <c r="Z82" i="6"/>
  <c r="AC82" i="6" s="1"/>
  <c r="N82" i="6"/>
  <c r="H82" i="6"/>
  <c r="G82" i="6"/>
  <c r="F82" i="6"/>
  <c r="Z81" i="6"/>
  <c r="AC81" i="6" s="1"/>
  <c r="O81" i="6"/>
  <c r="N81" i="6"/>
  <c r="Z80" i="6"/>
  <c r="AB80" i="6" s="1"/>
  <c r="O80" i="6"/>
  <c r="N80" i="6"/>
  <c r="Z79" i="6"/>
  <c r="AC79" i="6" s="1"/>
  <c r="O79" i="6"/>
  <c r="N79" i="6"/>
  <c r="Z78" i="6"/>
  <c r="AB78" i="6" s="1"/>
  <c r="O78" i="6"/>
  <c r="N78" i="6"/>
  <c r="Z77" i="6"/>
  <c r="AC77" i="6" s="1"/>
  <c r="O77" i="6"/>
  <c r="N77" i="6"/>
  <c r="Z76" i="6"/>
  <c r="AB76" i="6" s="1"/>
  <c r="O76" i="6"/>
  <c r="N76" i="6"/>
  <c r="Z75" i="6"/>
  <c r="AC75" i="6" s="1"/>
  <c r="O75" i="6"/>
  <c r="N75" i="6"/>
  <c r="Z74" i="6"/>
  <c r="AB74" i="6" s="1"/>
  <c r="O74" i="6"/>
  <c r="N74" i="6"/>
  <c r="Z73" i="6"/>
  <c r="AC73" i="6" s="1"/>
  <c r="O73" i="6"/>
  <c r="N73" i="6"/>
  <c r="Z72" i="6"/>
  <c r="AB72" i="6" s="1"/>
  <c r="O72" i="6"/>
  <c r="N72" i="6"/>
  <c r="Z71" i="6"/>
  <c r="AC71" i="6" s="1"/>
  <c r="O71" i="6"/>
  <c r="N71" i="6"/>
  <c r="Z70" i="6"/>
  <c r="AB70" i="6" s="1"/>
  <c r="N70" i="6"/>
  <c r="H70" i="6"/>
  <c r="G70" i="6"/>
  <c r="F70" i="6"/>
  <c r="Z69" i="6"/>
  <c r="AB69" i="6" s="1"/>
  <c r="O69" i="6"/>
  <c r="N69" i="6"/>
  <c r="Z68" i="6"/>
  <c r="AC68" i="6" s="1"/>
  <c r="O68" i="6"/>
  <c r="N68" i="6"/>
  <c r="Z67" i="6"/>
  <c r="AB67" i="6" s="1"/>
  <c r="O67" i="6"/>
  <c r="N67" i="6"/>
  <c r="Z66" i="6"/>
  <c r="AC66" i="6" s="1"/>
  <c r="O66" i="6"/>
  <c r="N66" i="6"/>
  <c r="Z65" i="6"/>
  <c r="AB65" i="6" s="1"/>
  <c r="O65" i="6"/>
  <c r="N65" i="6"/>
  <c r="Z64" i="6"/>
  <c r="AC64" i="6" s="1"/>
  <c r="O64" i="6"/>
  <c r="N64" i="6"/>
  <c r="Z63" i="6"/>
  <c r="AB63" i="6" s="1"/>
  <c r="N63" i="6"/>
  <c r="H63" i="6"/>
  <c r="G63" i="6"/>
  <c r="F63" i="6"/>
  <c r="O63" i="6" s="1"/>
  <c r="Z62" i="6"/>
  <c r="AB62" i="6" s="1"/>
  <c r="O62" i="6"/>
  <c r="N62" i="6"/>
  <c r="AB61" i="6"/>
  <c r="Z61" i="6"/>
  <c r="AC61" i="6" s="1"/>
  <c r="O61" i="6"/>
  <c r="N61" i="6"/>
  <c r="Z60" i="6"/>
  <c r="AB60" i="6" s="1"/>
  <c r="N60" i="6"/>
  <c r="H60" i="6"/>
  <c r="G60" i="6"/>
  <c r="F60" i="6"/>
  <c r="O60" i="6" s="1"/>
  <c r="Z59" i="6"/>
  <c r="AB59" i="6" s="1"/>
  <c r="O59" i="6"/>
  <c r="N59" i="6"/>
  <c r="AB58" i="6"/>
  <c r="Z58" i="6"/>
  <c r="AC58" i="6" s="1"/>
  <c r="O58" i="6"/>
  <c r="N58" i="6"/>
  <c r="Z57" i="6"/>
  <c r="AB57" i="6" s="1"/>
  <c r="O57" i="6"/>
  <c r="N57" i="6"/>
  <c r="Z56" i="6"/>
  <c r="AC56" i="6" s="1"/>
  <c r="O56" i="6"/>
  <c r="N56" i="6"/>
  <c r="Z55" i="6"/>
  <c r="AB55" i="6" s="1"/>
  <c r="O55" i="6"/>
  <c r="N55" i="6"/>
  <c r="Z54" i="6"/>
  <c r="AC54" i="6" s="1"/>
  <c r="O54" i="6"/>
  <c r="N54" i="6"/>
  <c r="Z53" i="6"/>
  <c r="AB53" i="6" s="1"/>
  <c r="O53" i="6"/>
  <c r="N53" i="6"/>
  <c r="Z52" i="6"/>
  <c r="AC52" i="6" s="1"/>
  <c r="O52" i="6"/>
  <c r="N52" i="6"/>
  <c r="Z51" i="6"/>
  <c r="AB51" i="6" s="1"/>
  <c r="O51" i="6"/>
  <c r="N51" i="6"/>
  <c r="AB50" i="6"/>
  <c r="Z50" i="6"/>
  <c r="AC50" i="6" s="1"/>
  <c r="O50" i="6"/>
  <c r="N50" i="6"/>
  <c r="Z49" i="6"/>
  <c r="AB49" i="6" s="1"/>
  <c r="O49" i="6"/>
  <c r="N49" i="6"/>
  <c r="Z48" i="6"/>
  <c r="AC48" i="6" s="1"/>
  <c r="O48" i="6"/>
  <c r="N48" i="6"/>
  <c r="Z47" i="6"/>
  <c r="AB47" i="6" s="1"/>
  <c r="O47" i="6"/>
  <c r="N47" i="6"/>
  <c r="Z46" i="6"/>
  <c r="AC46" i="6" s="1"/>
  <c r="O46" i="6"/>
  <c r="N46" i="6"/>
  <c r="Z45" i="6"/>
  <c r="AB45" i="6" s="1"/>
  <c r="O45" i="6"/>
  <c r="N45" i="6"/>
  <c r="AB44" i="6"/>
  <c r="Z44" i="6"/>
  <c r="AC44" i="6" s="1"/>
  <c r="O44" i="6"/>
  <c r="N44" i="6"/>
  <c r="Z43" i="6"/>
  <c r="AB43" i="6" s="1"/>
  <c r="O43" i="6"/>
  <c r="N43" i="6"/>
  <c r="Z42" i="6"/>
  <c r="AC42" i="6" s="1"/>
  <c r="O42" i="6"/>
  <c r="N42" i="6"/>
  <c r="Z41" i="6"/>
  <c r="AB41" i="6" s="1"/>
  <c r="O41" i="6"/>
  <c r="N41" i="6"/>
  <c r="AB40" i="6"/>
  <c r="Z40" i="6"/>
  <c r="AC40" i="6" s="1"/>
  <c r="O40" i="6"/>
  <c r="N40" i="6"/>
  <c r="Z39" i="6"/>
  <c r="AB39" i="6" s="1"/>
  <c r="O39" i="6"/>
  <c r="N39" i="6"/>
  <c r="Z38" i="6"/>
  <c r="AC38" i="6" s="1"/>
  <c r="O38" i="6"/>
  <c r="N38" i="6"/>
  <c r="Z37" i="6"/>
  <c r="AB37" i="6" s="1"/>
  <c r="N37" i="6"/>
  <c r="H37" i="6"/>
  <c r="G37" i="6"/>
  <c r="F37" i="6"/>
  <c r="Z36" i="6"/>
  <c r="AB36" i="6" s="1"/>
  <c r="O36" i="6"/>
  <c r="N36" i="6"/>
  <c r="Z35" i="6"/>
  <c r="AB35" i="6" s="1"/>
  <c r="O35" i="6"/>
  <c r="N35" i="6"/>
  <c r="Z34" i="6"/>
  <c r="AC34" i="6" s="1"/>
  <c r="O34" i="6"/>
  <c r="N34" i="6"/>
  <c r="Z33" i="6"/>
  <c r="AB33" i="6" s="1"/>
  <c r="O33" i="6"/>
  <c r="N33" i="6"/>
  <c r="Z32" i="6"/>
  <c r="AC32" i="6" s="1"/>
  <c r="O32" i="6"/>
  <c r="N32" i="6"/>
  <c r="Z31" i="6"/>
  <c r="AB31" i="6" s="1"/>
  <c r="O31" i="6"/>
  <c r="N31" i="6"/>
  <c r="Z30" i="6"/>
  <c r="AC30" i="6" s="1"/>
  <c r="O30" i="6"/>
  <c r="N30" i="6"/>
  <c r="Z29" i="6"/>
  <c r="AB29" i="6" s="1"/>
  <c r="O29" i="6"/>
  <c r="N29" i="6"/>
  <c r="Z28" i="6"/>
  <c r="AC28" i="6" s="1"/>
  <c r="O28" i="6"/>
  <c r="N28" i="6"/>
  <c r="Z27" i="6"/>
  <c r="AB27" i="6" s="1"/>
  <c r="O27" i="6"/>
  <c r="N27" i="6"/>
  <c r="Z26" i="6"/>
  <c r="AC26" i="6" s="1"/>
  <c r="O26" i="6"/>
  <c r="N26" i="6"/>
  <c r="Z25" i="6"/>
  <c r="AB25" i="6" s="1"/>
  <c r="O25" i="6"/>
  <c r="N25" i="6"/>
  <c r="Z24" i="6"/>
  <c r="AC24" i="6" s="1"/>
  <c r="O24" i="6"/>
  <c r="N24" i="6"/>
  <c r="Z23" i="6"/>
  <c r="AB23" i="6" s="1"/>
  <c r="O23" i="6"/>
  <c r="N23" i="6"/>
  <c r="Z22" i="6"/>
  <c r="AC22" i="6" s="1"/>
  <c r="O22" i="6"/>
  <c r="N22" i="6"/>
  <c r="Z21" i="6"/>
  <c r="AB21" i="6" s="1"/>
  <c r="O21" i="6"/>
  <c r="N21" i="6"/>
  <c r="Z20" i="6"/>
  <c r="AC20" i="6" s="1"/>
  <c r="O20" i="6"/>
  <c r="N20" i="6"/>
  <c r="Z19" i="6"/>
  <c r="AB19" i="6" s="1"/>
  <c r="O19" i="6"/>
  <c r="N19" i="6"/>
  <c r="Z18" i="6"/>
  <c r="AC18" i="6" s="1"/>
  <c r="O18" i="6"/>
  <c r="N18" i="6"/>
  <c r="Z17" i="6"/>
  <c r="AB17" i="6" s="1"/>
  <c r="O17" i="6"/>
  <c r="N17" i="6"/>
  <c r="Z16" i="6"/>
  <c r="AC16" i="6" s="1"/>
  <c r="O16" i="6"/>
  <c r="N16" i="6"/>
  <c r="Z15" i="6"/>
  <c r="AB15" i="6" s="1"/>
  <c r="O15" i="6"/>
  <c r="N15" i="6"/>
  <c r="Z83" i="5"/>
  <c r="AB83" i="5" s="1"/>
  <c r="O83" i="5"/>
  <c r="N83" i="5"/>
  <c r="Z82" i="5"/>
  <c r="AC82" i="5" s="1"/>
  <c r="O82" i="5"/>
  <c r="N82" i="5"/>
  <c r="Z81" i="5"/>
  <c r="AB81" i="5" s="1"/>
  <c r="O81" i="5"/>
  <c r="N81" i="5"/>
  <c r="Z80" i="5"/>
  <c r="AC80" i="5" s="1"/>
  <c r="O80" i="5"/>
  <c r="N80" i="5"/>
  <c r="Z79" i="5"/>
  <c r="AB79" i="5" s="1"/>
  <c r="O79" i="5"/>
  <c r="N79" i="5"/>
  <c r="AB78" i="5"/>
  <c r="Z78" i="5"/>
  <c r="AC78" i="5" s="1"/>
  <c r="O78" i="5"/>
  <c r="N78" i="5"/>
  <c r="Z77" i="5"/>
  <c r="AB77" i="5" s="1"/>
  <c r="N77" i="5"/>
  <c r="H77" i="5"/>
  <c r="G77" i="5"/>
  <c r="F77" i="5"/>
  <c r="O77" i="5" s="1"/>
  <c r="Z76" i="5"/>
  <c r="AB76" i="5" s="1"/>
  <c r="O76" i="5"/>
  <c r="N76" i="5"/>
  <c r="AB75" i="5"/>
  <c r="Z75" i="5"/>
  <c r="AC75" i="5" s="1"/>
  <c r="N75" i="5"/>
  <c r="H75" i="5"/>
  <c r="G75" i="5"/>
  <c r="F75" i="5"/>
  <c r="Z74" i="5"/>
  <c r="AC74" i="5" s="1"/>
  <c r="O74" i="5"/>
  <c r="N74" i="5"/>
  <c r="Z73" i="5"/>
  <c r="AB73" i="5" s="1"/>
  <c r="O73" i="5"/>
  <c r="N73" i="5"/>
  <c r="Z72" i="5"/>
  <c r="AC72" i="5" s="1"/>
  <c r="O72" i="5"/>
  <c r="N72" i="5"/>
  <c r="Z71" i="5"/>
  <c r="AB71" i="5" s="1"/>
  <c r="O71" i="5"/>
  <c r="N71" i="5"/>
  <c r="Z70" i="5"/>
  <c r="AC70" i="5" s="1"/>
  <c r="O70" i="5"/>
  <c r="N70" i="5"/>
  <c r="Z69" i="5"/>
  <c r="AB69" i="5" s="1"/>
  <c r="O69" i="5"/>
  <c r="N69" i="5"/>
  <c r="Z68" i="5"/>
  <c r="AC68" i="5" s="1"/>
  <c r="O68" i="5"/>
  <c r="N68" i="5"/>
  <c r="Z67" i="5"/>
  <c r="AB67" i="5" s="1"/>
  <c r="O67" i="5"/>
  <c r="N67" i="5"/>
  <c r="Z66" i="5"/>
  <c r="AC66" i="5" s="1"/>
  <c r="N66" i="5"/>
  <c r="H66" i="5"/>
  <c r="G66" i="5"/>
  <c r="F66" i="5"/>
  <c r="O66" i="5" s="1"/>
  <c r="Z65" i="5"/>
  <c r="AC65" i="5" s="1"/>
  <c r="O65" i="5"/>
  <c r="N65" i="5"/>
  <c r="Z64" i="5"/>
  <c r="AB64" i="5" s="1"/>
  <c r="O64" i="5"/>
  <c r="N64" i="5"/>
  <c r="Z63" i="5"/>
  <c r="AC63" i="5" s="1"/>
  <c r="O63" i="5"/>
  <c r="N63" i="5"/>
  <c r="Z62" i="5"/>
  <c r="AB62" i="5" s="1"/>
  <c r="O62" i="5"/>
  <c r="N62" i="5"/>
  <c r="Z61" i="5"/>
  <c r="AC61" i="5" s="1"/>
  <c r="O61" i="5"/>
  <c r="N61" i="5"/>
  <c r="Z60" i="5"/>
  <c r="AB60" i="5" s="1"/>
  <c r="O60" i="5"/>
  <c r="N60" i="5"/>
  <c r="Z59" i="5"/>
  <c r="AC59" i="5" s="1"/>
  <c r="O59" i="5"/>
  <c r="N59" i="5"/>
  <c r="Z58" i="5"/>
  <c r="AB58" i="5" s="1"/>
  <c r="O58" i="5"/>
  <c r="N58" i="5"/>
  <c r="Z57" i="5"/>
  <c r="AC57" i="5" s="1"/>
  <c r="O57" i="5"/>
  <c r="N57" i="5"/>
  <c r="Z56" i="5"/>
  <c r="AB56" i="5" s="1"/>
  <c r="O56" i="5"/>
  <c r="N56" i="5"/>
  <c r="Z55" i="5"/>
  <c r="AC55" i="5" s="1"/>
  <c r="O55" i="5"/>
  <c r="N55" i="5"/>
  <c r="Z54" i="5"/>
  <c r="AB54" i="5" s="1"/>
  <c r="O54" i="5"/>
  <c r="N54" i="5"/>
  <c r="Z53" i="5"/>
  <c r="AC53" i="5" s="1"/>
  <c r="O53" i="5"/>
  <c r="N53" i="5"/>
  <c r="Z52" i="5"/>
  <c r="AB52" i="5" s="1"/>
  <c r="O52" i="5"/>
  <c r="N52" i="5"/>
  <c r="Z51" i="5"/>
  <c r="AC51" i="5" s="1"/>
  <c r="O51" i="5"/>
  <c r="N51" i="5"/>
  <c r="Z50" i="5"/>
  <c r="AB50" i="5" s="1"/>
  <c r="O50" i="5"/>
  <c r="N50" i="5"/>
  <c r="Z49" i="5"/>
  <c r="AC49" i="5" s="1"/>
  <c r="O49" i="5"/>
  <c r="N49" i="5"/>
  <c r="Z48" i="5"/>
  <c r="AB48" i="5" s="1"/>
  <c r="O48" i="5"/>
  <c r="N48" i="5"/>
  <c r="Z47" i="5"/>
  <c r="AC47" i="5" s="1"/>
  <c r="O47" i="5"/>
  <c r="N47" i="5"/>
  <c r="Z46" i="5"/>
  <c r="AB46" i="5" s="1"/>
  <c r="O46" i="5"/>
  <c r="N46" i="5"/>
  <c r="Z45" i="5"/>
  <c r="AB45" i="5" s="1"/>
  <c r="O45" i="5"/>
  <c r="N45" i="5"/>
  <c r="Z44" i="5"/>
  <c r="AB44" i="5" s="1"/>
  <c r="O44" i="5"/>
  <c r="N44" i="5"/>
  <c r="Z43" i="5"/>
  <c r="AB43" i="5" s="1"/>
  <c r="O43" i="5"/>
  <c r="N43" i="5"/>
  <c r="Z42" i="5"/>
  <c r="AC42" i="5" s="1"/>
  <c r="O42" i="5"/>
  <c r="N42" i="5"/>
  <c r="Z41" i="5"/>
  <c r="AB41" i="5" s="1"/>
  <c r="O41" i="5"/>
  <c r="N41" i="5"/>
  <c r="Z40" i="5"/>
  <c r="AC40" i="5" s="1"/>
  <c r="O40" i="5"/>
  <c r="N40" i="5"/>
  <c r="Z39" i="5"/>
  <c r="AB39" i="5" s="1"/>
  <c r="O39" i="5"/>
  <c r="N39" i="5"/>
  <c r="Z38" i="5"/>
  <c r="AC38" i="5" s="1"/>
  <c r="O38" i="5"/>
  <c r="N38" i="5"/>
  <c r="Z37" i="5"/>
  <c r="AB37" i="5" s="1"/>
  <c r="O37" i="5"/>
  <c r="N37" i="5"/>
  <c r="Z36" i="5"/>
  <c r="AC36" i="5" s="1"/>
  <c r="O36" i="5"/>
  <c r="N36" i="5"/>
  <c r="Z35" i="5"/>
  <c r="AB35" i="5" s="1"/>
  <c r="N35" i="5"/>
  <c r="H35" i="5"/>
  <c r="G35" i="5"/>
  <c r="F35" i="5"/>
  <c r="Z34" i="5"/>
  <c r="AB34" i="5" s="1"/>
  <c r="O34" i="5"/>
  <c r="N34" i="5"/>
  <c r="Z33" i="5"/>
  <c r="AC33" i="5" s="1"/>
  <c r="O33" i="5"/>
  <c r="N33" i="5"/>
  <c r="Z32" i="5"/>
  <c r="AB32" i="5" s="1"/>
  <c r="O32" i="5"/>
  <c r="N32" i="5"/>
  <c r="Z31" i="5"/>
  <c r="AC31" i="5" s="1"/>
  <c r="O31" i="5"/>
  <c r="N31" i="5"/>
  <c r="Z30" i="5"/>
  <c r="AB30" i="5" s="1"/>
  <c r="O30" i="5"/>
  <c r="N30" i="5"/>
  <c r="Z29" i="5"/>
  <c r="AC29" i="5" s="1"/>
  <c r="O29" i="5"/>
  <c r="N29" i="5"/>
  <c r="Z28" i="5"/>
  <c r="AB28" i="5" s="1"/>
  <c r="N28" i="5"/>
  <c r="H28" i="5"/>
  <c r="G28" i="5"/>
  <c r="F28" i="5"/>
  <c r="Z27" i="5"/>
  <c r="AB27" i="5" s="1"/>
  <c r="O27" i="5"/>
  <c r="N27" i="5"/>
  <c r="Z26" i="5"/>
  <c r="AC26" i="5" s="1"/>
  <c r="O26" i="5"/>
  <c r="N26" i="5"/>
  <c r="Z25" i="5"/>
  <c r="AB25" i="5" s="1"/>
  <c r="O25" i="5"/>
  <c r="N25" i="5"/>
  <c r="Z24" i="5"/>
  <c r="AC24" i="5" s="1"/>
  <c r="O24" i="5"/>
  <c r="N24" i="5"/>
  <c r="Z23" i="5"/>
  <c r="AB23" i="5" s="1"/>
  <c r="O23" i="5"/>
  <c r="N23" i="5"/>
  <c r="Z22" i="5"/>
  <c r="AC22" i="5" s="1"/>
  <c r="O22" i="5"/>
  <c r="N22" i="5"/>
  <c r="Z21" i="5"/>
  <c r="AB21" i="5" s="1"/>
  <c r="O21" i="5"/>
  <c r="N21" i="5"/>
  <c r="Z20" i="5"/>
  <c r="AC20" i="5" s="1"/>
  <c r="O20" i="5"/>
  <c r="N20" i="5"/>
  <c r="Z19" i="5"/>
  <c r="AB19" i="5" s="1"/>
  <c r="O19" i="5"/>
  <c r="N19" i="5"/>
  <c r="Z18" i="5"/>
  <c r="AC18" i="5" s="1"/>
  <c r="O18" i="5"/>
  <c r="N18" i="5"/>
  <c r="Z17" i="5"/>
  <c r="AB17" i="5" s="1"/>
  <c r="O17" i="5"/>
  <c r="N17" i="5"/>
  <c r="Z16" i="5"/>
  <c r="AB16" i="5" s="1"/>
  <c r="O16" i="5"/>
  <c r="N16" i="5"/>
  <c r="Z15" i="5"/>
  <c r="AC15" i="5" s="1"/>
  <c r="O15" i="5"/>
  <c r="N15" i="5"/>
  <c r="Z79" i="4"/>
  <c r="AC79" i="4" s="1"/>
  <c r="O79" i="4"/>
  <c r="N79" i="4"/>
  <c r="Z78" i="4"/>
  <c r="AB78" i="4" s="1"/>
  <c r="O78" i="4"/>
  <c r="N78" i="4"/>
  <c r="Z77" i="4"/>
  <c r="AC77" i="4" s="1"/>
  <c r="O77" i="4"/>
  <c r="N77" i="4"/>
  <c r="Z76" i="4"/>
  <c r="AB76" i="4" s="1"/>
  <c r="O76" i="4"/>
  <c r="N76" i="4"/>
  <c r="Z75" i="4"/>
  <c r="AC75" i="4" s="1"/>
  <c r="O75" i="4"/>
  <c r="N75" i="4"/>
  <c r="Z74" i="4"/>
  <c r="AB74" i="4" s="1"/>
  <c r="O74" i="4"/>
  <c r="N74" i="4"/>
  <c r="Z73" i="4"/>
  <c r="AC73" i="4" s="1"/>
  <c r="O73" i="4"/>
  <c r="N73" i="4"/>
  <c r="Z72" i="4"/>
  <c r="AB72" i="4" s="1"/>
  <c r="O72" i="4"/>
  <c r="N72" i="4"/>
  <c r="Z71" i="4"/>
  <c r="O71" i="4"/>
  <c r="N71" i="4"/>
  <c r="Z70" i="4"/>
  <c r="AC70" i="4" s="1"/>
  <c r="O70" i="4"/>
  <c r="N70" i="4"/>
  <c r="Z69" i="4"/>
  <c r="AC69" i="4" s="1"/>
  <c r="O69" i="4"/>
  <c r="N69" i="4"/>
  <c r="Z68" i="4"/>
  <c r="AC68" i="4" s="1"/>
  <c r="O68" i="4"/>
  <c r="N68" i="4"/>
  <c r="Z67" i="4"/>
  <c r="AC67" i="4" s="1"/>
  <c r="O67" i="4"/>
  <c r="N67" i="4"/>
  <c r="Z66" i="4"/>
  <c r="AC66" i="4" s="1"/>
  <c r="O66" i="4"/>
  <c r="N66" i="4"/>
  <c r="Z65" i="4"/>
  <c r="AC65" i="4" s="1"/>
  <c r="O65" i="4"/>
  <c r="N65" i="4"/>
  <c r="Z64" i="4"/>
  <c r="AC64" i="4" s="1"/>
  <c r="N64" i="4"/>
  <c r="H64" i="4"/>
  <c r="G64" i="4"/>
  <c r="F64" i="4"/>
  <c r="O64" i="4" s="1"/>
  <c r="Z63" i="4"/>
  <c r="AC63" i="4" s="1"/>
  <c r="O63" i="4"/>
  <c r="N63" i="4"/>
  <c r="Z62" i="4"/>
  <c r="AC62" i="4" s="1"/>
  <c r="O62" i="4"/>
  <c r="N62" i="4"/>
  <c r="Z61" i="4"/>
  <c r="AC61" i="4" s="1"/>
  <c r="O61" i="4"/>
  <c r="N61" i="4"/>
  <c r="Z60" i="4"/>
  <c r="AC60" i="4" s="1"/>
  <c r="O60" i="4"/>
  <c r="N60" i="4"/>
  <c r="Z59" i="4"/>
  <c r="AC59" i="4" s="1"/>
  <c r="O59" i="4"/>
  <c r="N59" i="4"/>
  <c r="Z58" i="4"/>
  <c r="AC58" i="4" s="1"/>
  <c r="O58" i="4"/>
  <c r="N58" i="4"/>
  <c r="AB57" i="4"/>
  <c r="Z57" i="4"/>
  <c r="AC57" i="4" s="1"/>
  <c r="O57" i="4"/>
  <c r="N57" i="4"/>
  <c r="Z56" i="4"/>
  <c r="AC56" i="4" s="1"/>
  <c r="N56" i="4"/>
  <c r="H56" i="4"/>
  <c r="G56" i="4"/>
  <c r="F56" i="4"/>
  <c r="O56" i="4" s="1"/>
  <c r="Z55" i="4"/>
  <c r="AC55" i="4" s="1"/>
  <c r="O55" i="4"/>
  <c r="N55" i="4"/>
  <c r="AB54" i="4"/>
  <c r="Z54" i="4"/>
  <c r="AC54" i="4" s="1"/>
  <c r="O54" i="4"/>
  <c r="N54" i="4"/>
  <c r="Z53" i="4"/>
  <c r="AC53" i="4" s="1"/>
  <c r="O53" i="4"/>
  <c r="N53" i="4"/>
  <c r="Z52" i="4"/>
  <c r="AC52" i="4" s="1"/>
  <c r="O52" i="4"/>
  <c r="N52" i="4"/>
  <c r="Z51" i="4"/>
  <c r="AC51" i="4" s="1"/>
  <c r="O51" i="4"/>
  <c r="N51" i="4"/>
  <c r="Z50" i="4"/>
  <c r="AC50" i="4" s="1"/>
  <c r="O50" i="4"/>
  <c r="N50" i="4"/>
  <c r="Z49" i="4"/>
  <c r="AC49" i="4" s="1"/>
  <c r="O49" i="4"/>
  <c r="N49" i="4"/>
  <c r="Z48" i="4"/>
  <c r="AC48" i="4" s="1"/>
  <c r="O48" i="4"/>
  <c r="N48" i="4"/>
  <c r="Z47" i="4"/>
  <c r="AC47" i="4" s="1"/>
  <c r="O47" i="4"/>
  <c r="N47" i="4"/>
  <c r="AB46" i="4"/>
  <c r="Z46" i="4"/>
  <c r="AC46" i="4" s="1"/>
  <c r="O46" i="4"/>
  <c r="N46" i="4"/>
  <c r="Z45" i="4"/>
  <c r="AC45" i="4" s="1"/>
  <c r="O45" i="4"/>
  <c r="N45" i="4"/>
  <c r="Z44" i="4"/>
  <c r="AC44" i="4" s="1"/>
  <c r="O44" i="4"/>
  <c r="N44" i="4"/>
  <c r="Z43" i="4"/>
  <c r="AC43" i="4" s="1"/>
  <c r="O43" i="4"/>
  <c r="N43" i="4"/>
  <c r="Z42" i="4"/>
  <c r="AC42" i="4" s="1"/>
  <c r="O42" i="4"/>
  <c r="N42" i="4"/>
  <c r="Z41" i="4"/>
  <c r="AC41" i="4" s="1"/>
  <c r="O41" i="4"/>
  <c r="N41" i="4"/>
  <c r="Z40" i="4"/>
  <c r="AC40" i="4" s="1"/>
  <c r="O40" i="4"/>
  <c r="N40" i="4"/>
  <c r="Z39" i="4"/>
  <c r="AC39" i="4" s="1"/>
  <c r="O39" i="4"/>
  <c r="N39" i="4"/>
  <c r="Z38" i="4"/>
  <c r="AB38" i="4" s="1"/>
  <c r="O38" i="4"/>
  <c r="N38" i="4"/>
  <c r="Z37" i="4"/>
  <c r="AC37" i="4" s="1"/>
  <c r="O37" i="4"/>
  <c r="N37" i="4"/>
  <c r="Z36" i="4"/>
  <c r="AB36" i="4" s="1"/>
  <c r="O36" i="4"/>
  <c r="N36" i="4"/>
  <c r="Z35" i="4"/>
  <c r="AC35" i="4" s="1"/>
  <c r="O35" i="4"/>
  <c r="N35" i="4"/>
  <c r="Z34" i="4"/>
  <c r="AB34" i="4" s="1"/>
  <c r="O34" i="4"/>
  <c r="N34" i="4"/>
  <c r="Z33" i="4"/>
  <c r="AC33" i="4" s="1"/>
  <c r="O33" i="4"/>
  <c r="N33" i="4"/>
  <c r="Z32" i="4"/>
  <c r="AB32" i="4" s="1"/>
  <c r="O32" i="4"/>
  <c r="N32" i="4"/>
  <c r="Z31" i="4"/>
  <c r="AC31" i="4" s="1"/>
  <c r="O31" i="4"/>
  <c r="N31" i="4"/>
  <c r="Z30" i="4"/>
  <c r="AB30" i="4" s="1"/>
  <c r="O30" i="4"/>
  <c r="N30" i="4"/>
  <c r="Z29" i="4"/>
  <c r="AC29" i="4" s="1"/>
  <c r="O29" i="4"/>
  <c r="N29" i="4"/>
  <c r="Z28" i="4"/>
  <c r="AB28" i="4" s="1"/>
  <c r="O28" i="4"/>
  <c r="N28" i="4"/>
  <c r="Z27" i="4"/>
  <c r="AB27" i="4" s="1"/>
  <c r="O27" i="4"/>
  <c r="N27" i="4"/>
  <c r="Z26" i="4"/>
  <c r="AB26" i="4" s="1"/>
  <c r="O26" i="4"/>
  <c r="N26" i="4"/>
  <c r="AB25" i="4"/>
  <c r="Z25" i="4"/>
  <c r="AC25" i="4" s="1"/>
  <c r="O25" i="4"/>
  <c r="N25" i="4"/>
  <c r="Z24" i="4"/>
  <c r="AB24" i="4" s="1"/>
  <c r="O24" i="4"/>
  <c r="N24" i="4"/>
  <c r="Z23" i="4"/>
  <c r="AC23" i="4" s="1"/>
  <c r="O23" i="4"/>
  <c r="N23" i="4"/>
  <c r="Z22" i="4"/>
  <c r="AB22" i="4" s="1"/>
  <c r="O22" i="4"/>
  <c r="N22" i="4"/>
  <c r="Z21" i="4"/>
  <c r="AC21" i="4" s="1"/>
  <c r="O21" i="4"/>
  <c r="N21" i="4"/>
  <c r="Z20" i="4"/>
  <c r="AB20" i="4" s="1"/>
  <c r="O20" i="4"/>
  <c r="N20" i="4"/>
  <c r="Z19" i="4"/>
  <c r="AC19" i="4" s="1"/>
  <c r="O19" i="4"/>
  <c r="N19" i="4"/>
  <c r="Z18" i="4"/>
  <c r="AB18" i="4" s="1"/>
  <c r="O18" i="4"/>
  <c r="N18" i="4"/>
  <c r="Z17" i="4"/>
  <c r="AC17" i="4" s="1"/>
  <c r="O17" i="4"/>
  <c r="N17" i="4"/>
  <c r="Z16" i="4"/>
  <c r="AB16" i="4" s="1"/>
  <c r="O16" i="4"/>
  <c r="N16" i="4"/>
  <c r="AB15" i="4"/>
  <c r="Z15" i="4"/>
  <c r="AC15" i="4" s="1"/>
  <c r="O15" i="4"/>
  <c r="N15" i="4"/>
  <c r="Z44" i="3"/>
  <c r="AB44" i="3" s="1"/>
  <c r="O44" i="3"/>
  <c r="N44" i="3"/>
  <c r="Z43" i="3"/>
  <c r="AC43" i="3" s="1"/>
  <c r="O43" i="3"/>
  <c r="N43" i="3"/>
  <c r="Z42" i="3"/>
  <c r="AB42" i="3" s="1"/>
  <c r="N42" i="3"/>
  <c r="H42" i="3"/>
  <c r="G42" i="3"/>
  <c r="F42" i="3"/>
  <c r="Z41" i="3"/>
  <c r="AB41" i="3" s="1"/>
  <c r="N41" i="3"/>
  <c r="H41" i="3"/>
  <c r="G41" i="3"/>
  <c r="F41" i="3"/>
  <c r="O41" i="3" s="1"/>
  <c r="Z40" i="3"/>
  <c r="AB40" i="3" s="1"/>
  <c r="O40" i="3"/>
  <c r="N40" i="3"/>
  <c r="Z39" i="3"/>
  <c r="AC39" i="3" s="1"/>
  <c r="O39" i="3"/>
  <c r="N39" i="3"/>
  <c r="Z38" i="3"/>
  <c r="AB38" i="3" s="1"/>
  <c r="O38" i="3"/>
  <c r="N38" i="3"/>
  <c r="Z37" i="3"/>
  <c r="AC37" i="3" s="1"/>
  <c r="O37" i="3"/>
  <c r="N37" i="3"/>
  <c r="Z36" i="3"/>
  <c r="AB36" i="3" s="1"/>
  <c r="O36" i="3"/>
  <c r="N36" i="3"/>
  <c r="Z35" i="3"/>
  <c r="AC35" i="3" s="1"/>
  <c r="O35" i="3"/>
  <c r="N35" i="3"/>
  <c r="Z34" i="3"/>
  <c r="AB34" i="3" s="1"/>
  <c r="N34" i="3"/>
  <c r="H34" i="3"/>
  <c r="G34" i="3"/>
  <c r="F34" i="3"/>
  <c r="Z33" i="3"/>
  <c r="AB33" i="3" s="1"/>
  <c r="O33" i="3"/>
  <c r="N33" i="3"/>
  <c r="Z32" i="3"/>
  <c r="AC32" i="3" s="1"/>
  <c r="O32" i="3"/>
  <c r="N32" i="3"/>
  <c r="Z31" i="3"/>
  <c r="AB31" i="3" s="1"/>
  <c r="O31" i="3"/>
  <c r="N31" i="3"/>
  <c r="Z30" i="3"/>
  <c r="AC30" i="3" s="1"/>
  <c r="O30" i="3"/>
  <c r="N30" i="3"/>
  <c r="Z29" i="3"/>
  <c r="AB29" i="3" s="1"/>
  <c r="O29" i="3"/>
  <c r="N29" i="3"/>
  <c r="Z28" i="3"/>
  <c r="AC28" i="3" s="1"/>
  <c r="O28" i="3"/>
  <c r="N28" i="3"/>
  <c r="Z27" i="3"/>
  <c r="AC27" i="3" s="1"/>
  <c r="O27" i="3"/>
  <c r="N27" i="3"/>
  <c r="Z26" i="3"/>
  <c r="AC26" i="3" s="1"/>
  <c r="O26" i="3"/>
  <c r="N26" i="3"/>
  <c r="Z25" i="3"/>
  <c r="AC25" i="3" s="1"/>
  <c r="O25" i="3"/>
  <c r="N25" i="3"/>
  <c r="Z24" i="3"/>
  <c r="AC24" i="3" s="1"/>
  <c r="O24" i="3"/>
  <c r="N24" i="3"/>
  <c r="Z23" i="3"/>
  <c r="AC23" i="3" s="1"/>
  <c r="O23" i="3"/>
  <c r="N23" i="3"/>
  <c r="Z22" i="3"/>
  <c r="AC22" i="3" s="1"/>
  <c r="O22" i="3"/>
  <c r="N22" i="3"/>
  <c r="Z21" i="3"/>
  <c r="AB21" i="3" s="1"/>
  <c r="O21" i="3"/>
  <c r="N21" i="3"/>
  <c r="Z20" i="3"/>
  <c r="AC20" i="3" s="1"/>
  <c r="O20" i="3"/>
  <c r="N20" i="3"/>
  <c r="Z19" i="3"/>
  <c r="AB19" i="3" s="1"/>
  <c r="O19" i="3"/>
  <c r="N19" i="3"/>
  <c r="Z18" i="3"/>
  <c r="AC18" i="3" s="1"/>
  <c r="O18" i="3"/>
  <c r="N18" i="3"/>
  <c r="Z17" i="3"/>
  <c r="AB17" i="3" s="1"/>
  <c r="O17" i="3"/>
  <c r="N17" i="3"/>
  <c r="Z16" i="3"/>
  <c r="AC16" i="3" s="1"/>
  <c r="O16" i="3"/>
  <c r="N16" i="3"/>
  <c r="Z15" i="3"/>
  <c r="AB15" i="3" s="1"/>
  <c r="O15" i="3"/>
  <c r="N15" i="3"/>
  <c r="O92" i="1"/>
  <c r="O76" i="1"/>
  <c r="O62" i="1"/>
  <c r="O32" i="1"/>
  <c r="O51" i="1"/>
  <c r="O89" i="1"/>
  <c r="O77" i="1"/>
  <c r="O33" i="1"/>
  <c r="O81" i="1"/>
  <c r="O94" i="1"/>
  <c r="O34" i="1"/>
  <c r="O35" i="1"/>
  <c r="O66" i="1"/>
  <c r="O82" i="1"/>
  <c r="O69" i="1"/>
  <c r="O52" i="1"/>
  <c r="O44" i="1"/>
  <c r="O72" i="1"/>
  <c r="O20" i="1"/>
  <c r="O90" i="1"/>
  <c r="O67" i="1"/>
  <c r="O78" i="1"/>
  <c r="O23" i="1"/>
  <c r="O97" i="1"/>
  <c r="O63" i="1"/>
  <c r="O91" i="1"/>
  <c r="O98" i="1"/>
  <c r="O93" i="1"/>
  <c r="O24" i="1"/>
  <c r="O85" i="1"/>
  <c r="O55" i="1"/>
  <c r="O96" i="1"/>
  <c r="O45" i="1"/>
  <c r="O65" i="1"/>
  <c r="O56" i="1"/>
  <c r="O57" i="1"/>
  <c r="O30" i="1"/>
  <c r="O29" i="1"/>
  <c r="O25" i="1"/>
  <c r="O46" i="1"/>
  <c r="O83" i="1"/>
  <c r="O87" i="1"/>
  <c r="O58" i="1"/>
  <c r="O47" i="1"/>
  <c r="O64" i="1"/>
  <c r="O36" i="1"/>
  <c r="O37" i="1"/>
  <c r="O101" i="1"/>
  <c r="O104" i="1"/>
  <c r="O102" i="1"/>
  <c r="O160" i="1"/>
  <c r="O150" i="1"/>
  <c r="O144" i="1"/>
  <c r="O132" i="1"/>
  <c r="O168" i="1"/>
  <c r="O175" i="1"/>
  <c r="O169" i="1"/>
  <c r="O140" i="1"/>
  <c r="O164" i="1"/>
  <c r="O145" i="1"/>
  <c r="O165" i="1"/>
  <c r="O105" i="1"/>
  <c r="O130" i="1"/>
  <c r="O178" i="1"/>
  <c r="O125" i="1"/>
  <c r="O118" i="1"/>
  <c r="O106" i="1"/>
  <c r="O126" i="1"/>
  <c r="O181" i="1"/>
  <c r="O131" i="1"/>
  <c r="O123" i="1"/>
  <c r="O176" i="1"/>
  <c r="O177" i="1"/>
  <c r="O151" i="1"/>
  <c r="O152" i="1"/>
  <c r="O109" i="1"/>
  <c r="O133" i="1"/>
  <c r="O146" i="1"/>
  <c r="O141" i="1"/>
  <c r="O142" i="1"/>
  <c r="O161" i="1"/>
  <c r="O170" i="1"/>
  <c r="O147" i="1"/>
  <c r="O156" i="1"/>
  <c r="O180" i="1"/>
  <c r="O127" i="1"/>
  <c r="O103" i="1"/>
  <c r="O153" i="1"/>
  <c r="O162" i="1"/>
  <c r="O107" i="1"/>
  <c r="O100" i="1"/>
  <c r="O172" i="1"/>
  <c r="O173" i="1"/>
  <c r="O120" i="1"/>
  <c r="O114" i="1"/>
  <c r="O157" i="1"/>
  <c r="O154" i="1"/>
  <c r="O166" i="1"/>
  <c r="O136" i="1"/>
  <c r="O171" i="1"/>
  <c r="O117" i="1"/>
  <c r="O122" i="1"/>
  <c r="O158" i="1"/>
  <c r="O148" i="1"/>
  <c r="O110" i="1"/>
  <c r="O143" i="1"/>
  <c r="O115" i="1"/>
  <c r="O128" i="1"/>
  <c r="O113" i="1"/>
  <c r="O159" i="1"/>
  <c r="O149" i="1"/>
  <c r="O121" i="1"/>
  <c r="O137" i="1"/>
  <c r="O124" i="1"/>
  <c r="O119" i="1"/>
  <c r="O116" i="1"/>
  <c r="O163" i="1"/>
  <c r="O135" i="1"/>
  <c r="O179" i="1"/>
  <c r="O155" i="1"/>
  <c r="O138" i="1"/>
  <c r="O99" i="1"/>
  <c r="O182" i="1"/>
  <c r="O112" i="1"/>
  <c r="O139" i="1"/>
  <c r="O167" i="1"/>
  <c r="O129" i="1"/>
  <c r="O108" i="1"/>
  <c r="O186" i="1"/>
  <c r="O197" i="1"/>
  <c r="O187" i="1"/>
  <c r="O215" i="1"/>
  <c r="O227" i="1"/>
  <c r="O223" i="1"/>
  <c r="O259" i="1"/>
  <c r="O235" i="1"/>
  <c r="O263" i="1"/>
  <c r="O241" i="1"/>
  <c r="O190" i="1"/>
  <c r="O188" i="1"/>
  <c r="O184" i="1"/>
  <c r="O203" i="1"/>
  <c r="O200" i="1"/>
  <c r="O209" i="1"/>
  <c r="O210" i="1"/>
  <c r="O191" i="1"/>
  <c r="O218" i="1"/>
  <c r="O224" i="1"/>
  <c r="O198" i="1"/>
  <c r="O234" i="1"/>
  <c r="O249" i="1"/>
  <c r="O194" i="1"/>
  <c r="O185" i="1"/>
  <c r="O189" i="1"/>
  <c r="O183" i="1"/>
  <c r="O195" i="1"/>
  <c r="O264" i="1"/>
  <c r="O254" i="1"/>
  <c r="O237" i="1"/>
  <c r="O267" i="1"/>
  <c r="O229" i="1"/>
  <c r="O256" i="1"/>
  <c r="O239" i="1"/>
  <c r="O247" i="1"/>
  <c r="O206" i="1"/>
  <c r="O240" i="1"/>
  <c r="O208" i="1"/>
  <c r="O272" i="1"/>
  <c r="O204" i="1"/>
  <c r="O252" i="1"/>
  <c r="O270" i="1"/>
  <c r="O273" i="1"/>
  <c r="O230" i="1"/>
  <c r="O260" i="1"/>
  <c r="O211" i="1"/>
  <c r="O255" i="1"/>
  <c r="O248" i="1"/>
  <c r="O261" i="1"/>
  <c r="O243" i="1"/>
  <c r="O216" i="1"/>
  <c r="O274" i="1"/>
  <c r="O258" i="1"/>
  <c r="O265" i="1"/>
  <c r="O192" i="1"/>
  <c r="O225" i="1"/>
  <c r="O244" i="1"/>
  <c r="O212" i="1"/>
  <c r="O213" i="1"/>
  <c r="O245" i="1"/>
  <c r="O242" i="1"/>
  <c r="O236" i="1"/>
  <c r="O232" i="1"/>
  <c r="O246" i="1"/>
  <c r="O201" i="1"/>
  <c r="O253" i="1"/>
  <c r="O262" i="1"/>
  <c r="O266" i="1"/>
  <c r="O268" i="1"/>
  <c r="O271" i="1"/>
  <c r="O269" i="1"/>
  <c r="O257" i="1"/>
  <c r="O275" i="1"/>
  <c r="O193" i="1"/>
  <c r="O233" i="1"/>
  <c r="O220" i="1"/>
  <c r="O217" i="1"/>
  <c r="O221" i="1"/>
  <c r="O222" i="1"/>
  <c r="O214" i="1"/>
  <c r="O202" i="1"/>
  <c r="O207" i="1"/>
  <c r="O226" i="1"/>
  <c r="O196" i="1"/>
  <c r="O199" i="1"/>
  <c r="O219" i="1"/>
  <c r="O328" i="1"/>
  <c r="O283" i="1"/>
  <c r="O285" i="1"/>
  <c r="O294" i="1"/>
  <c r="O314" i="1"/>
  <c r="O295" i="1"/>
  <c r="O311" i="1"/>
  <c r="O315" i="1"/>
  <c r="O331" i="1"/>
  <c r="O332" i="1"/>
  <c r="O300" i="1"/>
  <c r="O286" i="1"/>
  <c r="O291" i="1"/>
  <c r="O326" i="1"/>
  <c r="O305" i="1"/>
  <c r="O306" i="1"/>
  <c r="O335" i="1"/>
  <c r="O297" i="1"/>
  <c r="O276" i="1"/>
  <c r="O299" i="1"/>
  <c r="O303" i="1"/>
  <c r="O298" i="1"/>
  <c r="O281" i="1"/>
  <c r="O301" i="1"/>
  <c r="O329" i="1"/>
  <c r="O316" i="1"/>
  <c r="O325" i="1"/>
  <c r="O307" i="1"/>
  <c r="O282" i="1"/>
  <c r="O278" i="1"/>
  <c r="O342" i="1"/>
  <c r="O310" i="1"/>
  <c r="O322" i="1"/>
  <c r="O344" i="1"/>
  <c r="O279" i="1"/>
  <c r="O318" i="1"/>
  <c r="O280" i="1"/>
  <c r="O277" i="1"/>
  <c r="O302" i="1"/>
  <c r="O287" i="1"/>
  <c r="O312" i="1"/>
  <c r="O333" i="1"/>
  <c r="O292" i="1"/>
  <c r="O284" i="1"/>
  <c r="O293" i="1"/>
  <c r="O288" i="1"/>
  <c r="O330" i="1"/>
  <c r="O320" i="1"/>
  <c r="O321" i="1"/>
  <c r="O323" i="1"/>
  <c r="O339" i="1"/>
  <c r="O309" i="1"/>
  <c r="O319" i="1"/>
  <c r="O304" i="1"/>
  <c r="O340" i="1"/>
  <c r="O343" i="1"/>
  <c r="O334" i="1"/>
  <c r="O341" i="1"/>
  <c r="O337" i="1"/>
  <c r="O290" i="1"/>
  <c r="O308" i="1"/>
  <c r="O313" i="1"/>
  <c r="O324" i="1"/>
  <c r="O317" i="1"/>
  <c r="O388" i="1"/>
  <c r="O392" i="1"/>
  <c r="O396" i="1"/>
  <c r="O377" i="1"/>
  <c r="O359" i="1"/>
  <c r="O353" i="1"/>
  <c r="O350" i="1"/>
  <c r="O367" i="1"/>
  <c r="O380" i="1"/>
  <c r="O362" i="1"/>
  <c r="O374" i="1"/>
  <c r="O381" i="1"/>
  <c r="O389" i="1"/>
  <c r="O393" i="1"/>
  <c r="O363" i="1"/>
  <c r="O390" i="1"/>
  <c r="O354" i="1"/>
  <c r="O356" i="1"/>
  <c r="O378" i="1"/>
  <c r="O360" i="1"/>
  <c r="O355" i="1"/>
  <c r="O369" i="1"/>
  <c r="O357" i="1"/>
  <c r="O371" i="1"/>
  <c r="O400" i="1"/>
  <c r="O405" i="1"/>
  <c r="O402" i="1"/>
  <c r="O364" i="1"/>
  <c r="O384" i="1"/>
  <c r="O406" i="1"/>
  <c r="O372" i="1"/>
  <c r="O399" i="1"/>
  <c r="O403" i="1"/>
  <c r="O375" i="1"/>
  <c r="O365" i="1"/>
  <c r="O409" i="1"/>
  <c r="O366" i="1"/>
  <c r="O397" i="1"/>
  <c r="O408" i="1"/>
  <c r="O385" i="1"/>
  <c r="O407" i="1"/>
  <c r="O404" i="1"/>
  <c r="O346" i="1"/>
  <c r="O345" i="1"/>
  <c r="O361" i="1"/>
  <c r="O373" i="1"/>
  <c r="O401" i="1"/>
  <c r="O382" i="1"/>
  <c r="O349" i="1"/>
  <c r="O348" i="1"/>
  <c r="O347" i="1"/>
  <c r="O376" i="1"/>
  <c r="O351" i="1"/>
  <c r="O352" i="1"/>
  <c r="O379" i="1"/>
  <c r="O387" i="1"/>
  <c r="O395" i="1"/>
  <c r="O368" i="1"/>
  <c r="O358" i="1"/>
  <c r="O383" i="1"/>
  <c r="O370" i="1"/>
  <c r="O391" i="1"/>
  <c r="O398" i="1"/>
  <c r="O434" i="1"/>
  <c r="O428" i="1"/>
  <c r="O432" i="1"/>
  <c r="O430" i="1"/>
  <c r="O415" i="1"/>
  <c r="O439" i="1"/>
  <c r="O433" i="1"/>
  <c r="O421" i="1"/>
  <c r="O427" i="1"/>
  <c r="O413" i="1"/>
  <c r="O418" i="1"/>
  <c r="O438" i="1"/>
  <c r="O425" i="1"/>
  <c r="O435" i="1"/>
  <c r="O411" i="1"/>
  <c r="O414" i="1"/>
  <c r="O410" i="1"/>
  <c r="O417" i="1"/>
  <c r="O423" i="1"/>
  <c r="O416" i="1"/>
  <c r="O419" i="1"/>
  <c r="O412" i="1"/>
  <c r="O422" i="1"/>
  <c r="O424" i="1"/>
  <c r="O420" i="1"/>
  <c r="O431" i="1"/>
  <c r="O426" i="1"/>
  <c r="O450" i="1"/>
  <c r="O463" i="1"/>
  <c r="O464" i="1"/>
  <c r="O479" i="1"/>
  <c r="O465" i="1"/>
  <c r="O456" i="1"/>
  <c r="O457" i="1"/>
  <c r="O462" i="1"/>
  <c r="O442" i="1"/>
  <c r="O444" i="1"/>
  <c r="O480" i="1"/>
  <c r="O476" i="1"/>
  <c r="O440" i="1"/>
  <c r="O452" i="1"/>
  <c r="O448" i="1"/>
  <c r="O471" i="1"/>
  <c r="O446" i="1"/>
  <c r="O459" i="1"/>
  <c r="O474" i="1"/>
  <c r="O455" i="1"/>
  <c r="O445" i="1"/>
  <c r="O467" i="1"/>
  <c r="O449" i="1"/>
  <c r="O453" i="1"/>
  <c r="O466" i="1"/>
  <c r="O441" i="1"/>
  <c r="O443" i="1"/>
  <c r="O460" i="1"/>
  <c r="O447" i="1"/>
  <c r="O472" i="1"/>
  <c r="O481" i="1"/>
  <c r="O477" i="1"/>
  <c r="O473" i="1"/>
  <c r="O469" i="1"/>
  <c r="O461" i="1"/>
  <c r="O478" i="1"/>
  <c r="O470" i="1"/>
  <c r="O61" i="1"/>
  <c r="O21" i="1"/>
  <c r="O27" i="1"/>
  <c r="O48" i="1"/>
  <c r="O26" i="1"/>
  <c r="O80" i="1"/>
  <c r="O84" i="1"/>
  <c r="O73" i="1"/>
  <c r="O68" i="1"/>
  <c r="O16" i="1"/>
  <c r="O70" i="1"/>
  <c r="O40" i="1"/>
  <c r="O59" i="1"/>
  <c r="O38" i="1"/>
  <c r="O53" i="1"/>
  <c r="O86" i="1"/>
  <c r="O28" i="1"/>
  <c r="O49" i="1"/>
  <c r="O50" i="1"/>
  <c r="O43" i="1"/>
  <c r="O79" i="1"/>
  <c r="O60" i="1"/>
  <c r="O74" i="1"/>
  <c r="O54" i="1"/>
  <c r="O39" i="1"/>
  <c r="O75" i="1"/>
  <c r="O41" i="1"/>
  <c r="O22" i="1"/>
  <c r="O17" i="1"/>
  <c r="O15" i="1"/>
  <c r="O18" i="1"/>
  <c r="O71" i="1"/>
  <c r="O95" i="1"/>
  <c r="O42" i="1"/>
  <c r="O88" i="1"/>
  <c r="AB32" i="9" l="1"/>
  <c r="AB33" i="9"/>
  <c r="AB37" i="9"/>
  <c r="AB41" i="9"/>
  <c r="O43" i="9"/>
  <c r="AB44" i="9"/>
  <c r="AB48" i="9"/>
  <c r="AB49" i="9"/>
  <c r="O60" i="9"/>
  <c r="AB35" i="9"/>
  <c r="AB39" i="9"/>
  <c r="AB52" i="9"/>
  <c r="O57" i="9"/>
  <c r="O59" i="9"/>
  <c r="AB23" i="3"/>
  <c r="AB27" i="3"/>
  <c r="AB25" i="3"/>
  <c r="O34" i="3"/>
  <c r="O42" i="3"/>
  <c r="AB42" i="4"/>
  <c r="AB50" i="4"/>
  <c r="AB61" i="4"/>
  <c r="AB66" i="4"/>
  <c r="AB40" i="4"/>
  <c r="AB44" i="4"/>
  <c r="AB48" i="4"/>
  <c r="AB52" i="4"/>
  <c r="AB59" i="4"/>
  <c r="AB63" i="4"/>
  <c r="AB64" i="4"/>
  <c r="AB68" i="4"/>
  <c r="AB23" i="4"/>
  <c r="AB70" i="4"/>
  <c r="AB82" i="5"/>
  <c r="AB33" i="5"/>
  <c r="O35" i="5"/>
  <c r="AB42" i="5"/>
  <c r="O28" i="5"/>
  <c r="AB31" i="5"/>
  <c r="AB38" i="5"/>
  <c r="AB74" i="5"/>
  <c r="AB36" i="5"/>
  <c r="AB40" i="5"/>
  <c r="O75" i="5"/>
  <c r="AB80" i="5"/>
  <c r="AB64" i="6"/>
  <c r="AB94" i="6"/>
  <c r="AB106" i="6"/>
  <c r="O37" i="6"/>
  <c r="AB48" i="6"/>
  <c r="AB54" i="6"/>
  <c r="AB90" i="6"/>
  <c r="AB102" i="6"/>
  <c r="AB52" i="6"/>
  <c r="AB56" i="6"/>
  <c r="AB66" i="6"/>
  <c r="O70" i="6"/>
  <c r="O82" i="6"/>
  <c r="AB92" i="6"/>
  <c r="AB96" i="6"/>
  <c r="AB100" i="6"/>
  <c r="AB104" i="6"/>
  <c r="AC15" i="6"/>
  <c r="AB16" i="6"/>
  <c r="AC17" i="6"/>
  <c r="AB18" i="6"/>
  <c r="AC19" i="6"/>
  <c r="AB20" i="6"/>
  <c r="AC21" i="6"/>
  <c r="AB22" i="6"/>
  <c r="AC23" i="6"/>
  <c r="AB24" i="6"/>
  <c r="AC25" i="6"/>
  <c r="AB26" i="6"/>
  <c r="AC27" i="6"/>
  <c r="AB28" i="6"/>
  <c r="AC29" i="6"/>
  <c r="AB30" i="6"/>
  <c r="AC31" i="6"/>
  <c r="AB32" i="6"/>
  <c r="AC33" i="6"/>
  <c r="AB34" i="6"/>
  <c r="AB38" i="6"/>
  <c r="AB42" i="6"/>
  <c r="AB46" i="6"/>
  <c r="AB98" i="6"/>
  <c r="AB19" i="7"/>
  <c r="AB44" i="7"/>
  <c r="AB96" i="7"/>
  <c r="AB51" i="7"/>
  <c r="AB67" i="7"/>
  <c r="AB87" i="7"/>
  <c r="AB17" i="7"/>
  <c r="AB21" i="7"/>
  <c r="AB25" i="7"/>
  <c r="O27" i="7"/>
  <c r="AB28" i="7"/>
  <c r="AB32" i="7"/>
  <c r="AB79" i="7"/>
  <c r="AB83" i="7"/>
  <c r="AB92" i="7"/>
  <c r="AB34" i="7"/>
  <c r="AB38" i="7"/>
  <c r="AB42" i="7"/>
  <c r="AB46" i="7"/>
  <c r="AB53" i="7"/>
  <c r="AB57" i="7"/>
  <c r="AB61" i="7"/>
  <c r="AB65" i="7"/>
  <c r="AB69" i="7"/>
  <c r="AB73" i="7"/>
  <c r="AB77" i="7"/>
  <c r="AB85" i="7"/>
  <c r="AB89" i="7"/>
  <c r="AB94" i="7"/>
  <c r="AB98" i="7"/>
  <c r="AB62" i="8"/>
  <c r="AB66" i="8"/>
  <c r="AB70" i="8"/>
  <c r="AB78" i="8"/>
  <c r="AB82" i="8"/>
  <c r="AB90" i="8"/>
  <c r="AB94" i="8"/>
  <c r="AB98" i="8"/>
  <c r="AB51" i="8"/>
  <c r="AB72" i="8"/>
  <c r="AB76" i="8"/>
  <c r="AB80" i="8"/>
  <c r="AB84" i="8"/>
  <c r="AB88" i="8"/>
  <c r="AB92" i="8"/>
  <c r="AB96" i="8"/>
  <c r="AB15" i="9"/>
  <c r="AC16" i="9"/>
  <c r="AB17" i="9"/>
  <c r="AC18" i="9"/>
  <c r="AB19" i="9"/>
  <c r="AC20" i="9"/>
  <c r="AB21" i="9"/>
  <c r="AC22" i="9"/>
  <c r="AB23" i="9"/>
  <c r="AC24" i="9"/>
  <c r="AB25" i="9"/>
  <c r="AB26" i="9"/>
  <c r="AC27" i="9"/>
  <c r="AB28" i="9"/>
  <c r="AB29" i="9"/>
  <c r="AB31" i="9"/>
  <c r="AB34" i="9"/>
  <c r="AB36" i="9"/>
  <c r="AB38" i="9"/>
  <c r="AB40" i="9"/>
  <c r="AB42" i="9"/>
  <c r="AB43" i="9"/>
  <c r="AB45" i="9"/>
  <c r="AB47" i="9"/>
  <c r="AC51" i="9"/>
  <c r="AC53" i="9"/>
  <c r="AC55" i="9"/>
  <c r="AB56" i="9"/>
  <c r="AB57" i="9"/>
  <c r="AB58" i="9"/>
  <c r="AB59" i="9"/>
  <c r="AB60" i="9"/>
  <c r="AB61" i="9"/>
  <c r="AC15" i="8"/>
  <c r="AB16" i="8"/>
  <c r="AC17" i="8"/>
  <c r="AB18" i="8"/>
  <c r="AB19" i="8"/>
  <c r="AC20" i="8"/>
  <c r="AB21" i="8"/>
  <c r="AC22" i="8"/>
  <c r="AB23" i="8"/>
  <c r="AC24" i="8"/>
  <c r="AB25" i="8"/>
  <c r="AC26" i="8"/>
  <c r="AB27" i="8"/>
  <c r="AC28" i="8"/>
  <c r="AB29" i="8"/>
  <c r="AC30" i="8"/>
  <c r="AB31" i="8"/>
  <c r="AC32" i="8"/>
  <c r="AB33" i="8"/>
  <c r="AC34" i="8"/>
  <c r="AB35" i="8"/>
  <c r="AC36" i="8"/>
  <c r="AB37" i="8"/>
  <c r="AC38" i="8"/>
  <c r="AB39" i="8"/>
  <c r="AC40" i="8"/>
  <c r="AB41" i="8"/>
  <c r="AC42" i="8"/>
  <c r="AB43" i="8"/>
  <c r="AC44" i="8"/>
  <c r="AB45" i="8"/>
  <c r="AC46" i="8"/>
  <c r="AC48" i="8"/>
  <c r="AC50" i="8"/>
  <c r="AC52" i="8"/>
  <c r="AB59" i="8"/>
  <c r="AB61" i="8"/>
  <c r="AB63" i="8"/>
  <c r="AB65" i="8"/>
  <c r="AB67" i="8"/>
  <c r="AB69" i="8"/>
  <c r="AB71" i="8"/>
  <c r="AB73" i="8"/>
  <c r="AB75" i="8"/>
  <c r="AB77" i="8"/>
  <c r="AB79" i="8"/>
  <c r="AB81" i="8"/>
  <c r="AB83" i="8"/>
  <c r="AB85" i="8"/>
  <c r="AB87" i="8"/>
  <c r="AB89" i="8"/>
  <c r="AB91" i="8"/>
  <c r="AB93" i="8"/>
  <c r="AB95" i="8"/>
  <c r="AB97" i="8"/>
  <c r="AC16" i="7"/>
  <c r="AC24" i="7"/>
  <c r="AC26" i="7"/>
  <c r="AC27" i="7"/>
  <c r="AC31" i="7"/>
  <c r="AC33" i="7"/>
  <c r="AC35" i="7"/>
  <c r="AC37" i="7"/>
  <c r="AC39" i="7"/>
  <c r="AC41" i="7"/>
  <c r="AC56" i="7"/>
  <c r="AC58" i="7"/>
  <c r="AC60" i="7"/>
  <c r="AC62" i="7"/>
  <c r="AC72" i="7"/>
  <c r="AC76" i="7"/>
  <c r="AC80" i="7"/>
  <c r="AC82" i="7"/>
  <c r="AC86" i="7"/>
  <c r="AC88" i="7"/>
  <c r="AC91" i="7"/>
  <c r="AC97" i="7"/>
  <c r="AB18" i="7"/>
  <c r="AB20" i="7"/>
  <c r="AB22" i="7"/>
  <c r="AB29" i="7"/>
  <c r="AB43" i="7"/>
  <c r="AB45" i="7"/>
  <c r="AB47" i="7"/>
  <c r="AB49" i="7"/>
  <c r="AB50" i="7"/>
  <c r="AB52" i="7"/>
  <c r="AB54" i="7"/>
  <c r="AB64" i="7"/>
  <c r="AB66" i="7"/>
  <c r="AB68" i="7"/>
  <c r="AB70" i="7"/>
  <c r="AB74" i="7"/>
  <c r="AB78" i="7"/>
  <c r="AB84" i="7"/>
  <c r="AB93" i="7"/>
  <c r="AB95" i="7"/>
  <c r="AC39" i="6"/>
  <c r="AC41" i="6"/>
  <c r="AC43" i="6"/>
  <c r="AC45" i="6"/>
  <c r="AC47" i="6"/>
  <c r="AC49" i="6"/>
  <c r="AC51" i="6"/>
  <c r="AC53" i="6"/>
  <c r="AC55" i="6"/>
  <c r="AC57" i="6"/>
  <c r="AC59" i="6"/>
  <c r="AC60" i="6"/>
  <c r="AC62" i="6"/>
  <c r="AC63" i="6"/>
  <c r="AC65" i="6"/>
  <c r="AC67" i="6"/>
  <c r="AB68" i="6"/>
  <c r="AC69" i="6"/>
  <c r="AC70" i="6"/>
  <c r="AB71" i="6"/>
  <c r="AC72" i="6"/>
  <c r="AB73" i="6"/>
  <c r="AC74" i="6"/>
  <c r="AB75" i="6"/>
  <c r="AC76" i="6"/>
  <c r="AB77" i="6"/>
  <c r="AC78" i="6"/>
  <c r="AB79" i="6"/>
  <c r="AC80" i="6"/>
  <c r="AB81" i="6"/>
  <c r="AB82" i="6"/>
  <c r="AB83" i="6"/>
  <c r="AC84" i="6"/>
  <c r="AB85" i="6"/>
  <c r="AC86" i="6"/>
  <c r="AB87" i="6"/>
  <c r="AC88" i="6"/>
  <c r="AB89" i="6"/>
  <c r="AB91" i="6"/>
  <c r="AB93" i="6"/>
  <c r="AB95" i="6"/>
  <c r="AB97" i="6"/>
  <c r="AB99" i="6"/>
  <c r="AB101" i="6"/>
  <c r="AB103" i="6"/>
  <c r="AB105" i="6"/>
  <c r="AB107" i="6"/>
  <c r="AB15" i="5"/>
  <c r="AC16" i="5"/>
  <c r="AB18" i="5"/>
  <c r="AC19" i="5"/>
  <c r="AB20" i="5"/>
  <c r="AC21" i="5"/>
  <c r="AB22" i="5"/>
  <c r="AC23" i="5"/>
  <c r="AB24" i="5"/>
  <c r="AC25" i="5"/>
  <c r="AB26" i="5"/>
  <c r="AC27" i="5"/>
  <c r="AC28" i="5"/>
  <c r="AB29" i="5"/>
  <c r="AC30" i="5"/>
  <c r="AC32" i="5"/>
  <c r="AC34" i="5"/>
  <c r="AC35" i="5"/>
  <c r="AC37" i="5"/>
  <c r="AC39" i="5"/>
  <c r="AC41" i="5"/>
  <c r="AC43" i="5"/>
  <c r="AB47" i="5"/>
  <c r="AC48" i="5"/>
  <c r="AB49" i="5"/>
  <c r="AC50" i="5"/>
  <c r="AB51" i="5"/>
  <c r="AC52" i="5"/>
  <c r="AB53" i="5"/>
  <c r="AC54" i="5"/>
  <c r="AB55" i="5"/>
  <c r="AC56" i="5"/>
  <c r="AB57" i="5"/>
  <c r="AC58" i="5"/>
  <c r="AB59" i="5"/>
  <c r="AC60" i="5"/>
  <c r="AB61" i="5"/>
  <c r="AC62" i="5"/>
  <c r="AB63" i="5"/>
  <c r="AC64" i="5"/>
  <c r="AB65" i="5"/>
  <c r="AB66" i="5"/>
  <c r="AC67" i="5"/>
  <c r="AB68" i="5"/>
  <c r="AC69" i="5"/>
  <c r="AB70" i="5"/>
  <c r="AC71" i="5"/>
  <c r="AB72" i="5"/>
  <c r="AC73" i="5"/>
  <c r="AC76" i="5"/>
  <c r="AC77" i="5"/>
  <c r="AC79" i="5"/>
  <c r="AC81" i="5"/>
  <c r="AC83" i="5"/>
  <c r="AC16" i="4"/>
  <c r="AB17" i="4"/>
  <c r="AC18" i="4"/>
  <c r="AB19" i="4"/>
  <c r="AC20" i="4"/>
  <c r="AB21" i="4"/>
  <c r="AC22" i="4"/>
  <c r="AC24" i="4"/>
  <c r="AC26" i="4"/>
  <c r="AB29" i="4"/>
  <c r="AC30" i="4"/>
  <c r="AB31" i="4"/>
  <c r="AC32" i="4"/>
  <c r="AB33" i="4"/>
  <c r="AC34" i="4"/>
  <c r="AB35" i="4"/>
  <c r="AC36" i="4"/>
  <c r="AB37" i="4"/>
  <c r="AC38" i="4"/>
  <c r="AB39" i="4"/>
  <c r="AB41" i="4"/>
  <c r="AB43" i="4"/>
  <c r="AB45" i="4"/>
  <c r="AB47" i="4"/>
  <c r="AB49" i="4"/>
  <c r="AB51" i="4"/>
  <c r="AB53" i="4"/>
  <c r="AB55" i="4"/>
  <c r="AB56" i="4"/>
  <c r="AB58" i="4"/>
  <c r="AB60" i="4"/>
  <c r="AB62" i="4"/>
  <c r="AB65" i="4"/>
  <c r="AB67" i="4"/>
  <c r="AB69" i="4"/>
  <c r="AC71" i="4"/>
  <c r="AB71" i="4"/>
  <c r="AC72" i="4"/>
  <c r="AB73" i="4"/>
  <c r="AC74" i="4"/>
  <c r="AB75" i="4"/>
  <c r="AC76" i="4"/>
  <c r="AB77" i="4"/>
  <c r="AC78" i="4"/>
  <c r="AB79" i="4"/>
  <c r="AC15" i="3"/>
  <c r="AB16" i="3"/>
  <c r="AC17" i="3"/>
  <c r="AB18" i="3"/>
  <c r="AC19" i="3"/>
  <c r="AB20" i="3"/>
  <c r="AC21" i="3"/>
  <c r="AB22" i="3"/>
  <c r="AB24" i="3"/>
  <c r="AB26" i="3"/>
  <c r="AB28" i="3"/>
  <c r="AC29" i="3"/>
  <c r="AB30" i="3"/>
  <c r="AC31" i="3"/>
  <c r="AB32" i="3"/>
  <c r="AC33" i="3"/>
  <c r="AC34" i="3"/>
  <c r="AB35" i="3"/>
  <c r="AC36" i="3"/>
  <c r="AB37" i="3"/>
  <c r="AC38" i="3"/>
  <c r="AB39" i="3"/>
  <c r="AC40" i="3"/>
  <c r="AC41" i="3"/>
  <c r="AC42" i="3"/>
  <c r="AB43" i="3"/>
  <c r="AC44" i="3"/>
  <c r="Z334" i="1"/>
  <c r="AB334" i="1" s="1"/>
  <c r="N334" i="1"/>
  <c r="AC334" i="1" l="1"/>
  <c r="Z477" i="1"/>
  <c r="Z481" i="1"/>
  <c r="Z472" i="1"/>
  <c r="Z420" i="1"/>
  <c r="AC420" i="1" s="1"/>
  <c r="Z424" i="1"/>
  <c r="Z422" i="1"/>
  <c r="AC422" i="1" s="1"/>
  <c r="Z395" i="1"/>
  <c r="Z387" i="1"/>
  <c r="AC387" i="1" s="1"/>
  <c r="Z379" i="1"/>
  <c r="Z352" i="1"/>
  <c r="AC352" i="1" s="1"/>
  <c r="Z351" i="1"/>
  <c r="Z376" i="1"/>
  <c r="AC376" i="1" s="1"/>
  <c r="Z412" i="1"/>
  <c r="Z347" i="1"/>
  <c r="Z348" i="1"/>
  <c r="Z349" i="1"/>
  <c r="Z382" i="1"/>
  <c r="Z401" i="1"/>
  <c r="Z373" i="1"/>
  <c r="Z290" i="1"/>
  <c r="AB290" i="1" s="1"/>
  <c r="Z337" i="1"/>
  <c r="Z341" i="1"/>
  <c r="Z343" i="1"/>
  <c r="Z340" i="1"/>
  <c r="AB340" i="1" s="1"/>
  <c r="Z275" i="1"/>
  <c r="Z257" i="1"/>
  <c r="Z269" i="1"/>
  <c r="Z271" i="1"/>
  <c r="Z268" i="1"/>
  <c r="Z266" i="1"/>
  <c r="Z262" i="1"/>
  <c r="Z253" i="1"/>
  <c r="Z201" i="1"/>
  <c r="Z45" i="1"/>
  <c r="AC45" i="1" s="1"/>
  <c r="Z96" i="1"/>
  <c r="Z55" i="1"/>
  <c r="Z85" i="1"/>
  <c r="Z24" i="1"/>
  <c r="AC24" i="1" s="1"/>
  <c r="Z93" i="1"/>
  <c r="Z98" i="1"/>
  <c r="AC98" i="1" s="1"/>
  <c r="Z91" i="1"/>
  <c r="Z63" i="1"/>
  <c r="AC63" i="1" s="1"/>
  <c r="Z97" i="1"/>
  <c r="Z23" i="1"/>
  <c r="AC23" i="1" s="1"/>
  <c r="Z78" i="1"/>
  <c r="Z67" i="1"/>
  <c r="AC67" i="1" s="1"/>
  <c r="Z90" i="1"/>
  <c r="Z108" i="1"/>
  <c r="Z64" i="1"/>
  <c r="Z36" i="1"/>
  <c r="AB36" i="1" s="1"/>
  <c r="Z37" i="1"/>
  <c r="Z47" i="1"/>
  <c r="AB47" i="1" s="1"/>
  <c r="Z460" i="1"/>
  <c r="Z443" i="1"/>
  <c r="AC443" i="1" s="1"/>
  <c r="Z345" i="1"/>
  <c r="Z346" i="1"/>
  <c r="Z321" i="1"/>
  <c r="Z320" i="1"/>
  <c r="Z244" i="1"/>
  <c r="Z225" i="1"/>
  <c r="AC225" i="1" s="1"/>
  <c r="Z192" i="1"/>
  <c r="Z143" i="1"/>
  <c r="Z110" i="1"/>
  <c r="Z148" i="1"/>
  <c r="Z52" i="1"/>
  <c r="Z69" i="1"/>
  <c r="AC69" i="1" s="1"/>
  <c r="Z399" i="1"/>
  <c r="Z372" i="1"/>
  <c r="Z406" i="1"/>
  <c r="Z384" i="1"/>
  <c r="Z364" i="1"/>
  <c r="Z264" i="1"/>
  <c r="AC264" i="1" s="1"/>
  <c r="Z173" i="1"/>
  <c r="Z172" i="1"/>
  <c r="AC172" i="1" s="1"/>
  <c r="Z88" i="1"/>
  <c r="Z42" i="1"/>
  <c r="AC42" i="1" s="1"/>
  <c r="Z95" i="1"/>
  <c r="Z71" i="1"/>
  <c r="AC71" i="1" s="1"/>
  <c r="Z280" i="1"/>
  <c r="Z318" i="1"/>
  <c r="Z279" i="1"/>
  <c r="Z195" i="1"/>
  <c r="Z183" i="1"/>
  <c r="Z189" i="1"/>
  <c r="Z185" i="1"/>
  <c r="Z427" i="1"/>
  <c r="Z421" i="1"/>
  <c r="Z402" i="1"/>
  <c r="Z100" i="1"/>
  <c r="Z18" i="1"/>
  <c r="AB18" i="1" s="1"/>
  <c r="Z15" i="1"/>
  <c r="Z17" i="1"/>
  <c r="AB17" i="1" s="1"/>
  <c r="Z480" i="1"/>
  <c r="Z405" i="1"/>
  <c r="AC405" i="1" s="1"/>
  <c r="Z400" i="1"/>
  <c r="Z344" i="1"/>
  <c r="Z107" i="1"/>
  <c r="Z396" i="1"/>
  <c r="AC396" i="1" s="1"/>
  <c r="Z392" i="1"/>
  <c r="Z388" i="1"/>
  <c r="AC388" i="1" s="1"/>
  <c r="Z331" i="1"/>
  <c r="Z315" i="1"/>
  <c r="AC315" i="1" s="1"/>
  <c r="Z311" i="1"/>
  <c r="Z295" i="1"/>
  <c r="AC295" i="1" s="1"/>
  <c r="Z314" i="1"/>
  <c r="Z294" i="1"/>
  <c r="AC294" i="1" s="1"/>
  <c r="Z285" i="1"/>
  <c r="Z283" i="1"/>
  <c r="AC283" i="1" s="1"/>
  <c r="Z328" i="1"/>
  <c r="Z223" i="1"/>
  <c r="Z227" i="1"/>
  <c r="Z215" i="1"/>
  <c r="Z187" i="1"/>
  <c r="Z197" i="1"/>
  <c r="Z186" i="1"/>
  <c r="Z160" i="1"/>
  <c r="AC160" i="1" s="1"/>
  <c r="Z102" i="1"/>
  <c r="Z104" i="1"/>
  <c r="AC104" i="1" s="1"/>
  <c r="Z101" i="1"/>
  <c r="Z61" i="1"/>
  <c r="Z22" i="1"/>
  <c r="Z41" i="1"/>
  <c r="AB41" i="1" s="1"/>
  <c r="Z162" i="1"/>
  <c r="Z322" i="1"/>
  <c r="AC322" i="1" s="1"/>
  <c r="Z194" i="1"/>
  <c r="Z310" i="1"/>
  <c r="Z48" i="1"/>
  <c r="Z27" i="1"/>
  <c r="Z21" i="1"/>
  <c r="Z353" i="1"/>
  <c r="AB353" i="1" s="1"/>
  <c r="Z359" i="1"/>
  <c r="Z377" i="1"/>
  <c r="AB377" i="1" s="1"/>
  <c r="Z259" i="1"/>
  <c r="Z226" i="1"/>
  <c r="Z199" i="1"/>
  <c r="Z219" i="1"/>
  <c r="AC219" i="1" s="1"/>
  <c r="Z196" i="1"/>
  <c r="Z167" i="1"/>
  <c r="Z129" i="1"/>
  <c r="Z139" i="1"/>
  <c r="Z442" i="1"/>
  <c r="Z444" i="1"/>
  <c r="AC444" i="1" s="1"/>
  <c r="Z462" i="1"/>
  <c r="Z465" i="1"/>
  <c r="Z457" i="1"/>
  <c r="Z456" i="1"/>
  <c r="AC456" i="1" s="1"/>
  <c r="Z439" i="1"/>
  <c r="Z378" i="1"/>
  <c r="Z369" i="1"/>
  <c r="Z360" i="1"/>
  <c r="AC360" i="1" s="1"/>
  <c r="Z363" i="1"/>
  <c r="Z355" i="1"/>
  <c r="Z371" i="1"/>
  <c r="Z357" i="1"/>
  <c r="Z390" i="1"/>
  <c r="Z354" i="1"/>
  <c r="Z356" i="1"/>
  <c r="Z276" i="1"/>
  <c r="AC276" i="1" s="1"/>
  <c r="Z298" i="1"/>
  <c r="Z297" i="1"/>
  <c r="Z303" i="1"/>
  <c r="Z299" i="1"/>
  <c r="Z433" i="1"/>
  <c r="Z342" i="1"/>
  <c r="AC342" i="1" s="1"/>
  <c r="Z325" i="1"/>
  <c r="Z282" i="1"/>
  <c r="AC282" i="1" s="1"/>
  <c r="Z329" i="1"/>
  <c r="Z307" i="1"/>
  <c r="Z281" i="1"/>
  <c r="Z316" i="1"/>
  <c r="Z301" i="1"/>
  <c r="Z278" i="1"/>
  <c r="AB278" i="1" s="1"/>
  <c r="Z335" i="1"/>
  <c r="Z218" i="1"/>
  <c r="AC218" i="1" s="1"/>
  <c r="Z234" i="1"/>
  <c r="Z191" i="1"/>
  <c r="Z198" i="1"/>
  <c r="Z249" i="1"/>
  <c r="AC249" i="1" s="1"/>
  <c r="Z224" i="1"/>
  <c r="Z180" i="1"/>
  <c r="Z109" i="1"/>
  <c r="Z177" i="1"/>
  <c r="AC177" i="1" s="1"/>
  <c r="Z68" i="1"/>
  <c r="Z181" i="1"/>
  <c r="AC181" i="1" s="1"/>
  <c r="Z118" i="1"/>
  <c r="Z156" i="1"/>
  <c r="AC156" i="1" s="1"/>
  <c r="Z153" i="1"/>
  <c r="Z161" i="1"/>
  <c r="AC161" i="1" s="1"/>
  <c r="Z133" i="1"/>
  <c r="Z178" i="1"/>
  <c r="Z146" i="1"/>
  <c r="Z147" i="1"/>
  <c r="AC147" i="1" s="1"/>
  <c r="Z170" i="1"/>
  <c r="Z125" i="1"/>
  <c r="AC125" i="1" s="1"/>
  <c r="Z126" i="1"/>
  <c r="Z123" i="1"/>
  <c r="Z80" i="1"/>
  <c r="Z176" i="1"/>
  <c r="AB176" i="1" s="1"/>
  <c r="Z142" i="1"/>
  <c r="Z106" i="1"/>
  <c r="AC106" i="1" s="1"/>
  <c r="Z151" i="1"/>
  <c r="Z130" i="1"/>
  <c r="Z141" i="1"/>
  <c r="Z105" i="1"/>
  <c r="AC105" i="1" s="1"/>
  <c r="Z127" i="1"/>
  <c r="Z103" i="1"/>
  <c r="Z152" i="1"/>
  <c r="Z131" i="1"/>
  <c r="AC131" i="1" s="1"/>
  <c r="Z70" i="1"/>
  <c r="Z50" i="1"/>
  <c r="AC50" i="1" s="1"/>
  <c r="Z86" i="1"/>
  <c r="Z59" i="1"/>
  <c r="AC59" i="1" s="1"/>
  <c r="Z16" i="1"/>
  <c r="Z73" i="1"/>
  <c r="Z40" i="1"/>
  <c r="Z38" i="1"/>
  <c r="AC38" i="1" s="1"/>
  <c r="Z84" i="1"/>
  <c r="Z49" i="1"/>
  <c r="Z26" i="1"/>
  <c r="Z43" i="1"/>
  <c r="AC43" i="1" s="1"/>
  <c r="Z53" i="1"/>
  <c r="Z28" i="1"/>
  <c r="AB28" i="1" s="1"/>
  <c r="Z79" i="1"/>
  <c r="Z60" i="1"/>
  <c r="AC60" i="1" s="1"/>
  <c r="Z74" i="1"/>
  <c r="Z39" i="1"/>
  <c r="AB39" i="1" s="1"/>
  <c r="Z75" i="1"/>
  <c r="Z54" i="1"/>
  <c r="Z441" i="1"/>
  <c r="Z466" i="1"/>
  <c r="AC466" i="1" s="1"/>
  <c r="Z453" i="1"/>
  <c r="Z449" i="1"/>
  <c r="AC449" i="1" s="1"/>
  <c r="Z445" i="1"/>
  <c r="Z474" i="1"/>
  <c r="AB474" i="1" s="1"/>
  <c r="Z446" i="1"/>
  <c r="Z448" i="1"/>
  <c r="Z440" i="1"/>
  <c r="Z419" i="1"/>
  <c r="AB419" i="1" s="1"/>
  <c r="Z416" i="1"/>
  <c r="Z423" i="1"/>
  <c r="AB423" i="1" s="1"/>
  <c r="Z410" i="1"/>
  <c r="Z411" i="1"/>
  <c r="AB411" i="1" s="1"/>
  <c r="Z425" i="1"/>
  <c r="Z418" i="1"/>
  <c r="AC418" i="1" s="1"/>
  <c r="Z397" i="1"/>
  <c r="Z366" i="1"/>
  <c r="AC366" i="1" s="1"/>
  <c r="Z365" i="1"/>
  <c r="Z375" i="1"/>
  <c r="Z403" i="1"/>
  <c r="Z288" i="1"/>
  <c r="Z293" i="1"/>
  <c r="Z292" i="1"/>
  <c r="Z333" i="1"/>
  <c r="Z287" i="1"/>
  <c r="Z277" i="1"/>
  <c r="Z265" i="1"/>
  <c r="AC265" i="1" s="1"/>
  <c r="Z258" i="1"/>
  <c r="Z274" i="1"/>
  <c r="AC274" i="1" s="1"/>
  <c r="Z216" i="1"/>
  <c r="Z261" i="1"/>
  <c r="AC261" i="1" s="1"/>
  <c r="Z255" i="1"/>
  <c r="Z260" i="1"/>
  <c r="Z273" i="1"/>
  <c r="AC273" i="1" s="1"/>
  <c r="Z270" i="1"/>
  <c r="AC270" i="1" s="1"/>
  <c r="Z252" i="1"/>
  <c r="Z272" i="1"/>
  <c r="Z240" i="1"/>
  <c r="Z206" i="1"/>
  <c r="AB206" i="1" s="1"/>
  <c r="Z247" i="1"/>
  <c r="Z256" i="1"/>
  <c r="AC256" i="1" s="1"/>
  <c r="Z267" i="1"/>
  <c r="Z254" i="1"/>
  <c r="Z158" i="1"/>
  <c r="Z122" i="1"/>
  <c r="AC122" i="1" s="1"/>
  <c r="Z117" i="1"/>
  <c r="Z171" i="1"/>
  <c r="AC171" i="1" s="1"/>
  <c r="Z136" i="1"/>
  <c r="Z120" i="1"/>
  <c r="AC120" i="1" s="1"/>
  <c r="Z166" i="1"/>
  <c r="Z154" i="1"/>
  <c r="AC154" i="1" s="1"/>
  <c r="Z157" i="1"/>
  <c r="Z114" i="1"/>
  <c r="AC114" i="1" s="1"/>
  <c r="Z82" i="1"/>
  <c r="Z66" i="1"/>
  <c r="AB66" i="1" s="1"/>
  <c r="Z35" i="1"/>
  <c r="Z34" i="1"/>
  <c r="AB34" i="1" s="1"/>
  <c r="Z94" i="1"/>
  <c r="Z81" i="1"/>
  <c r="AB81" i="1" s="1"/>
  <c r="Z33" i="1"/>
  <c r="Z77" i="1"/>
  <c r="AB77" i="1" s="1"/>
  <c r="Z89" i="1"/>
  <c r="Z51" i="1"/>
  <c r="AB51" i="1" s="1"/>
  <c r="Z32" i="1"/>
  <c r="Z62" i="1"/>
  <c r="AB62" i="1" s="1"/>
  <c r="Z76" i="1"/>
  <c r="Z92" i="1"/>
  <c r="AB92" i="1" s="1"/>
  <c r="Z31" i="1"/>
  <c r="Z467" i="1"/>
  <c r="AB467" i="1" s="1"/>
  <c r="Z455" i="1"/>
  <c r="AC455" i="1" s="1"/>
  <c r="Z459" i="1"/>
  <c r="AC459" i="1" s="1"/>
  <c r="Z471" i="1"/>
  <c r="Z452" i="1"/>
  <c r="AC452" i="1" s="1"/>
  <c r="Z476" i="1"/>
  <c r="Z417" i="1"/>
  <c r="AC417" i="1" s="1"/>
  <c r="Z414" i="1"/>
  <c r="AC414" i="1" s="1"/>
  <c r="Z435" i="1"/>
  <c r="AB435" i="1" s="1"/>
  <c r="Z438" i="1"/>
  <c r="Z413" i="1"/>
  <c r="AC413" i="1" s="1"/>
  <c r="Z404" i="1"/>
  <c r="Z407" i="1"/>
  <c r="AC407" i="1" s="1"/>
  <c r="Z385" i="1"/>
  <c r="Z408" i="1"/>
  <c r="AC408" i="1" s="1"/>
  <c r="Z409" i="1"/>
  <c r="Z330" i="1"/>
  <c r="AC330" i="1" s="1"/>
  <c r="Z284" i="1"/>
  <c r="Z312" i="1"/>
  <c r="Z302" i="1"/>
  <c r="Z243" i="1"/>
  <c r="AC243" i="1" s="1"/>
  <c r="Z248" i="1"/>
  <c r="Z211" i="1"/>
  <c r="AC211" i="1" s="1"/>
  <c r="Z230" i="1"/>
  <c r="Z204" i="1"/>
  <c r="Z208" i="1"/>
  <c r="AC208" i="1" s="1"/>
  <c r="Z239" i="1"/>
  <c r="AC239" i="1" s="1"/>
  <c r="Z229" i="1"/>
  <c r="Z237" i="1"/>
  <c r="Z450" i="1"/>
  <c r="Z479" i="1"/>
  <c r="AC479" i="1" s="1"/>
  <c r="Z463" i="1"/>
  <c r="Z464" i="1"/>
  <c r="Z434" i="1"/>
  <c r="Z430" i="1"/>
  <c r="AC430" i="1" s="1"/>
  <c r="Z432" i="1"/>
  <c r="Z428" i="1"/>
  <c r="AC428" i="1" s="1"/>
  <c r="Z415" i="1"/>
  <c r="Z389" i="1"/>
  <c r="AC389" i="1" s="1"/>
  <c r="Z350" i="1"/>
  <c r="Z380" i="1"/>
  <c r="AC380" i="1" s="1"/>
  <c r="Z362" i="1"/>
  <c r="Z374" i="1"/>
  <c r="AC374" i="1" s="1"/>
  <c r="Z367" i="1"/>
  <c r="Z393" i="1"/>
  <c r="AC393" i="1" s="1"/>
  <c r="Z381" i="1"/>
  <c r="Z291" i="1"/>
  <c r="Z305" i="1"/>
  <c r="Z326" i="1"/>
  <c r="Z306" i="1"/>
  <c r="Z286" i="1"/>
  <c r="AC286" i="1" s="1"/>
  <c r="Z300" i="1"/>
  <c r="Z332" i="1"/>
  <c r="AC332" i="1" s="1"/>
  <c r="Z263" i="1"/>
  <c r="Z184" i="1"/>
  <c r="AC184" i="1" s="1"/>
  <c r="Z188" i="1"/>
  <c r="Z210" i="1"/>
  <c r="AB210" i="1" s="1"/>
  <c r="Z203" i="1"/>
  <c r="Z235" i="1"/>
  <c r="Z200" i="1"/>
  <c r="Z241" i="1"/>
  <c r="Z190" i="1"/>
  <c r="Z209" i="1"/>
  <c r="AC209" i="1" s="1"/>
  <c r="Z165" i="1"/>
  <c r="Z164" i="1"/>
  <c r="Z169" i="1"/>
  <c r="Z140" i="1"/>
  <c r="AB140" i="1" s="1"/>
  <c r="Z175" i="1"/>
  <c r="Z145" i="1"/>
  <c r="AC145" i="1" s="1"/>
  <c r="Z144" i="1"/>
  <c r="Z150" i="1"/>
  <c r="AB150" i="1" s="1"/>
  <c r="Z168" i="1"/>
  <c r="Z132" i="1"/>
  <c r="AB132" i="1" s="1"/>
  <c r="Z470" i="1"/>
  <c r="Z478" i="1"/>
  <c r="AC478" i="1" s="1"/>
  <c r="Z461" i="1"/>
  <c r="Z469" i="1"/>
  <c r="AC469" i="1" s="1"/>
  <c r="Z473" i="1"/>
  <c r="Z426" i="1"/>
  <c r="AC426" i="1" s="1"/>
  <c r="Z431" i="1"/>
  <c r="Z398" i="1"/>
  <c r="AC398" i="1" s="1"/>
  <c r="Z391" i="1"/>
  <c r="Z370" i="1"/>
  <c r="AC370" i="1" s="1"/>
  <c r="Z383" i="1"/>
  <c r="Z358" i="1"/>
  <c r="Z368" i="1"/>
  <c r="Z317" i="1"/>
  <c r="AB317" i="1" s="1"/>
  <c r="Z324" i="1"/>
  <c r="Z313" i="1"/>
  <c r="AB313" i="1" s="1"/>
  <c r="Z308" i="1"/>
  <c r="Z207" i="1"/>
  <c r="AB207" i="1" s="1"/>
  <c r="Z202" i="1"/>
  <c r="Z214" i="1"/>
  <c r="AB214" i="1" s="1"/>
  <c r="Z222" i="1"/>
  <c r="Z221" i="1"/>
  <c r="AB221" i="1" s="1"/>
  <c r="Z217" i="1"/>
  <c r="Z220" i="1"/>
  <c r="AB220" i="1" s="1"/>
  <c r="Z233" i="1"/>
  <c r="Z193" i="1"/>
  <c r="AB193" i="1" s="1"/>
  <c r="Z112" i="1"/>
  <c r="Z182" i="1"/>
  <c r="AB182" i="1" s="1"/>
  <c r="Z99" i="1"/>
  <c r="Z138" i="1"/>
  <c r="AB138" i="1" s="1"/>
  <c r="Z155" i="1"/>
  <c r="Z179" i="1"/>
  <c r="AB179" i="1" s="1"/>
  <c r="Z135" i="1"/>
  <c r="Z163" i="1"/>
  <c r="AB163" i="1" s="1"/>
  <c r="Z116" i="1"/>
  <c r="Z58" i="1"/>
  <c r="Z87" i="1"/>
  <c r="Z83" i="1"/>
  <c r="AC83" i="1" s="1"/>
  <c r="Z46" i="1"/>
  <c r="Z25" i="1"/>
  <c r="AC25" i="1" s="1"/>
  <c r="Z29" i="1"/>
  <c r="Z30" i="1"/>
  <c r="AC30" i="1" s="1"/>
  <c r="Z57" i="1"/>
  <c r="Z56" i="1"/>
  <c r="Z65" i="1"/>
  <c r="Z119" i="1"/>
  <c r="AB119" i="1" s="1"/>
  <c r="Z124" i="1"/>
  <c r="Z447" i="1"/>
  <c r="AB447" i="1" s="1"/>
  <c r="Z361" i="1"/>
  <c r="Z309" i="1"/>
  <c r="Z323" i="1"/>
  <c r="Z339" i="1"/>
  <c r="AC339" i="1" s="1"/>
  <c r="Z304" i="1"/>
  <c r="Z319" i="1"/>
  <c r="AB319" i="1" s="1"/>
  <c r="Z245" i="1"/>
  <c r="Z246" i="1"/>
  <c r="AB246" i="1" s="1"/>
  <c r="Z236" i="1"/>
  <c r="Z213" i="1"/>
  <c r="Z232" i="1"/>
  <c r="Z242" i="1"/>
  <c r="Z212" i="1"/>
  <c r="Z128" i="1"/>
  <c r="AC128" i="1" s="1"/>
  <c r="Z159" i="1"/>
  <c r="Z137" i="1"/>
  <c r="AB137" i="1" s="1"/>
  <c r="Z121" i="1"/>
  <c r="Z149" i="1"/>
  <c r="AB149" i="1" s="1"/>
  <c r="Z113" i="1"/>
  <c r="Z486" i="1"/>
  <c r="AC486" i="1" s="1"/>
  <c r="Z485" i="1"/>
  <c r="Z483" i="1"/>
  <c r="AC483" i="1" s="1"/>
  <c r="Z482" i="1"/>
  <c r="Z484" i="1"/>
  <c r="AC484" i="1" s="1"/>
  <c r="Z458" i="1"/>
  <c r="Z468" i="1"/>
  <c r="AB468" i="1" s="1"/>
  <c r="Z451" i="1"/>
  <c r="Z475" i="1"/>
  <c r="AB475" i="1" s="1"/>
  <c r="Z454" i="1"/>
  <c r="Z429" i="1"/>
  <c r="AC429" i="1" s="1"/>
  <c r="Z436" i="1"/>
  <c r="Z437" i="1"/>
  <c r="AC437" i="1" s="1"/>
  <c r="Z386" i="1"/>
  <c r="Z394" i="1"/>
  <c r="AC394" i="1" s="1"/>
  <c r="Z338" i="1"/>
  <c r="Z327" i="1"/>
  <c r="AC327" i="1" s="1"/>
  <c r="Z296" i="1"/>
  <c r="Z336" i="1"/>
  <c r="AC336" i="1" s="1"/>
  <c r="Z289" i="1"/>
  <c r="Z238" i="1"/>
  <c r="Z231" i="1"/>
  <c r="Z251" i="1"/>
  <c r="Z250" i="1"/>
  <c r="Z205" i="1"/>
  <c r="Z228" i="1"/>
  <c r="Z111" i="1"/>
  <c r="AC111" i="1" s="1"/>
  <c r="Z174" i="1"/>
  <c r="Z134" i="1"/>
  <c r="AC134" i="1" s="1"/>
  <c r="Z115" i="1"/>
  <c r="Z20" i="1"/>
  <c r="AC20" i="1" s="1"/>
  <c r="Z72" i="1"/>
  <c r="Z44" i="1"/>
  <c r="AC44" i="1" s="1"/>
  <c r="AC26" i="1"/>
  <c r="AC80" i="1"/>
  <c r="AC68" i="1"/>
  <c r="AC16" i="1"/>
  <c r="AC70" i="1"/>
  <c r="AC40" i="1"/>
  <c r="AC86" i="1"/>
  <c r="AC79" i="1"/>
  <c r="AC74" i="1"/>
  <c r="AC75" i="1"/>
  <c r="AC41" i="1"/>
  <c r="AC22" i="1"/>
  <c r="AC17" i="1"/>
  <c r="AC15" i="1"/>
  <c r="AC18" i="1"/>
  <c r="AC95" i="1"/>
  <c r="AC88" i="1"/>
  <c r="AC31" i="1"/>
  <c r="AC76" i="1"/>
  <c r="AC32" i="1"/>
  <c r="AC89" i="1"/>
  <c r="AC33" i="1"/>
  <c r="AC94" i="1"/>
  <c r="AC35" i="1"/>
  <c r="AC82" i="1"/>
  <c r="AC52" i="1"/>
  <c r="AC72" i="1"/>
  <c r="AC90" i="1"/>
  <c r="AC78" i="1"/>
  <c r="AC97" i="1"/>
  <c r="AC91" i="1"/>
  <c r="AC93" i="1"/>
  <c r="AC85" i="1"/>
  <c r="AC96" i="1"/>
  <c r="AC65" i="1"/>
  <c r="AC29" i="1"/>
  <c r="AC46" i="1"/>
  <c r="AC87" i="1"/>
  <c r="AC64" i="1"/>
  <c r="AC37" i="1"/>
  <c r="AC101" i="1"/>
  <c r="AC102" i="1"/>
  <c r="AC144" i="1"/>
  <c r="AC168" i="1"/>
  <c r="AC175" i="1"/>
  <c r="AC169" i="1"/>
  <c r="AC165" i="1"/>
  <c r="AC118" i="1"/>
  <c r="AC126" i="1"/>
  <c r="AC176" i="1"/>
  <c r="AC151" i="1"/>
  <c r="AC152" i="1"/>
  <c r="AC109" i="1"/>
  <c r="AC133" i="1"/>
  <c r="AC146" i="1"/>
  <c r="AC141" i="1"/>
  <c r="AC142" i="1"/>
  <c r="AC170" i="1"/>
  <c r="AC127" i="1"/>
  <c r="AC153" i="1"/>
  <c r="AC162" i="1"/>
  <c r="AC107" i="1"/>
  <c r="AC100" i="1"/>
  <c r="AC173" i="1"/>
  <c r="AC157" i="1"/>
  <c r="AC166" i="1"/>
  <c r="AC136" i="1"/>
  <c r="AC117" i="1"/>
  <c r="AC158" i="1"/>
  <c r="AC110" i="1"/>
  <c r="AC115" i="1"/>
  <c r="AC174" i="1"/>
  <c r="AC113" i="1"/>
  <c r="AC159" i="1"/>
  <c r="AC121" i="1"/>
  <c r="AC124" i="1"/>
  <c r="AC116" i="1"/>
  <c r="AC135" i="1"/>
  <c r="AC155" i="1"/>
  <c r="AC99" i="1"/>
  <c r="AC112" i="1"/>
  <c r="AC139" i="1"/>
  <c r="AC129" i="1"/>
  <c r="AC186" i="1"/>
  <c r="AC187" i="1"/>
  <c r="AC227" i="1"/>
  <c r="AC259" i="1"/>
  <c r="AC263" i="1"/>
  <c r="AC190" i="1"/>
  <c r="AC188" i="1"/>
  <c r="AC200" i="1"/>
  <c r="AC224" i="1"/>
  <c r="AC198" i="1"/>
  <c r="AC234" i="1"/>
  <c r="AC194" i="1"/>
  <c r="AC185" i="1"/>
  <c r="AC183" i="1"/>
  <c r="AC267" i="1"/>
  <c r="AC229" i="1"/>
  <c r="AC247" i="1"/>
  <c r="AC240" i="1"/>
  <c r="AC252" i="1"/>
  <c r="AC230" i="1"/>
  <c r="AC255" i="1"/>
  <c r="AC248" i="1"/>
  <c r="AC216" i="1"/>
  <c r="AC258" i="1"/>
  <c r="AC192" i="1"/>
  <c r="AC244" i="1"/>
  <c r="AC228" i="1"/>
  <c r="AC250" i="1"/>
  <c r="AC231" i="1"/>
  <c r="AC212" i="1"/>
  <c r="AC245" i="1"/>
  <c r="AC236" i="1"/>
  <c r="AC232" i="1"/>
  <c r="AC201" i="1"/>
  <c r="AC262" i="1"/>
  <c r="AC268" i="1"/>
  <c r="AC269" i="1"/>
  <c r="AC275" i="1"/>
  <c r="AC233" i="1"/>
  <c r="AC217" i="1"/>
  <c r="AC222" i="1"/>
  <c r="AC202" i="1"/>
  <c r="AC196" i="1"/>
  <c r="AC199" i="1"/>
  <c r="AC328" i="1"/>
  <c r="AC285" i="1"/>
  <c r="AC314" i="1"/>
  <c r="AC311" i="1"/>
  <c r="AC331" i="1"/>
  <c r="AC300" i="1"/>
  <c r="AC335" i="1"/>
  <c r="AC303" i="1"/>
  <c r="AC298" i="1"/>
  <c r="AC281" i="1"/>
  <c r="AC301" i="1"/>
  <c r="AC329" i="1"/>
  <c r="AC325" i="1"/>
  <c r="AC279" i="1"/>
  <c r="AC280" i="1"/>
  <c r="AC277" i="1"/>
  <c r="AC302" i="1"/>
  <c r="AC333" i="1"/>
  <c r="AC284" i="1"/>
  <c r="AC293" i="1"/>
  <c r="AC321" i="1"/>
  <c r="AC289" i="1"/>
  <c r="AC296" i="1"/>
  <c r="AC338" i="1"/>
  <c r="AC323" i="1"/>
  <c r="AC304" i="1"/>
  <c r="AC340" i="1"/>
  <c r="AC343" i="1"/>
  <c r="AC290" i="1"/>
  <c r="AC308" i="1"/>
  <c r="AC324" i="1"/>
  <c r="AC392" i="1"/>
  <c r="AC359" i="1"/>
  <c r="AC350" i="1"/>
  <c r="AC367" i="1"/>
  <c r="AC362" i="1"/>
  <c r="AC381" i="1"/>
  <c r="AC363" i="1"/>
  <c r="AC390" i="1"/>
  <c r="AC356" i="1"/>
  <c r="AC369" i="1"/>
  <c r="AC371" i="1"/>
  <c r="AC400" i="1"/>
  <c r="AC364" i="1"/>
  <c r="AC406" i="1"/>
  <c r="AC399" i="1"/>
  <c r="AC403" i="1"/>
  <c r="AC365" i="1"/>
  <c r="AC409" i="1"/>
  <c r="AC397" i="1"/>
  <c r="AC385" i="1"/>
  <c r="AC404" i="1"/>
  <c r="AC345" i="1"/>
  <c r="AC386" i="1"/>
  <c r="AC361" i="1"/>
  <c r="AC373" i="1"/>
  <c r="AC401" i="1"/>
  <c r="AC382" i="1"/>
  <c r="AC349" i="1"/>
  <c r="AC348" i="1"/>
  <c r="AC347" i="1"/>
  <c r="AC351" i="1"/>
  <c r="AC379" i="1"/>
  <c r="AC395" i="1"/>
  <c r="AC368" i="1"/>
  <c r="AC383" i="1"/>
  <c r="AC391" i="1"/>
  <c r="AC434" i="1"/>
  <c r="AC432" i="1"/>
  <c r="AC415" i="1"/>
  <c r="AC439" i="1"/>
  <c r="AC433" i="1"/>
  <c r="AC421" i="1"/>
  <c r="AC427" i="1"/>
  <c r="AC438" i="1"/>
  <c r="AC425" i="1"/>
  <c r="AC410" i="1"/>
  <c r="AC416" i="1"/>
  <c r="AC436" i="1"/>
  <c r="AC412" i="1"/>
  <c r="AC424" i="1"/>
  <c r="AC431" i="1"/>
  <c r="AC450" i="1"/>
  <c r="AC463" i="1"/>
  <c r="AC465" i="1"/>
  <c r="AC457" i="1"/>
  <c r="AC462" i="1"/>
  <c r="AC442" i="1"/>
  <c r="AC480" i="1"/>
  <c r="AC476" i="1"/>
  <c r="AC440" i="1"/>
  <c r="AC471" i="1"/>
  <c r="AC446" i="1"/>
  <c r="AC445" i="1"/>
  <c r="AC453" i="1"/>
  <c r="AC441" i="1"/>
  <c r="AC460" i="1"/>
  <c r="AC454" i="1"/>
  <c r="AC451" i="1"/>
  <c r="AC458" i="1"/>
  <c r="AC447" i="1"/>
  <c r="AC472" i="1"/>
  <c r="AC481" i="1"/>
  <c r="AC477" i="1"/>
  <c r="AC473" i="1"/>
  <c r="AC461" i="1"/>
  <c r="AC470" i="1"/>
  <c r="AC482" i="1"/>
  <c r="AC485" i="1"/>
  <c r="AB26" i="1"/>
  <c r="AB80" i="1"/>
  <c r="AB68" i="1"/>
  <c r="AB16" i="1"/>
  <c r="AB70" i="1"/>
  <c r="AB40" i="1"/>
  <c r="AB53" i="1"/>
  <c r="AB86" i="1"/>
  <c r="AB43" i="1"/>
  <c r="AB79" i="1"/>
  <c r="AB60" i="1"/>
  <c r="AB74" i="1"/>
  <c r="AB54" i="1"/>
  <c r="AB75" i="1"/>
  <c r="AB22" i="1"/>
  <c r="AB15" i="1"/>
  <c r="AB71" i="1"/>
  <c r="AB95" i="1"/>
  <c r="AB42" i="1"/>
  <c r="AB88" i="1"/>
  <c r="AB31" i="1"/>
  <c r="AB76" i="1"/>
  <c r="AB32" i="1"/>
  <c r="AB89" i="1"/>
  <c r="AB33" i="1"/>
  <c r="AB94" i="1"/>
  <c r="AB35" i="1"/>
  <c r="AB82" i="1"/>
  <c r="AB69" i="1"/>
  <c r="AB52" i="1"/>
  <c r="AB72" i="1"/>
  <c r="AB90" i="1"/>
  <c r="AB67" i="1"/>
  <c r="AB78" i="1"/>
  <c r="AB23" i="1"/>
  <c r="AB97" i="1"/>
  <c r="AB63" i="1"/>
  <c r="AB91" i="1"/>
  <c r="AB98" i="1"/>
  <c r="AB93" i="1"/>
  <c r="AB24" i="1"/>
  <c r="AB85" i="1"/>
  <c r="AB55" i="1"/>
  <c r="AB96" i="1"/>
  <c r="AB45" i="1"/>
  <c r="AB65" i="1"/>
  <c r="AB56" i="1"/>
  <c r="AB57" i="1"/>
  <c r="AB30" i="1"/>
  <c r="AB29" i="1"/>
  <c r="AB25" i="1"/>
  <c r="AB46" i="1"/>
  <c r="AB83" i="1"/>
  <c r="AB87" i="1"/>
  <c r="AB58" i="1"/>
  <c r="AB64" i="1"/>
  <c r="AB37" i="1"/>
  <c r="AB101" i="1"/>
  <c r="AB104" i="1"/>
  <c r="AB102" i="1"/>
  <c r="AB160" i="1"/>
  <c r="AB144" i="1"/>
  <c r="AB168" i="1"/>
  <c r="AB175" i="1"/>
  <c r="AB169" i="1"/>
  <c r="AB165" i="1"/>
  <c r="AB125" i="1"/>
  <c r="AB118" i="1"/>
  <c r="AB106" i="1"/>
  <c r="AB126" i="1"/>
  <c r="AB181" i="1"/>
  <c r="AB151" i="1"/>
  <c r="AB152" i="1"/>
  <c r="AB109" i="1"/>
  <c r="AB133" i="1"/>
  <c r="AB146" i="1"/>
  <c r="AB141" i="1"/>
  <c r="AB142" i="1"/>
  <c r="AB170" i="1"/>
  <c r="AB127" i="1"/>
  <c r="AB153" i="1"/>
  <c r="AB162" i="1"/>
  <c r="AB107" i="1"/>
  <c r="AB100" i="1"/>
  <c r="AB172" i="1"/>
  <c r="AB173" i="1"/>
  <c r="AB157" i="1"/>
  <c r="AB166" i="1"/>
  <c r="AB136" i="1"/>
  <c r="AB117" i="1"/>
  <c r="AB158" i="1"/>
  <c r="AB110" i="1"/>
  <c r="AB115" i="1"/>
  <c r="AB174" i="1"/>
  <c r="AB113" i="1"/>
  <c r="AB159" i="1"/>
  <c r="AB121" i="1"/>
  <c r="AB124" i="1"/>
  <c r="AB116" i="1"/>
  <c r="AB135" i="1"/>
  <c r="AB155" i="1"/>
  <c r="AB99" i="1"/>
  <c r="AB112" i="1"/>
  <c r="AB139" i="1"/>
  <c r="AB129" i="1"/>
  <c r="AB186" i="1"/>
  <c r="AB187" i="1"/>
  <c r="AB227" i="1"/>
  <c r="AB259" i="1"/>
  <c r="AB263" i="1"/>
  <c r="AB190" i="1"/>
  <c r="AB188" i="1"/>
  <c r="AB203" i="1"/>
  <c r="AB200" i="1"/>
  <c r="AB209" i="1"/>
  <c r="AB224" i="1"/>
  <c r="AB198" i="1"/>
  <c r="AB234" i="1"/>
  <c r="AB194" i="1"/>
  <c r="AB185" i="1"/>
  <c r="AB183" i="1"/>
  <c r="AB264" i="1"/>
  <c r="AB267" i="1"/>
  <c r="AB229" i="1"/>
  <c r="AB256" i="1"/>
  <c r="AB247" i="1"/>
  <c r="AB240" i="1"/>
  <c r="AB252" i="1"/>
  <c r="AB273" i="1"/>
  <c r="AB230" i="1"/>
  <c r="AB255" i="1"/>
  <c r="AB248" i="1"/>
  <c r="AB261" i="1"/>
  <c r="AB216" i="1"/>
  <c r="AB258" i="1"/>
  <c r="AB192" i="1"/>
  <c r="AB225" i="1"/>
  <c r="AB244" i="1"/>
  <c r="AB228" i="1"/>
  <c r="AB250" i="1"/>
  <c r="AB231" i="1"/>
  <c r="AB212" i="1"/>
  <c r="AB245" i="1"/>
  <c r="AB236" i="1"/>
  <c r="AB232" i="1"/>
  <c r="AB201" i="1"/>
  <c r="AB262" i="1"/>
  <c r="AB268" i="1"/>
  <c r="AB269" i="1"/>
  <c r="AB275" i="1"/>
  <c r="AB233" i="1"/>
  <c r="AB217" i="1"/>
  <c r="AB222" i="1"/>
  <c r="AB202" i="1"/>
  <c r="AB196" i="1"/>
  <c r="AB199" i="1"/>
  <c r="AB219" i="1"/>
  <c r="AB328" i="1"/>
  <c r="AB283" i="1"/>
  <c r="AB285" i="1"/>
  <c r="AB294" i="1"/>
  <c r="AB314" i="1"/>
  <c r="AB295" i="1"/>
  <c r="AB311" i="1"/>
  <c r="AB315" i="1"/>
  <c r="AB331" i="1"/>
  <c r="AB300" i="1"/>
  <c r="AB305" i="1"/>
  <c r="AB306" i="1"/>
  <c r="AB335" i="1"/>
  <c r="AB276" i="1"/>
  <c r="AB303" i="1"/>
  <c r="AB298" i="1"/>
  <c r="AB281" i="1"/>
  <c r="AB301" i="1"/>
  <c r="AB329" i="1"/>
  <c r="AB325" i="1"/>
  <c r="AB282" i="1"/>
  <c r="AB342" i="1"/>
  <c r="AB322" i="1"/>
  <c r="AB279" i="1"/>
  <c r="AB280" i="1"/>
  <c r="AB277" i="1"/>
  <c r="AB302" i="1"/>
  <c r="AB333" i="1"/>
  <c r="AB284" i="1"/>
  <c r="AB293" i="1"/>
  <c r="AB321" i="1"/>
  <c r="AB289" i="1"/>
  <c r="AB336" i="1"/>
  <c r="AB296" i="1"/>
  <c r="AB327" i="1"/>
  <c r="AB338" i="1"/>
  <c r="AB323" i="1"/>
  <c r="AB304" i="1"/>
  <c r="AB343" i="1"/>
  <c r="AB308" i="1"/>
  <c r="AB324" i="1"/>
  <c r="AB388" i="1"/>
  <c r="AB392" i="1"/>
  <c r="AB396" i="1"/>
  <c r="AB359" i="1"/>
  <c r="AB350" i="1"/>
  <c r="AB367" i="1"/>
  <c r="AB362" i="1"/>
  <c r="AB381" i="1"/>
  <c r="AB363" i="1"/>
  <c r="AB390" i="1"/>
  <c r="AB356" i="1"/>
  <c r="AB360" i="1"/>
  <c r="AB369" i="1"/>
  <c r="AB371" i="1"/>
  <c r="AB400" i="1"/>
  <c r="AB405" i="1"/>
  <c r="AB364" i="1"/>
  <c r="AB406" i="1"/>
  <c r="AB399" i="1"/>
  <c r="AB403" i="1"/>
  <c r="AB365" i="1"/>
  <c r="AB409" i="1"/>
  <c r="AB366" i="1"/>
  <c r="AB397" i="1"/>
  <c r="AB408" i="1"/>
  <c r="AB385" i="1"/>
  <c r="AB404" i="1"/>
  <c r="AB345" i="1"/>
  <c r="AB386" i="1"/>
  <c r="AB361" i="1"/>
  <c r="AB373" i="1"/>
  <c r="AB401" i="1"/>
  <c r="AB382" i="1"/>
  <c r="AB349" i="1"/>
  <c r="AB348" i="1"/>
  <c r="AB347" i="1"/>
  <c r="AB376" i="1"/>
  <c r="AB351" i="1"/>
  <c r="AB352" i="1"/>
  <c r="AB379" i="1"/>
  <c r="AB387" i="1"/>
  <c r="AB395" i="1"/>
  <c r="AB368" i="1"/>
  <c r="AB383" i="1"/>
  <c r="AB391" i="1"/>
  <c r="AB434" i="1"/>
  <c r="AB432" i="1"/>
  <c r="AB415" i="1"/>
  <c r="AB439" i="1"/>
  <c r="AB433" i="1"/>
  <c r="AB421" i="1"/>
  <c r="AB427" i="1"/>
  <c r="AB418" i="1"/>
  <c r="AB438" i="1"/>
  <c r="AB425" i="1"/>
  <c r="AB410" i="1"/>
  <c r="AB416" i="1"/>
  <c r="AB436" i="1"/>
  <c r="AB412" i="1"/>
  <c r="AB422" i="1"/>
  <c r="AB424" i="1"/>
  <c r="AB420" i="1"/>
  <c r="AB431" i="1"/>
  <c r="AB450" i="1"/>
  <c r="AB463" i="1"/>
  <c r="AB479" i="1"/>
  <c r="AB465" i="1"/>
  <c r="AB456" i="1"/>
  <c r="AB457" i="1"/>
  <c r="AB462" i="1"/>
  <c r="AB442" i="1"/>
  <c r="AB444" i="1"/>
  <c r="AB480" i="1"/>
  <c r="AB476" i="1"/>
  <c r="AB440" i="1"/>
  <c r="AB452" i="1"/>
  <c r="AB471" i="1"/>
  <c r="AB446" i="1"/>
  <c r="AB445" i="1"/>
  <c r="AB453" i="1"/>
  <c r="AB441" i="1"/>
  <c r="AB443" i="1"/>
  <c r="AB460" i="1"/>
  <c r="AB454" i="1"/>
  <c r="AB451" i="1"/>
  <c r="AB458" i="1"/>
  <c r="AB472" i="1"/>
  <c r="AB481" i="1"/>
  <c r="AB477" i="1"/>
  <c r="AB473" i="1"/>
  <c r="AB469" i="1"/>
  <c r="AB461" i="1"/>
  <c r="AB478" i="1"/>
  <c r="AB470" i="1"/>
  <c r="AB484" i="1"/>
  <c r="AB482" i="1"/>
  <c r="AB483" i="1"/>
  <c r="AB485" i="1"/>
  <c r="AB486" i="1"/>
  <c r="AC213" i="1" l="1"/>
  <c r="AB213" i="1"/>
  <c r="AC164" i="1"/>
  <c r="AB164" i="1"/>
  <c r="AC241" i="1"/>
  <c r="AB241" i="1"/>
  <c r="AC235" i="1"/>
  <c r="AB235" i="1"/>
  <c r="AC312" i="1"/>
  <c r="AB312" i="1"/>
  <c r="AC254" i="1"/>
  <c r="AB254" i="1"/>
  <c r="AC272" i="1"/>
  <c r="AB272" i="1"/>
  <c r="AC260" i="1"/>
  <c r="AB260" i="1"/>
  <c r="AC292" i="1"/>
  <c r="AB292" i="1"/>
  <c r="AB466" i="1"/>
  <c r="AB449" i="1"/>
  <c r="AB459" i="1"/>
  <c r="AB426" i="1"/>
  <c r="AB429" i="1"/>
  <c r="AB437" i="1"/>
  <c r="AB389" i="1"/>
  <c r="AB374" i="1"/>
  <c r="AB380" i="1"/>
  <c r="AB330" i="1"/>
  <c r="AB128" i="1"/>
  <c r="AB154" i="1"/>
  <c r="AB114" i="1"/>
  <c r="AB147" i="1"/>
  <c r="AB161" i="1"/>
  <c r="AB177" i="1"/>
  <c r="AB38" i="1"/>
  <c r="AC467" i="1"/>
  <c r="AC474" i="1"/>
  <c r="AC419" i="1"/>
  <c r="AC423" i="1"/>
  <c r="AC411" i="1"/>
  <c r="AC353" i="1"/>
  <c r="AC377" i="1"/>
  <c r="AC36" i="1"/>
  <c r="AC47" i="1"/>
  <c r="AB205" i="1"/>
  <c r="AC251" i="1"/>
  <c r="AB251" i="1"/>
  <c r="AC238" i="1"/>
  <c r="AB238" i="1"/>
  <c r="AC242" i="1"/>
  <c r="AB242" i="1"/>
  <c r="AC309" i="1"/>
  <c r="AB309" i="1"/>
  <c r="AB326" i="1"/>
  <c r="AC326" i="1"/>
  <c r="AC291" i="1"/>
  <c r="AB291" i="1"/>
  <c r="AB464" i="1"/>
  <c r="AC464" i="1"/>
  <c r="AB237" i="1"/>
  <c r="AC237" i="1"/>
  <c r="AB287" i="1"/>
  <c r="AC287" i="1"/>
  <c r="AB288" i="1"/>
  <c r="AC288" i="1"/>
  <c r="AB375" i="1"/>
  <c r="AC375" i="1"/>
  <c r="AB448" i="1"/>
  <c r="AC448" i="1"/>
  <c r="AC49" i="1"/>
  <c r="AB49" i="1"/>
  <c r="AC73" i="1"/>
  <c r="AB73" i="1"/>
  <c r="AC103" i="1"/>
  <c r="AB103" i="1"/>
  <c r="AC130" i="1"/>
  <c r="AB130" i="1"/>
  <c r="AC123" i="1"/>
  <c r="AB123" i="1"/>
  <c r="AB178" i="1"/>
  <c r="AC178" i="1"/>
  <c r="AC180" i="1"/>
  <c r="AB180" i="1"/>
  <c r="AC191" i="1"/>
  <c r="AB191" i="1"/>
  <c r="AC316" i="1"/>
  <c r="AB316" i="1"/>
  <c r="AB307" i="1"/>
  <c r="AC299" i="1"/>
  <c r="AB299" i="1"/>
  <c r="AC297" i="1"/>
  <c r="AB297" i="1"/>
  <c r="AC354" i="1"/>
  <c r="AB354" i="1"/>
  <c r="AB357" i="1"/>
  <c r="AC355" i="1"/>
  <c r="AB355" i="1"/>
  <c r="AC378" i="1"/>
  <c r="AB378" i="1"/>
  <c r="AC167" i="1"/>
  <c r="AB167" i="1"/>
  <c r="AC226" i="1"/>
  <c r="AB226" i="1"/>
  <c r="AC310" i="1"/>
  <c r="AB310" i="1"/>
  <c r="AC197" i="1"/>
  <c r="AB197" i="1"/>
  <c r="AC215" i="1"/>
  <c r="AB215" i="1"/>
  <c r="AC223" i="1"/>
  <c r="AB223" i="1"/>
  <c r="AC344" i="1"/>
  <c r="AB344" i="1"/>
  <c r="AC402" i="1"/>
  <c r="AB402" i="1"/>
  <c r="AC189" i="1"/>
  <c r="AB189" i="1"/>
  <c r="AC195" i="1"/>
  <c r="AB195" i="1"/>
  <c r="AC318" i="1"/>
  <c r="AB318" i="1"/>
  <c r="AC384" i="1"/>
  <c r="AB384" i="1"/>
  <c r="AC372" i="1"/>
  <c r="AB372" i="1"/>
  <c r="AC148" i="1"/>
  <c r="AB148" i="1"/>
  <c r="AC143" i="1"/>
  <c r="AB143" i="1"/>
  <c r="AC320" i="1"/>
  <c r="AB320" i="1"/>
  <c r="AC346" i="1"/>
  <c r="AB346" i="1"/>
  <c r="AC108" i="1"/>
  <c r="AB108" i="1"/>
  <c r="AC253" i="1"/>
  <c r="AB253" i="1"/>
  <c r="AC266" i="1"/>
  <c r="AB266" i="1"/>
  <c r="AC271" i="1"/>
  <c r="AB271" i="1"/>
  <c r="AC257" i="1"/>
  <c r="AB257" i="1"/>
  <c r="AB20" i="1"/>
  <c r="AB44" i="1"/>
  <c r="AC468" i="1"/>
  <c r="AC475" i="1"/>
  <c r="AC317" i="1"/>
  <c r="AC313" i="1"/>
  <c r="AC207" i="1"/>
  <c r="AC214" i="1"/>
  <c r="AC221" i="1"/>
  <c r="AC220" i="1"/>
  <c r="AC193" i="1"/>
  <c r="AC246" i="1"/>
  <c r="AC210" i="1"/>
  <c r="AC66" i="1"/>
  <c r="AC34" i="1"/>
  <c r="AC81" i="1"/>
  <c r="AC77" i="1"/>
  <c r="AC51" i="1"/>
  <c r="AC62" i="1"/>
  <c r="AC92" i="1"/>
  <c r="AC39" i="1"/>
  <c r="AC319" i="1"/>
  <c r="AC28" i="1"/>
  <c r="AC182" i="1"/>
  <c r="AC138" i="1"/>
  <c r="AC179" i="1"/>
  <c r="AC163" i="1"/>
  <c r="AC119" i="1"/>
  <c r="AC137" i="1"/>
  <c r="AC149" i="1"/>
  <c r="AC140" i="1"/>
  <c r="AC132" i="1"/>
  <c r="AC150" i="1"/>
  <c r="AB413" i="1"/>
  <c r="AB430" i="1"/>
  <c r="AB428" i="1"/>
  <c r="AB398" i="1"/>
  <c r="AB370" i="1"/>
  <c r="AB358" i="1"/>
  <c r="AB394" i="1"/>
  <c r="AB393" i="1"/>
  <c r="AB339" i="1"/>
  <c r="AB286" i="1"/>
  <c r="AB332" i="1"/>
  <c r="AB265" i="1"/>
  <c r="AB274" i="1"/>
  <c r="AB243" i="1"/>
  <c r="AB211" i="1"/>
  <c r="AB270" i="1"/>
  <c r="AB204" i="1"/>
  <c r="AB239" i="1"/>
  <c r="AB249" i="1"/>
  <c r="AB218" i="1"/>
  <c r="AB184" i="1"/>
  <c r="AB111" i="1"/>
  <c r="AB134" i="1"/>
  <c r="AB122" i="1"/>
  <c r="AB171" i="1"/>
  <c r="AB120" i="1"/>
  <c r="AB156" i="1"/>
  <c r="AB131" i="1"/>
  <c r="AB105" i="1"/>
  <c r="AB145" i="1"/>
  <c r="AB50" i="1"/>
  <c r="AB59" i="1"/>
  <c r="AC435" i="1"/>
  <c r="AC206" i="1"/>
  <c r="AC341" i="1"/>
  <c r="AB341" i="1"/>
  <c r="AB337" i="1"/>
  <c r="AC337" i="1"/>
  <c r="AB455" i="1"/>
  <c r="AB208" i="1"/>
  <c r="AB417" i="1"/>
  <c r="AB414" i="1"/>
  <c r="AB407" i="1"/>
  <c r="N44" i="1" l="1"/>
  <c r="N72" i="1"/>
  <c r="N20" i="1"/>
  <c r="N115" i="1"/>
  <c r="N134" i="1"/>
  <c r="N174" i="1"/>
  <c r="N111" i="1"/>
  <c r="N228" i="1"/>
  <c r="N205" i="1"/>
  <c r="N250" i="1"/>
  <c r="N251" i="1"/>
  <c r="N231" i="1"/>
  <c r="N238" i="1"/>
  <c r="N289" i="1"/>
  <c r="N336" i="1"/>
  <c r="N296" i="1"/>
  <c r="N327" i="1"/>
  <c r="N338" i="1"/>
  <c r="N394" i="1"/>
  <c r="N386" i="1"/>
  <c r="N437" i="1"/>
  <c r="N436" i="1"/>
  <c r="N429" i="1"/>
  <c r="N454" i="1"/>
  <c r="N475" i="1"/>
  <c r="N451" i="1"/>
  <c r="N468" i="1"/>
  <c r="N458" i="1"/>
  <c r="N484" i="1"/>
  <c r="N482" i="1"/>
  <c r="N483" i="1"/>
  <c r="N485" i="1"/>
  <c r="N486" i="1"/>
  <c r="N113" i="1"/>
  <c r="N149" i="1"/>
  <c r="N121" i="1"/>
  <c r="N137" i="1"/>
  <c r="N159" i="1"/>
  <c r="N128" i="1"/>
  <c r="N212" i="1"/>
  <c r="N242" i="1"/>
  <c r="N232" i="1"/>
  <c r="N213" i="1"/>
  <c r="N236" i="1"/>
  <c r="N246" i="1"/>
  <c r="N245" i="1"/>
  <c r="N319" i="1"/>
  <c r="N304" i="1"/>
  <c r="N339" i="1"/>
  <c r="N323" i="1"/>
  <c r="N309" i="1"/>
  <c r="N361" i="1"/>
  <c r="N447" i="1"/>
  <c r="N124" i="1"/>
  <c r="N119" i="1"/>
  <c r="N65" i="1"/>
  <c r="N56" i="1"/>
  <c r="N57" i="1"/>
  <c r="N30" i="1"/>
  <c r="N29" i="1"/>
  <c r="N25" i="1"/>
  <c r="N46" i="1"/>
  <c r="N83" i="1"/>
  <c r="N87" i="1"/>
  <c r="N58" i="1"/>
  <c r="N116" i="1"/>
  <c r="N163" i="1"/>
  <c r="N135" i="1"/>
  <c r="N179" i="1"/>
  <c r="N155" i="1"/>
  <c r="N138" i="1"/>
  <c r="N99" i="1"/>
  <c r="N182" i="1"/>
  <c r="N112" i="1"/>
  <c r="N193" i="1"/>
  <c r="N233" i="1"/>
  <c r="N220" i="1"/>
  <c r="N217" i="1"/>
  <c r="N221" i="1"/>
  <c r="N222" i="1"/>
  <c r="N214" i="1"/>
  <c r="N202" i="1"/>
  <c r="N207" i="1"/>
  <c r="N308" i="1"/>
  <c r="N313" i="1"/>
  <c r="N324" i="1"/>
  <c r="N317" i="1"/>
  <c r="N368" i="1"/>
  <c r="N358" i="1"/>
  <c r="N383" i="1"/>
  <c r="N370" i="1"/>
  <c r="N391" i="1"/>
  <c r="N398" i="1"/>
  <c r="N431" i="1"/>
  <c r="N426" i="1"/>
  <c r="N473" i="1"/>
  <c r="N469" i="1"/>
  <c r="N461" i="1"/>
  <c r="N478" i="1"/>
  <c r="N470" i="1"/>
  <c r="N132" i="1"/>
  <c r="N168" i="1"/>
  <c r="N150" i="1"/>
  <c r="N144" i="1"/>
  <c r="N145" i="1"/>
  <c r="N175" i="1"/>
  <c r="N140" i="1"/>
  <c r="N169" i="1"/>
  <c r="N164" i="1"/>
  <c r="N165" i="1"/>
  <c r="N209" i="1"/>
  <c r="N190" i="1"/>
  <c r="N241" i="1"/>
  <c r="N200" i="1"/>
  <c r="N235" i="1"/>
  <c r="N203" i="1"/>
  <c r="N210" i="1"/>
  <c r="N188" i="1"/>
  <c r="N184" i="1"/>
  <c r="N263" i="1"/>
  <c r="N332" i="1"/>
  <c r="N300" i="1"/>
  <c r="N286" i="1"/>
  <c r="N306" i="1"/>
  <c r="N326" i="1"/>
  <c r="N305" i="1"/>
  <c r="N291" i="1"/>
  <c r="N381" i="1"/>
  <c r="N393" i="1"/>
  <c r="N367" i="1"/>
  <c r="N374" i="1"/>
  <c r="N362" i="1"/>
  <c r="N380" i="1"/>
  <c r="N350" i="1"/>
  <c r="N389" i="1"/>
  <c r="N415" i="1"/>
  <c r="N428" i="1"/>
  <c r="N432" i="1"/>
  <c r="N430" i="1"/>
  <c r="N434" i="1"/>
  <c r="N464" i="1"/>
  <c r="N463" i="1"/>
  <c r="N479" i="1"/>
  <c r="N450" i="1"/>
  <c r="N237" i="1"/>
  <c r="N229" i="1"/>
  <c r="N239" i="1"/>
  <c r="N208" i="1"/>
  <c r="N204" i="1"/>
  <c r="N230" i="1"/>
  <c r="N211" i="1"/>
  <c r="N248" i="1"/>
  <c r="N243" i="1"/>
  <c r="N302" i="1"/>
  <c r="N312" i="1"/>
  <c r="N284" i="1"/>
  <c r="N330" i="1"/>
  <c r="N409" i="1"/>
  <c r="N408" i="1"/>
  <c r="N385" i="1"/>
  <c r="N407" i="1"/>
  <c r="N404" i="1"/>
  <c r="N413" i="1"/>
  <c r="N438" i="1"/>
  <c r="N435" i="1"/>
  <c r="N414" i="1"/>
  <c r="N417" i="1"/>
  <c r="N476" i="1"/>
  <c r="N452" i="1"/>
  <c r="N471" i="1"/>
  <c r="N459" i="1"/>
  <c r="N455" i="1"/>
  <c r="N467" i="1"/>
  <c r="N31" i="1"/>
  <c r="N92" i="1"/>
  <c r="N76" i="1"/>
  <c r="N62" i="1"/>
  <c r="N32" i="1"/>
  <c r="N51" i="1"/>
  <c r="N89" i="1"/>
  <c r="N77" i="1"/>
  <c r="N33" i="1"/>
  <c r="N81" i="1"/>
  <c r="N94" i="1"/>
  <c r="N34" i="1"/>
  <c r="N35" i="1"/>
  <c r="N66" i="1"/>
  <c r="N82" i="1"/>
  <c r="N114" i="1"/>
  <c r="N157" i="1"/>
  <c r="N154" i="1"/>
  <c r="N166" i="1"/>
  <c r="N120" i="1"/>
  <c r="N136" i="1"/>
  <c r="N171" i="1"/>
  <c r="N117" i="1"/>
  <c r="N122" i="1"/>
  <c r="N158" i="1"/>
  <c r="N254" i="1"/>
  <c r="N267" i="1"/>
  <c r="N256" i="1"/>
  <c r="N247" i="1"/>
  <c r="N206" i="1"/>
  <c r="N240" i="1"/>
  <c r="N272" i="1"/>
  <c r="N252" i="1"/>
  <c r="N270" i="1"/>
  <c r="N273" i="1"/>
  <c r="N260" i="1"/>
  <c r="N255" i="1"/>
  <c r="N261" i="1"/>
  <c r="N216" i="1"/>
  <c r="N274" i="1"/>
  <c r="N258" i="1"/>
  <c r="N265" i="1"/>
  <c r="N277" i="1"/>
  <c r="N287" i="1"/>
  <c r="N333" i="1"/>
  <c r="N292" i="1"/>
  <c r="N293" i="1"/>
  <c r="N288" i="1"/>
  <c r="N403" i="1"/>
  <c r="N375" i="1"/>
  <c r="N365" i="1"/>
  <c r="N366" i="1"/>
  <c r="N397" i="1"/>
  <c r="N418" i="1"/>
  <c r="N425" i="1"/>
  <c r="N411" i="1"/>
  <c r="N410" i="1"/>
  <c r="N423" i="1"/>
  <c r="N416" i="1"/>
  <c r="N419" i="1"/>
  <c r="N440" i="1"/>
  <c r="N448" i="1"/>
  <c r="N446" i="1"/>
  <c r="N474" i="1"/>
  <c r="N445" i="1"/>
  <c r="N449" i="1"/>
  <c r="N453" i="1"/>
  <c r="N466" i="1"/>
  <c r="N441" i="1"/>
  <c r="N54" i="1"/>
  <c r="N75" i="1"/>
  <c r="N39" i="1"/>
  <c r="N74" i="1"/>
  <c r="N60" i="1"/>
  <c r="N79" i="1"/>
  <c r="N28" i="1"/>
  <c r="N53" i="1"/>
  <c r="N43" i="1"/>
  <c r="N26" i="1"/>
  <c r="N49" i="1"/>
  <c r="N84" i="1"/>
  <c r="N38" i="1"/>
  <c r="N40" i="1"/>
  <c r="N73" i="1"/>
  <c r="N16" i="1"/>
  <c r="N59" i="1"/>
  <c r="N86" i="1"/>
  <c r="N50" i="1"/>
  <c r="N70" i="1"/>
  <c r="N131" i="1"/>
  <c r="N152" i="1"/>
  <c r="N103" i="1"/>
  <c r="N127" i="1"/>
  <c r="N105" i="1"/>
  <c r="N141" i="1"/>
  <c r="N130" i="1"/>
  <c r="N151" i="1"/>
  <c r="N106" i="1"/>
  <c r="N142" i="1"/>
  <c r="N176" i="1"/>
  <c r="N80" i="1"/>
  <c r="N123" i="1"/>
  <c r="N126" i="1"/>
  <c r="N125" i="1"/>
  <c r="N170" i="1"/>
  <c r="N147" i="1"/>
  <c r="N146" i="1"/>
  <c r="N178" i="1"/>
  <c r="N133" i="1"/>
  <c r="N161" i="1"/>
  <c r="N153" i="1"/>
  <c r="N156" i="1"/>
  <c r="N118" i="1"/>
  <c r="N181" i="1"/>
  <c r="N68" i="1"/>
  <c r="N177" i="1"/>
  <c r="N109" i="1"/>
  <c r="N180" i="1"/>
  <c r="N224" i="1"/>
  <c r="N249" i="1"/>
  <c r="N198" i="1"/>
  <c r="N191" i="1"/>
  <c r="N234" i="1"/>
  <c r="N218" i="1"/>
  <c r="N335" i="1"/>
  <c r="N278" i="1"/>
  <c r="N301" i="1"/>
  <c r="N316" i="1"/>
  <c r="N281" i="1"/>
  <c r="N307" i="1"/>
  <c r="N329" i="1"/>
  <c r="N282" i="1"/>
  <c r="N325" i="1"/>
  <c r="N342" i="1"/>
  <c r="N433" i="1"/>
  <c r="N299" i="1"/>
  <c r="N303" i="1"/>
  <c r="N297" i="1"/>
  <c r="N298" i="1"/>
  <c r="N276" i="1"/>
  <c r="N356" i="1"/>
  <c r="N354" i="1"/>
  <c r="N390" i="1"/>
  <c r="N357" i="1"/>
  <c r="N371" i="1"/>
  <c r="N355" i="1"/>
  <c r="N363" i="1"/>
  <c r="N360" i="1"/>
  <c r="N369" i="1"/>
  <c r="N378" i="1"/>
  <c r="N439" i="1"/>
  <c r="N456" i="1"/>
  <c r="N457" i="1"/>
  <c r="N465" i="1"/>
  <c r="N462" i="1"/>
  <c r="N444" i="1"/>
  <c r="N442" i="1"/>
  <c r="N139" i="1"/>
  <c r="N129" i="1"/>
  <c r="N167" i="1"/>
  <c r="N196" i="1"/>
  <c r="N219" i="1"/>
  <c r="N199" i="1"/>
  <c r="N226" i="1"/>
  <c r="N259" i="1"/>
  <c r="N377" i="1"/>
  <c r="N359" i="1"/>
  <c r="N353" i="1"/>
  <c r="N21" i="1"/>
  <c r="N27" i="1"/>
  <c r="N48" i="1"/>
  <c r="N310" i="1"/>
  <c r="N194" i="1"/>
  <c r="N322" i="1"/>
  <c r="N162" i="1"/>
  <c r="N41" i="1"/>
  <c r="N22" i="1"/>
  <c r="N61" i="1"/>
  <c r="N101" i="1"/>
  <c r="N104" i="1"/>
  <c r="N102" i="1"/>
  <c r="N160" i="1"/>
  <c r="N186" i="1"/>
  <c r="N197" i="1"/>
  <c r="N187" i="1"/>
  <c r="N215" i="1"/>
  <c r="N227" i="1"/>
  <c r="N223" i="1"/>
  <c r="N328" i="1"/>
  <c r="N283" i="1"/>
  <c r="N285" i="1"/>
  <c r="N294" i="1"/>
  <c r="N314" i="1"/>
  <c r="N295" i="1"/>
  <c r="N311" i="1"/>
  <c r="N315" i="1"/>
  <c r="N331" i="1"/>
  <c r="N388" i="1"/>
  <c r="N392" i="1"/>
  <c r="N396" i="1"/>
  <c r="N107" i="1"/>
  <c r="N344" i="1"/>
  <c r="N400" i="1"/>
  <c r="N405" i="1"/>
  <c r="N480" i="1"/>
  <c r="N17" i="1"/>
  <c r="N15" i="1"/>
  <c r="N18" i="1"/>
  <c r="N100" i="1"/>
  <c r="N402" i="1"/>
  <c r="N421" i="1"/>
  <c r="N427" i="1"/>
  <c r="N185" i="1"/>
  <c r="N189" i="1"/>
  <c r="N183" i="1"/>
  <c r="N195" i="1"/>
  <c r="N279" i="1"/>
  <c r="N318" i="1"/>
  <c r="N280" i="1"/>
  <c r="N71" i="1"/>
  <c r="N95" i="1"/>
  <c r="N42" i="1"/>
  <c r="N88" i="1"/>
  <c r="N172" i="1"/>
  <c r="N173" i="1"/>
  <c r="N264" i="1"/>
  <c r="N364" i="1"/>
  <c r="N384" i="1"/>
  <c r="N406" i="1"/>
  <c r="N372" i="1"/>
  <c r="N399" i="1"/>
  <c r="N69" i="1"/>
  <c r="N52" i="1"/>
  <c r="N148" i="1"/>
  <c r="N110" i="1"/>
  <c r="N143" i="1"/>
  <c r="N192" i="1"/>
  <c r="N225" i="1"/>
  <c r="N244" i="1"/>
  <c r="N320" i="1"/>
  <c r="N321" i="1"/>
  <c r="N346" i="1"/>
  <c r="N345" i="1"/>
  <c r="N443" i="1"/>
  <c r="N460" i="1"/>
  <c r="N47" i="1"/>
  <c r="N37" i="1"/>
  <c r="N36" i="1"/>
  <c r="N64" i="1"/>
  <c r="N108" i="1"/>
  <c r="N90" i="1"/>
  <c r="N67" i="1"/>
  <c r="N78" i="1"/>
  <c r="N23" i="1"/>
  <c r="N97" i="1"/>
  <c r="N63" i="1"/>
  <c r="N91" i="1"/>
  <c r="N98" i="1"/>
  <c r="N93" i="1"/>
  <c r="N24" i="1"/>
  <c r="N85" i="1"/>
  <c r="N55" i="1"/>
  <c r="N96" i="1"/>
  <c r="N45" i="1"/>
  <c r="N201" i="1"/>
  <c r="N253" i="1"/>
  <c r="N262" i="1"/>
  <c r="N266" i="1"/>
  <c r="N268" i="1"/>
  <c r="N271" i="1"/>
  <c r="N269" i="1"/>
  <c r="N257" i="1"/>
  <c r="N275" i="1"/>
  <c r="N340" i="1"/>
  <c r="N343" i="1"/>
  <c r="N341" i="1"/>
  <c r="N337" i="1"/>
  <c r="N290" i="1"/>
  <c r="N373" i="1"/>
  <c r="N401" i="1"/>
  <c r="N382" i="1"/>
  <c r="N349" i="1"/>
  <c r="N348" i="1"/>
  <c r="N347" i="1"/>
  <c r="N412" i="1"/>
  <c r="N376" i="1"/>
  <c r="N351" i="1"/>
  <c r="N352" i="1"/>
  <c r="N379" i="1"/>
  <c r="N387" i="1"/>
  <c r="N395" i="1"/>
  <c r="N422" i="1"/>
  <c r="N424" i="1"/>
  <c r="N420" i="1"/>
  <c r="N472" i="1"/>
  <c r="N481" i="1"/>
  <c r="N477" i="1"/>
  <c r="AC61" i="1" l="1"/>
  <c r="AB61" i="1"/>
  <c r="AC84" i="1" l="1"/>
  <c r="AB84" i="1"/>
  <c r="AC27" i="1"/>
  <c r="AB27" i="1"/>
  <c r="AC48" i="1"/>
  <c r="AB48" i="1"/>
  <c r="AC21" i="1"/>
  <c r="AB21" i="1"/>
  <c r="N19" i="1"/>
  <c r="H458" i="1" l="1"/>
  <c r="G458" i="1"/>
  <c r="F458" i="1"/>
  <c r="H436" i="1"/>
  <c r="G436" i="1"/>
  <c r="F436" i="1"/>
  <c r="O436" i="1" s="1"/>
  <c r="O458" i="1" l="1"/>
  <c r="F134" i="1"/>
  <c r="G134" i="1"/>
  <c r="H134" i="1"/>
  <c r="F174" i="1"/>
  <c r="G174" i="1"/>
  <c r="H174" i="1"/>
  <c r="F111" i="1"/>
  <c r="G111" i="1"/>
  <c r="H111" i="1"/>
  <c r="F228" i="1"/>
  <c r="G228" i="1"/>
  <c r="H228" i="1"/>
  <c r="F205" i="1"/>
  <c r="G205" i="1"/>
  <c r="H205" i="1"/>
  <c r="F250" i="1"/>
  <c r="G250" i="1"/>
  <c r="H250" i="1"/>
  <c r="F251" i="1"/>
  <c r="G251" i="1"/>
  <c r="H251" i="1"/>
  <c r="F231" i="1"/>
  <c r="G231" i="1"/>
  <c r="H231" i="1"/>
  <c r="F238" i="1"/>
  <c r="G238" i="1"/>
  <c r="H238" i="1"/>
  <c r="F289" i="1"/>
  <c r="G289" i="1"/>
  <c r="H289" i="1"/>
  <c r="F336" i="1"/>
  <c r="G336" i="1"/>
  <c r="H336" i="1"/>
  <c r="F296" i="1"/>
  <c r="G296" i="1"/>
  <c r="H296" i="1"/>
  <c r="F327" i="1"/>
  <c r="G327" i="1"/>
  <c r="H327" i="1"/>
  <c r="F338" i="1"/>
  <c r="G338" i="1"/>
  <c r="H338" i="1"/>
  <c r="F394" i="1"/>
  <c r="G394" i="1"/>
  <c r="H394" i="1"/>
  <c r="F386" i="1"/>
  <c r="G386" i="1"/>
  <c r="H386" i="1"/>
  <c r="F437" i="1"/>
  <c r="G437" i="1"/>
  <c r="H437" i="1"/>
  <c r="F429" i="1"/>
  <c r="G429" i="1"/>
  <c r="H429" i="1"/>
  <c r="F454" i="1"/>
  <c r="G454" i="1"/>
  <c r="H454" i="1"/>
  <c r="F475" i="1"/>
  <c r="G475" i="1"/>
  <c r="H475" i="1"/>
  <c r="F451" i="1"/>
  <c r="G451" i="1"/>
  <c r="H451" i="1"/>
  <c r="F468" i="1"/>
  <c r="G468" i="1"/>
  <c r="H468" i="1"/>
  <c r="F484" i="1"/>
  <c r="G484" i="1"/>
  <c r="H484" i="1"/>
  <c r="F482" i="1"/>
  <c r="G482" i="1"/>
  <c r="H482" i="1"/>
  <c r="F483" i="1"/>
  <c r="G483" i="1"/>
  <c r="H483" i="1"/>
  <c r="F485" i="1"/>
  <c r="G485" i="1"/>
  <c r="H485" i="1"/>
  <c r="F486" i="1"/>
  <c r="G486" i="1"/>
  <c r="H486" i="1"/>
  <c r="O486" i="1" l="1"/>
  <c r="O483" i="1"/>
  <c r="O484" i="1"/>
  <c r="O451" i="1"/>
  <c r="O454" i="1"/>
  <c r="O437" i="1"/>
  <c r="O394" i="1"/>
  <c r="O327" i="1"/>
  <c r="O336" i="1"/>
  <c r="O238" i="1"/>
  <c r="O251" i="1"/>
  <c r="O205" i="1"/>
  <c r="O111" i="1"/>
  <c r="O134" i="1"/>
  <c r="O485" i="1"/>
  <c r="O482" i="1"/>
  <c r="O468" i="1"/>
  <c r="O475" i="1"/>
  <c r="O429" i="1"/>
  <c r="O386" i="1"/>
  <c r="O338" i="1"/>
  <c r="O296" i="1"/>
  <c r="O289" i="1"/>
  <c r="O231" i="1"/>
  <c r="O250" i="1"/>
  <c r="O228" i="1"/>
  <c r="O174" i="1"/>
  <c r="O31" i="1"/>
  <c r="F19" i="1" l="1"/>
  <c r="G19" i="1"/>
  <c r="H19" i="1"/>
  <c r="Z19" i="1"/>
  <c r="O19" i="1" l="1"/>
  <c r="AC19" i="1"/>
  <c r="AB19" i="1"/>
</calcChain>
</file>

<file path=xl/comments1.xml><?xml version="1.0" encoding="utf-8"?>
<comments xmlns="http://schemas.openxmlformats.org/spreadsheetml/2006/main">
  <authors>
    <author>Автор</author>
  </authors>
  <commentList>
    <comment ref="L12" authorId="0">
      <text>
        <r>
          <rPr>
            <b/>
            <i/>
            <sz val="9"/>
            <color indexed="81"/>
            <rFont val="Tahoma"/>
            <charset val="1"/>
          </rPr>
          <t>Школа формирует часть кода по форме: Б 08 01, где "Б" - первая буква названия предмета, "08" - класс, "01" - номер сданной работы по порядку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L12" authorId="0">
      <text>
        <r>
          <rPr>
            <b/>
            <i/>
            <sz val="9"/>
            <color indexed="81"/>
            <rFont val="Tahoma"/>
            <charset val="1"/>
          </rPr>
          <t>Школа формирует часть кода по форме: Б 08 01, где "Б" - первая буква названия предмета, "08" - класс, "01" - номер сданной работы по порядку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L12" authorId="0">
      <text>
        <r>
          <rPr>
            <b/>
            <i/>
            <sz val="9"/>
            <color indexed="81"/>
            <rFont val="Tahoma"/>
            <charset val="1"/>
          </rPr>
          <t>Школа формирует часть кода по форме: Б 08 01, где "Б" - первая буква названия предмета, "08" - класс, "01" - номер сданной работы по порядку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L12" authorId="0">
      <text>
        <r>
          <rPr>
            <b/>
            <i/>
            <sz val="9"/>
            <color indexed="81"/>
            <rFont val="Tahoma"/>
            <charset val="1"/>
          </rPr>
          <t>Школа формирует часть кода по форме: Б 08 01, где "Б" - первая буква названия предмета, "08" - класс, "01" - номер сданной работы по порядку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L12" authorId="0">
      <text>
        <r>
          <rPr>
            <b/>
            <i/>
            <sz val="9"/>
            <color indexed="81"/>
            <rFont val="Tahoma"/>
            <charset val="1"/>
          </rPr>
          <t>Школа формирует часть кода по форме: Б 08 01, где "Б" - первая буква названия предмета, "08" - класс, "01" - номер сданной работы по порядку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L12" authorId="0">
      <text>
        <r>
          <rPr>
            <b/>
            <i/>
            <sz val="9"/>
            <color indexed="81"/>
            <rFont val="Tahoma"/>
            <charset val="1"/>
          </rPr>
          <t>Школа формирует часть кода по форме: Б 08 01, где "Б" - первая буква названия предмета, "08" - класс, "01" - номер сданной работы по порядку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L12" authorId="0">
      <text>
        <r>
          <rPr>
            <b/>
            <i/>
            <sz val="9"/>
            <color indexed="81"/>
            <rFont val="Tahoma"/>
            <charset val="1"/>
          </rPr>
          <t>Школа формирует часть кода по форме: Б 08 01, где "Б" - первая буква названия предмета, "08" - класс, "01" - номер сданной работы по порядку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L12" authorId="0">
      <text>
        <r>
          <rPr>
            <b/>
            <i/>
            <sz val="9"/>
            <color indexed="81"/>
            <rFont val="Tahoma"/>
            <charset val="1"/>
          </rPr>
          <t>Школа формирует часть кода по форме: Б 08 01, где "Б" - первая буква названия предмета, "08" - класс, "01" - номер сданной работы по порядку</t>
        </r>
      </text>
    </comment>
  </commentList>
</comments>
</file>

<file path=xl/sharedStrings.xml><?xml version="1.0" encoding="utf-8"?>
<sst xmlns="http://schemas.openxmlformats.org/spreadsheetml/2006/main" count="10272" uniqueCount="1336">
  <si>
    <t>№ п/п</t>
  </si>
  <si>
    <t>Фамилия</t>
  </si>
  <si>
    <t>Имя</t>
  </si>
  <si>
    <t>Отчество</t>
  </si>
  <si>
    <t>ООО</t>
  </si>
  <si>
    <t>Класс</t>
  </si>
  <si>
    <t>Код</t>
  </si>
  <si>
    <t>Литера</t>
  </si>
  <si>
    <t>КОД</t>
  </si>
  <si>
    <t>МАХ балл</t>
  </si>
  <si>
    <t>Общий балл</t>
  </si>
  <si>
    <t>Дата рождения</t>
  </si>
  <si>
    <t>Пол (Ж/М)</t>
  </si>
  <si>
    <t>КОД для сайта</t>
  </si>
  <si>
    <t>Ж</t>
  </si>
  <si>
    <t>Статус</t>
  </si>
  <si>
    <t>№1</t>
  </si>
  <si>
    <t>№2</t>
  </si>
  <si>
    <t>№3</t>
  </si>
  <si>
    <t>№4</t>
  </si>
  <si>
    <t>№5</t>
  </si>
  <si>
    <t>Заполняются ответственным за проведение ШЭ в школе</t>
  </si>
  <si>
    <t>Заполняется автоматически</t>
  </si>
  <si>
    <t>Заполняется председателем жюри в день проверки олимпиады</t>
  </si>
  <si>
    <t>№ части</t>
  </si>
  <si>
    <t>С</t>
  </si>
  <si>
    <t>% выполнения</t>
  </si>
  <si>
    <t>Заполняется методистом ММС</t>
  </si>
  <si>
    <t>ЧКГ САП</t>
  </si>
  <si>
    <t>Люкшина</t>
  </si>
  <si>
    <t>Анастасия</t>
  </si>
  <si>
    <t>Михайловна</t>
  </si>
  <si>
    <t>16012007</t>
  </si>
  <si>
    <t>Семина</t>
  </si>
  <si>
    <t>Елизавета</t>
  </si>
  <si>
    <t>Алексеевна</t>
  </si>
  <si>
    <t>20112007</t>
  </si>
  <si>
    <t>М</t>
  </si>
  <si>
    <t>Федотов</t>
  </si>
  <si>
    <t>Николай</t>
  </si>
  <si>
    <t>Александрович</t>
  </si>
  <si>
    <t>23052007</t>
  </si>
  <si>
    <t>Даниил</t>
  </si>
  <si>
    <t>Алексеевич</t>
  </si>
  <si>
    <t>Качелина</t>
  </si>
  <si>
    <t>Ксения</t>
  </si>
  <si>
    <t>Андреевна</t>
  </si>
  <si>
    <t>30052006</t>
  </si>
  <si>
    <t>Василенко</t>
  </si>
  <si>
    <t>Ильинична</t>
  </si>
  <si>
    <t>20052006</t>
  </si>
  <si>
    <t>Слепенкова</t>
  </si>
  <si>
    <t>Дарья</t>
  </si>
  <si>
    <t>Павловна</t>
  </si>
  <si>
    <t>12032006</t>
  </si>
  <si>
    <t>Карпов</t>
  </si>
  <si>
    <t>Александр</t>
  </si>
  <si>
    <t>Сергеевич</t>
  </si>
  <si>
    <t>Гора</t>
  </si>
  <si>
    <t>Екатерина</t>
  </si>
  <si>
    <t>Владимировна</t>
  </si>
  <si>
    <t>01062006</t>
  </si>
  <si>
    <t>Миронова</t>
  </si>
  <si>
    <t>Ариадна</t>
  </si>
  <si>
    <t>13112006</t>
  </si>
  <si>
    <t>Анна</t>
  </si>
  <si>
    <t>Чураков</t>
  </si>
  <si>
    <t>Сергей</t>
  </si>
  <si>
    <t>23112004</t>
  </si>
  <si>
    <t>Клюквин</t>
  </si>
  <si>
    <t>Серафим</t>
  </si>
  <si>
    <t>Игоревич</t>
  </si>
  <si>
    <t>24062005</t>
  </si>
  <si>
    <t>Антонов</t>
  </si>
  <si>
    <t>Богдан</t>
  </si>
  <si>
    <t>Владимирович</t>
  </si>
  <si>
    <t>31102004</t>
  </si>
  <si>
    <t>Илюшина</t>
  </si>
  <si>
    <t>Софья</t>
  </si>
  <si>
    <t>Ирековна</t>
  </si>
  <si>
    <t>15082004</t>
  </si>
  <si>
    <t>Калачикова</t>
  </si>
  <si>
    <t>Мария</t>
  </si>
  <si>
    <t>05112002</t>
  </si>
  <si>
    <t>Бочкова</t>
  </si>
  <si>
    <t>София</t>
  </si>
  <si>
    <t>30032003</t>
  </si>
  <si>
    <t>Борисов</t>
  </si>
  <si>
    <t>Никита</t>
  </si>
  <si>
    <t>Антонович</t>
  </si>
  <si>
    <t>19092002</t>
  </si>
  <si>
    <t>Злобин</t>
  </si>
  <si>
    <t>Геннадьевич</t>
  </si>
  <si>
    <t>18072002</t>
  </si>
  <si>
    <t>Шлыкова</t>
  </si>
  <si>
    <t>Наталья</t>
  </si>
  <si>
    <t>29072001</t>
  </si>
  <si>
    <t>Сергиенко</t>
  </si>
  <si>
    <t>Юлиан</t>
  </si>
  <si>
    <t>Юрьевич</t>
  </si>
  <si>
    <t>04072002</t>
  </si>
  <si>
    <t>Москалец</t>
  </si>
  <si>
    <t>Дмитриевич</t>
  </si>
  <si>
    <t>13032001</t>
  </si>
  <si>
    <t>Микеле</t>
  </si>
  <si>
    <t>20012002</t>
  </si>
  <si>
    <t>Прожерин</t>
  </si>
  <si>
    <t>Максим</t>
  </si>
  <si>
    <t>29082001</t>
  </si>
  <si>
    <t>Гапошка</t>
  </si>
  <si>
    <t>16062001</t>
  </si>
  <si>
    <t>Пшеничникова</t>
  </si>
  <si>
    <t>Артемовна</t>
  </si>
  <si>
    <t>09102008</t>
  </si>
  <si>
    <t>Тетервак</t>
  </si>
  <si>
    <t>Валерий</t>
  </si>
  <si>
    <t>11122008</t>
  </si>
  <si>
    <t>Л0501</t>
  </si>
  <si>
    <t>Л0502</t>
  </si>
  <si>
    <t>Пономарев</t>
  </si>
  <si>
    <t>Романович</t>
  </si>
  <si>
    <t>17072006</t>
  </si>
  <si>
    <t>Л0503</t>
  </si>
  <si>
    <t>Колчин</t>
  </si>
  <si>
    <t>Иван</t>
  </si>
  <si>
    <t>Евгеньевич</t>
  </si>
  <si>
    <t>06102008</t>
  </si>
  <si>
    <t>Л0504</t>
  </si>
  <si>
    <t>Л0601</t>
  </si>
  <si>
    <t>Л0602</t>
  </si>
  <si>
    <t>Л0603</t>
  </si>
  <si>
    <t>Л0604</t>
  </si>
  <si>
    <t>Л0701</t>
  </si>
  <si>
    <t>Л0702</t>
  </si>
  <si>
    <t>Иванов</t>
  </si>
  <si>
    <t>Ефим</t>
  </si>
  <si>
    <t>28102006</t>
  </si>
  <si>
    <t>Л0703</t>
  </si>
  <si>
    <t>Тихонов</t>
  </si>
  <si>
    <t>Анатольевич</t>
  </si>
  <si>
    <t>03102004</t>
  </si>
  <si>
    <t>Л0704</t>
  </si>
  <si>
    <t>Л0705</t>
  </si>
  <si>
    <t>Л0706</t>
  </si>
  <si>
    <t>Л0801</t>
  </si>
  <si>
    <t>Л0802</t>
  </si>
  <si>
    <t>Л0803</t>
  </si>
  <si>
    <t>Чарчан</t>
  </si>
  <si>
    <t>23042005</t>
  </si>
  <si>
    <t>Л0804</t>
  </si>
  <si>
    <t>20032005</t>
  </si>
  <si>
    <t>Л0805</t>
  </si>
  <si>
    <t>Л0901</t>
  </si>
  <si>
    <t>Тимофей</t>
  </si>
  <si>
    <t>23062004</t>
  </si>
  <si>
    <t>Л0902</t>
  </si>
  <si>
    <t>Л1001</t>
  </si>
  <si>
    <t>Зеленцова</t>
  </si>
  <si>
    <t>Сергеевна</t>
  </si>
  <si>
    <t>07112003</t>
  </si>
  <si>
    <t>Л1002</t>
  </si>
  <si>
    <t>Л1003</t>
  </si>
  <si>
    <t>Л1101</t>
  </si>
  <si>
    <t>Л1102</t>
  </si>
  <si>
    <t>Мальцева</t>
  </si>
  <si>
    <t>Любовь</t>
  </si>
  <si>
    <t>17102001</t>
  </si>
  <si>
    <t>Л1103</t>
  </si>
  <si>
    <t>Л1104</t>
  </si>
  <si>
    <t>Лапыгин</t>
  </si>
  <si>
    <t>Артем</t>
  </si>
  <si>
    <t>Николаевич</t>
  </si>
  <si>
    <t>03112001</t>
  </si>
  <si>
    <t>Л1105</t>
  </si>
  <si>
    <t>Л1106</t>
  </si>
  <si>
    <t>Л1107</t>
  </si>
  <si>
    <t>Л1108</t>
  </si>
  <si>
    <t>Л1109</t>
  </si>
  <si>
    <t>Л1110</t>
  </si>
  <si>
    <t>«28» октября 2019 г.</t>
  </si>
  <si>
    <t>ж</t>
  </si>
  <si>
    <t>Тютерева</t>
  </si>
  <si>
    <t>Полина</t>
  </si>
  <si>
    <t>Т</t>
  </si>
  <si>
    <t>П</t>
  </si>
  <si>
    <t>А</t>
  </si>
  <si>
    <t>09062007</t>
  </si>
  <si>
    <t>МОУ СШ № 6</t>
  </si>
  <si>
    <t>л0602</t>
  </si>
  <si>
    <t>Никитина</t>
  </si>
  <si>
    <t>Александра</t>
  </si>
  <si>
    <t>Н</t>
  </si>
  <si>
    <t>27082007</t>
  </si>
  <si>
    <t>л0604</t>
  </si>
  <si>
    <t>Блинова</t>
  </si>
  <si>
    <t>Игоревна</t>
  </si>
  <si>
    <t>Б</t>
  </si>
  <si>
    <t>К</t>
  </si>
  <si>
    <t>И</t>
  </si>
  <si>
    <t>25122007</t>
  </si>
  <si>
    <t>л0605</t>
  </si>
  <si>
    <t>Воронова</t>
  </si>
  <si>
    <t>Арина</t>
  </si>
  <si>
    <t>В</t>
  </si>
  <si>
    <t>19102007</t>
  </si>
  <si>
    <t>л0606</t>
  </si>
  <si>
    <t>Киржацкая</t>
  </si>
  <si>
    <t>18062007</t>
  </si>
  <si>
    <t>л0603</t>
  </si>
  <si>
    <t>Рева</t>
  </si>
  <si>
    <t>Р</t>
  </si>
  <si>
    <t>29042007</t>
  </si>
  <si>
    <t>л0601</t>
  </si>
  <si>
    <t>Зубкова</t>
  </si>
  <si>
    <t>Милана</t>
  </si>
  <si>
    <t>Николаевна</t>
  </si>
  <si>
    <t>З</t>
  </si>
  <si>
    <t>28052008</t>
  </si>
  <si>
    <t>л0707</t>
  </si>
  <si>
    <t>Киринчук</t>
  </si>
  <si>
    <t>Константиновна</t>
  </si>
  <si>
    <t>15072006</t>
  </si>
  <si>
    <t>л0710</t>
  </si>
  <si>
    <t>Казакова</t>
  </si>
  <si>
    <t>Виктория</t>
  </si>
  <si>
    <t>Дмитриевна</t>
  </si>
  <si>
    <t>Д</t>
  </si>
  <si>
    <t>05012006</t>
  </si>
  <si>
    <t>л0712</t>
  </si>
  <si>
    <t>Александрова</t>
  </si>
  <si>
    <t>Варвара</t>
  </si>
  <si>
    <t>02022007</t>
  </si>
  <si>
    <t>л0708</t>
  </si>
  <si>
    <t>Расторгуева</t>
  </si>
  <si>
    <t>10102006</t>
  </si>
  <si>
    <t>л0711</t>
  </si>
  <si>
    <t>Касаткин</t>
  </si>
  <si>
    <t>Павел</t>
  </si>
  <si>
    <t>22022006</t>
  </si>
  <si>
    <t>л0713</t>
  </si>
  <si>
    <t>Шарагина</t>
  </si>
  <si>
    <t>Татьяна</t>
  </si>
  <si>
    <t>Ш</t>
  </si>
  <si>
    <t>л0709</t>
  </si>
  <si>
    <t>Сбейх</t>
  </si>
  <si>
    <t>Лаура</t>
  </si>
  <si>
    <t>Алиевна</t>
  </si>
  <si>
    <t>Л</t>
  </si>
  <si>
    <t>27012005</t>
  </si>
  <si>
    <t>л0817</t>
  </si>
  <si>
    <t>м</t>
  </si>
  <si>
    <t>Рушальщиков</t>
  </si>
  <si>
    <t>Е</t>
  </si>
  <si>
    <t>23052005</t>
  </si>
  <si>
    <t>л0818</t>
  </si>
  <si>
    <t>Трунилов</t>
  </si>
  <si>
    <t>Вадим</t>
  </si>
  <si>
    <t>Вячеславочвич</t>
  </si>
  <si>
    <t>21072005</t>
  </si>
  <si>
    <t>л0815</t>
  </si>
  <si>
    <t>Киршакова</t>
  </si>
  <si>
    <t>Василиса</t>
  </si>
  <si>
    <t>Витальевна</t>
  </si>
  <si>
    <t>12022005</t>
  </si>
  <si>
    <t>л0814</t>
  </si>
  <si>
    <t>Новоселов</t>
  </si>
  <si>
    <t>Денис</t>
  </si>
  <si>
    <t>14072005</t>
  </si>
  <si>
    <t>л0816</t>
  </si>
  <si>
    <t>Терновская</t>
  </si>
  <si>
    <t>05072004</t>
  </si>
  <si>
    <t>л0919</t>
  </si>
  <si>
    <t>Ярославцева</t>
  </si>
  <si>
    <t>Я</t>
  </si>
  <si>
    <t>16062002</t>
  </si>
  <si>
    <t>л1120</t>
  </si>
  <si>
    <t>Павлова</t>
  </si>
  <si>
    <t>Елена</t>
  </si>
  <si>
    <t>17112007</t>
  </si>
  <si>
    <t>л0621</t>
  </si>
  <si>
    <t>Кондратьева</t>
  </si>
  <si>
    <t>Марина</t>
  </si>
  <si>
    <t>Викторовна</t>
  </si>
  <si>
    <t>04102007</t>
  </si>
  <si>
    <t>л0622</t>
  </si>
  <si>
    <t>О</t>
  </si>
  <si>
    <t>Попова</t>
  </si>
  <si>
    <t>22102008</t>
  </si>
  <si>
    <t>МОУ СШ № 2</t>
  </si>
  <si>
    <t>Хмелёва</t>
  </si>
  <si>
    <t>Светлана</t>
  </si>
  <si>
    <t>Х</t>
  </si>
  <si>
    <t>22012009</t>
  </si>
  <si>
    <t>Грейвуль</t>
  </si>
  <si>
    <t>Ивановна</t>
  </si>
  <si>
    <t>Г</t>
  </si>
  <si>
    <t>04012009</t>
  </si>
  <si>
    <t>Савчук</t>
  </si>
  <si>
    <t>Наталия</t>
  </si>
  <si>
    <t>Максимовна</t>
  </si>
  <si>
    <t>27092008</t>
  </si>
  <si>
    <t>Дудич</t>
  </si>
  <si>
    <t>07122008</t>
  </si>
  <si>
    <t>Л0505</t>
  </si>
  <si>
    <t>Нуцкова</t>
  </si>
  <si>
    <t>04252008</t>
  </si>
  <si>
    <t>Л0506</t>
  </si>
  <si>
    <t>Кирилл</t>
  </si>
  <si>
    <t>Л0507</t>
  </si>
  <si>
    <t>Фадеева</t>
  </si>
  <si>
    <t>Ф</t>
  </si>
  <si>
    <t>04082008</t>
  </si>
  <si>
    <t>Л0508</t>
  </si>
  <si>
    <t>Вавилов</t>
  </si>
  <si>
    <t>Артёмович</t>
  </si>
  <si>
    <t>19112008</t>
  </si>
  <si>
    <t>Л0509</t>
  </si>
  <si>
    <t>Волкова</t>
  </si>
  <si>
    <t>Л0510</t>
  </si>
  <si>
    <t>Уваров</t>
  </si>
  <si>
    <t>Вячеславович</t>
  </si>
  <si>
    <t>У</t>
  </si>
  <si>
    <t>24012008</t>
  </si>
  <si>
    <t>Шмаков</t>
  </si>
  <si>
    <t>Степан</t>
  </si>
  <si>
    <t>30082007</t>
  </si>
  <si>
    <t>Фетисов</t>
  </si>
  <si>
    <t>Матвей</t>
  </si>
  <si>
    <t>Денисович</t>
  </si>
  <si>
    <t>28082007</t>
  </si>
  <si>
    <t>Викулин</t>
  </si>
  <si>
    <t>Кристиан</t>
  </si>
  <si>
    <t>Эдуардович</t>
  </si>
  <si>
    <t>Э</t>
  </si>
  <si>
    <t>13082007</t>
  </si>
  <si>
    <t>Елецкий</t>
  </si>
  <si>
    <t>Максимович</t>
  </si>
  <si>
    <t>03062008</t>
  </si>
  <si>
    <t>Л0605</t>
  </si>
  <si>
    <t>Анисимова</t>
  </si>
  <si>
    <t>21122007</t>
  </si>
  <si>
    <t>Л0606</t>
  </si>
  <si>
    <t>Семёнова</t>
  </si>
  <si>
    <t>28022007</t>
  </si>
  <si>
    <t>Л0607</t>
  </si>
  <si>
    <t>Бурлачук</t>
  </si>
  <si>
    <t>Алексей</t>
  </si>
  <si>
    <t>04052007</t>
  </si>
  <si>
    <t>Л0608</t>
  </si>
  <si>
    <t>Кашенков</t>
  </si>
  <si>
    <t>Демьян</t>
  </si>
  <si>
    <t>Л0609</t>
  </si>
  <si>
    <t>Фазилова</t>
  </si>
  <si>
    <t>Юлия</t>
  </si>
  <si>
    <t>Эминовна</t>
  </si>
  <si>
    <t>Ю</t>
  </si>
  <si>
    <t>29042006</t>
  </si>
  <si>
    <t>Шулаев</t>
  </si>
  <si>
    <t>21092006</t>
  </si>
  <si>
    <t>Понамарёва</t>
  </si>
  <si>
    <t>21062006</t>
  </si>
  <si>
    <t>Потапов</t>
  </si>
  <si>
    <t>22102006</t>
  </si>
  <si>
    <t>Фомин</t>
  </si>
  <si>
    <t>05092006</t>
  </si>
  <si>
    <t>Романенко</t>
  </si>
  <si>
    <t>Александровна</t>
  </si>
  <si>
    <t>17122005</t>
  </si>
  <si>
    <t>Максимова</t>
  </si>
  <si>
    <t>24032006</t>
  </si>
  <si>
    <t>Л0707</t>
  </si>
  <si>
    <t>Рябая</t>
  </si>
  <si>
    <t>20072006</t>
  </si>
  <si>
    <t>Л0708</t>
  </si>
  <si>
    <t>Дерюга</t>
  </si>
  <si>
    <t>20072007</t>
  </si>
  <si>
    <t>Л0709</t>
  </si>
  <si>
    <t>Рябинин</t>
  </si>
  <si>
    <t>Владислав</t>
  </si>
  <si>
    <t>22102005</t>
  </si>
  <si>
    <t xml:space="preserve">Осипов </t>
  </si>
  <si>
    <t>28012005</t>
  </si>
  <si>
    <t>Дзись</t>
  </si>
  <si>
    <t>17082005</t>
  </si>
  <si>
    <t>Ткачёв</t>
  </si>
  <si>
    <t>Михаил</t>
  </si>
  <si>
    <t>Елексеевич</t>
  </si>
  <si>
    <t>16052005</t>
  </si>
  <si>
    <t>Котова</t>
  </si>
  <si>
    <t>29092004</t>
  </si>
  <si>
    <t>Кочнева</t>
  </si>
  <si>
    <t>08092004</t>
  </si>
  <si>
    <t>Андреев</t>
  </si>
  <si>
    <t>24022004</t>
  </si>
  <si>
    <t>Л0903</t>
  </si>
  <si>
    <t>Федькин</t>
  </si>
  <si>
    <t>26052004</t>
  </si>
  <si>
    <t>Л0904</t>
  </si>
  <si>
    <t>Чупрасова</t>
  </si>
  <si>
    <t>Ч</t>
  </si>
  <si>
    <t>17092004</t>
  </si>
  <si>
    <t>Л0905</t>
  </si>
  <si>
    <t>Лебедева</t>
  </si>
  <si>
    <t>Юрьевна</t>
  </si>
  <si>
    <t>06102003</t>
  </si>
  <si>
    <t>Л0906</t>
  </si>
  <si>
    <t>Гуйван</t>
  </si>
  <si>
    <t>28082003</t>
  </si>
  <si>
    <t>Корниенко</t>
  </si>
  <si>
    <t>Зоя</t>
  </si>
  <si>
    <t>17012004</t>
  </si>
  <si>
    <t>Рябов</t>
  </si>
  <si>
    <t>Олегович</t>
  </si>
  <si>
    <t>16042002</t>
  </si>
  <si>
    <t>Захаренко</t>
  </si>
  <si>
    <t>12032003</t>
  </si>
  <si>
    <t>Мозокина</t>
  </si>
  <si>
    <t>23042002</t>
  </si>
  <si>
    <t>Шомина</t>
  </si>
  <si>
    <t>Геннадьевна</t>
  </si>
  <si>
    <t>07102002</t>
  </si>
  <si>
    <t>Авраменко</t>
  </si>
  <si>
    <t>30062002</t>
  </si>
  <si>
    <t>Новикова</t>
  </si>
  <si>
    <t>Евгеньевна</t>
  </si>
  <si>
    <t>12042007</t>
  </si>
  <si>
    <t>МОУ "Гимназия"</t>
  </si>
  <si>
    <t xml:space="preserve">м </t>
  </si>
  <si>
    <t>Дмитриев</t>
  </si>
  <si>
    <t>11112007</t>
  </si>
  <si>
    <t>Маленкина</t>
  </si>
  <si>
    <t>Диана</t>
  </si>
  <si>
    <t>14052007</t>
  </si>
  <si>
    <t>Хабибулина</t>
  </si>
  <si>
    <t>Вера</t>
  </si>
  <si>
    <t>11062007</t>
  </si>
  <si>
    <t>Кензина</t>
  </si>
  <si>
    <t>Ульяна</t>
  </si>
  <si>
    <t>15082007</t>
  </si>
  <si>
    <t>Махов</t>
  </si>
  <si>
    <t>Анисимов</t>
  </si>
  <si>
    <t>Леонидович</t>
  </si>
  <si>
    <t>07112007</t>
  </si>
  <si>
    <t>Морская</t>
  </si>
  <si>
    <t>Станислава</t>
  </si>
  <si>
    <t>Кузнецова</t>
  </si>
  <si>
    <t>09102007</t>
  </si>
  <si>
    <t>Темнякова</t>
  </si>
  <si>
    <t>04052008</t>
  </si>
  <si>
    <t>Л0610</t>
  </si>
  <si>
    <t>Субботина</t>
  </si>
  <si>
    <t>Власова</t>
  </si>
  <si>
    <t>26012006</t>
  </si>
  <si>
    <t>Сеземов</t>
  </si>
  <si>
    <t>13012007</t>
  </si>
  <si>
    <t>Старостина</t>
  </si>
  <si>
    <t>24012007</t>
  </si>
  <si>
    <t>Шабанов</t>
  </si>
  <si>
    <t>Сахиб</t>
  </si>
  <si>
    <t>Дадакши оглы</t>
  </si>
  <si>
    <t>Федосеева</t>
  </si>
  <si>
    <t>28042006</t>
  </si>
  <si>
    <t>Овчинников</t>
  </si>
  <si>
    <t>Дмитрий</t>
  </si>
  <si>
    <t>25012007</t>
  </si>
  <si>
    <t>Л0710</t>
  </si>
  <si>
    <t>Землякова</t>
  </si>
  <si>
    <t>Людмила</t>
  </si>
  <si>
    <t>Кондырева</t>
  </si>
  <si>
    <t>Денисовна</t>
  </si>
  <si>
    <t>Мхоян</t>
  </si>
  <si>
    <t>Эрик</t>
  </si>
  <si>
    <t>Арменович</t>
  </si>
  <si>
    <t>31082006</t>
  </si>
  <si>
    <t>Ильина</t>
  </si>
  <si>
    <t>23082005</t>
  </si>
  <si>
    <t>Муравьева</t>
  </si>
  <si>
    <t>13052005</t>
  </si>
  <si>
    <t>Разуваева</t>
  </si>
  <si>
    <t>Валерия</t>
  </si>
  <si>
    <t>14122004</t>
  </si>
  <si>
    <t>Григоревский</t>
  </si>
  <si>
    <t>Андрей</t>
  </si>
  <si>
    <t>Иванович</t>
  </si>
  <si>
    <t>06022005</t>
  </si>
  <si>
    <t>Л0807</t>
  </si>
  <si>
    <t>Хватов</t>
  </si>
  <si>
    <t>Антон</t>
  </si>
  <si>
    <t>Хватова</t>
  </si>
  <si>
    <t>Лилия</t>
  </si>
  <si>
    <t>8</t>
  </si>
  <si>
    <t>Л0806</t>
  </si>
  <si>
    <t>Соловьева</t>
  </si>
  <si>
    <t>05092005</t>
  </si>
  <si>
    <t>Дерябкина</t>
  </si>
  <si>
    <t>20012005</t>
  </si>
  <si>
    <t>9</t>
  </si>
  <si>
    <t>Павлович</t>
  </si>
  <si>
    <t>14022004</t>
  </si>
  <si>
    <t>Л0908</t>
  </si>
  <si>
    <t>Козлова</t>
  </si>
  <si>
    <t>Лана</t>
  </si>
  <si>
    <t>13082004</t>
  </si>
  <si>
    <t>Новоселова</t>
  </si>
  <si>
    <t>02072004</t>
  </si>
  <si>
    <t xml:space="preserve">Клименко </t>
  </si>
  <si>
    <t>Валерьевна</t>
  </si>
  <si>
    <t>01052004</t>
  </si>
  <si>
    <t>Шапиро</t>
  </si>
  <si>
    <t>03032004</t>
  </si>
  <si>
    <t>Олеся</t>
  </si>
  <si>
    <t>31052004</t>
  </si>
  <si>
    <t>Сиднева</t>
  </si>
  <si>
    <t>02092005</t>
  </si>
  <si>
    <t>Л0907</t>
  </si>
  <si>
    <t>Пак</t>
  </si>
  <si>
    <t>06072004</t>
  </si>
  <si>
    <t>10</t>
  </si>
  <si>
    <t>Л1005</t>
  </si>
  <si>
    <t>Бутякова</t>
  </si>
  <si>
    <t>26072003</t>
  </si>
  <si>
    <t>Чихачева</t>
  </si>
  <si>
    <t>18112003</t>
  </si>
  <si>
    <t>Антонова</t>
  </si>
  <si>
    <t>220872003</t>
  </si>
  <si>
    <t>Л1004</t>
  </si>
  <si>
    <t>Ольга</t>
  </si>
  <si>
    <t>28052003</t>
  </si>
  <si>
    <t>Гладков</t>
  </si>
  <si>
    <t>Витальевич</t>
  </si>
  <si>
    <t>12122002</t>
  </si>
  <si>
    <t>11</t>
  </si>
  <si>
    <t>Ржевский</t>
  </si>
  <si>
    <t>Владимир</t>
  </si>
  <si>
    <t>27062002</t>
  </si>
  <si>
    <t>Лаврова</t>
  </si>
  <si>
    <t>Надежда</t>
  </si>
  <si>
    <t>18092002</t>
  </si>
  <si>
    <t>Плотникова</t>
  </si>
  <si>
    <t>Викторя</t>
  </si>
  <si>
    <t>29112002</t>
  </si>
  <si>
    <t>Бовина</t>
  </si>
  <si>
    <t>02072006</t>
  </si>
  <si>
    <t>ЧОУ ППГ</t>
  </si>
  <si>
    <t>Ефремова</t>
  </si>
  <si>
    <t>Илия</t>
  </si>
  <si>
    <t>02082006</t>
  </si>
  <si>
    <t>Жаровский</t>
  </si>
  <si>
    <t>Лев</t>
  </si>
  <si>
    <t>Михайлович</t>
  </si>
  <si>
    <t>06072007</t>
  </si>
  <si>
    <t>Комарова</t>
  </si>
  <si>
    <t>Кураева</t>
  </si>
  <si>
    <t>12042005</t>
  </si>
  <si>
    <t>Майорова</t>
  </si>
  <si>
    <t>05042006</t>
  </si>
  <si>
    <t>Л0711</t>
  </si>
  <si>
    <t>Макиенко</t>
  </si>
  <si>
    <t>07072006</t>
  </si>
  <si>
    <t>Л0712</t>
  </si>
  <si>
    <t>Мимикин</t>
  </si>
  <si>
    <t>09072006</t>
  </si>
  <si>
    <t>Л0713</t>
  </si>
  <si>
    <t>Танчинец</t>
  </si>
  <si>
    <t>Л0714</t>
  </si>
  <si>
    <t>Кашина</t>
  </si>
  <si>
    <t>Вячеславовна</t>
  </si>
  <si>
    <t>09062005</t>
  </si>
  <si>
    <t>Киселёв</t>
  </si>
  <si>
    <t>06112005</t>
  </si>
  <si>
    <t>Корчагин</t>
  </si>
  <si>
    <t>10062005</t>
  </si>
  <si>
    <t>Римм</t>
  </si>
  <si>
    <t>Маргарет</t>
  </si>
  <si>
    <t>30102005</t>
  </si>
  <si>
    <t>Л0808</t>
  </si>
  <si>
    <t>Кураев</t>
  </si>
  <si>
    <t>15022003</t>
  </si>
  <si>
    <t>Макиенкео</t>
  </si>
  <si>
    <t>Константин</t>
  </si>
  <si>
    <t>18062004</t>
  </si>
  <si>
    <t>Матяш</t>
  </si>
  <si>
    <t>21012005</t>
  </si>
  <si>
    <t>Пеньков</t>
  </si>
  <si>
    <t>15032003</t>
  </si>
  <si>
    <t>Л0909</t>
  </si>
  <si>
    <t>30052004</t>
  </si>
  <si>
    <t>Л0911</t>
  </si>
  <si>
    <t>Дмитриева</t>
  </si>
  <si>
    <t>09062003</t>
  </si>
  <si>
    <t>Иванченко</t>
  </si>
  <si>
    <t>22022004</t>
  </si>
  <si>
    <t>Калинеева</t>
  </si>
  <si>
    <t>18122003</t>
  </si>
  <si>
    <t>08022004</t>
  </si>
  <si>
    <t>Керенских</t>
  </si>
  <si>
    <t xml:space="preserve">Анна </t>
  </si>
  <si>
    <t>22062003</t>
  </si>
  <si>
    <t>Брехунцов</t>
  </si>
  <si>
    <t>05072002</t>
  </si>
  <si>
    <t>Губин</t>
  </si>
  <si>
    <t>30072002</t>
  </si>
  <si>
    <t>Касаткина</t>
  </si>
  <si>
    <t>11032002</t>
  </si>
  <si>
    <t>Корчагина</t>
  </si>
  <si>
    <t>Олеговна</t>
  </si>
  <si>
    <t>06102002</t>
  </si>
  <si>
    <t>Лазарев</t>
  </si>
  <si>
    <t>09062002</t>
  </si>
  <si>
    <t>20082002</t>
  </si>
  <si>
    <t>Бурлова</t>
  </si>
  <si>
    <t>05012008</t>
  </si>
  <si>
    <t>МОУ СШ №9</t>
  </si>
  <si>
    <t>08072008</t>
  </si>
  <si>
    <t>Щербакова</t>
  </si>
  <si>
    <t>Щ</t>
  </si>
  <si>
    <t>26052008</t>
  </si>
  <si>
    <t>Голубева</t>
  </si>
  <si>
    <t>Валишин</t>
  </si>
  <si>
    <t>Рамильевич</t>
  </si>
  <si>
    <t>01062008</t>
  </si>
  <si>
    <t>Старикова</t>
  </si>
  <si>
    <t>10012008</t>
  </si>
  <si>
    <t>МОУСШ №9</t>
  </si>
  <si>
    <t>Давыдов</t>
  </si>
  <si>
    <t>30042008</t>
  </si>
  <si>
    <t>Большакова</t>
  </si>
  <si>
    <t>Дьячков</t>
  </si>
  <si>
    <t>27.122008</t>
  </si>
  <si>
    <t>Костюкович</t>
  </si>
  <si>
    <t>Константинович</t>
  </si>
  <si>
    <t>19072008</t>
  </si>
  <si>
    <t>Л0511</t>
  </si>
  <si>
    <t>Изотова</t>
  </si>
  <si>
    <t>Вадимовна</t>
  </si>
  <si>
    <t>26092008</t>
  </si>
  <si>
    <t>Л0512</t>
  </si>
  <si>
    <t>Зорина</t>
  </si>
  <si>
    <t>14052008</t>
  </si>
  <si>
    <t>Л0513</t>
  </si>
  <si>
    <t>Игнатьев</t>
  </si>
  <si>
    <t>31032008</t>
  </si>
  <si>
    <t>Л0514</t>
  </si>
  <si>
    <t>Тихомирова</t>
  </si>
  <si>
    <t>11082008</t>
  </si>
  <si>
    <t>Л0515</t>
  </si>
  <si>
    <t>Глухова</t>
  </si>
  <si>
    <t>05102007</t>
  </si>
  <si>
    <t>Кондрашов</t>
  </si>
  <si>
    <t>Борис</t>
  </si>
  <si>
    <t>07012008</t>
  </si>
  <si>
    <t>Кукушкина</t>
  </si>
  <si>
    <t>Валентина</t>
  </si>
  <si>
    <t>01062007</t>
  </si>
  <si>
    <t>22092007</t>
  </si>
  <si>
    <t>Акулина</t>
  </si>
  <si>
    <t>03062007</t>
  </si>
  <si>
    <t>Самойлова</t>
  </si>
  <si>
    <t>09052007</t>
  </si>
  <si>
    <t>Агапова</t>
  </si>
  <si>
    <t>10022007</t>
  </si>
  <si>
    <t>Руднева</t>
  </si>
  <si>
    <t>27102007</t>
  </si>
  <si>
    <t>Изосимов</t>
  </si>
  <si>
    <t>13032007</t>
  </si>
  <si>
    <t>Прохоров</t>
  </si>
  <si>
    <t>Илья</t>
  </si>
  <si>
    <t>14042007</t>
  </si>
  <si>
    <t>Л0611</t>
  </si>
  <si>
    <t>Алексеев</t>
  </si>
  <si>
    <t>10042006</t>
  </si>
  <si>
    <t>20042006</t>
  </si>
  <si>
    <t>Галкина</t>
  </si>
  <si>
    <t>18052006</t>
  </si>
  <si>
    <t>Ева</t>
  </si>
  <si>
    <t>06102006</t>
  </si>
  <si>
    <t>Знаменский</t>
  </si>
  <si>
    <t>26022006</t>
  </si>
  <si>
    <t>Знаменская</t>
  </si>
  <si>
    <t>Лидия</t>
  </si>
  <si>
    <t>Мадоян</t>
  </si>
  <si>
    <t>Аршалуй</t>
  </si>
  <si>
    <t>Артакович</t>
  </si>
  <si>
    <t>08112006</t>
  </si>
  <si>
    <t>Михеева</t>
  </si>
  <si>
    <t>Алина</t>
  </si>
  <si>
    <t>01082006</t>
  </si>
  <si>
    <t>Лобанов</t>
  </si>
  <si>
    <t>Охапкина</t>
  </si>
  <si>
    <t>Романовна</t>
  </si>
  <si>
    <t>30012006</t>
  </si>
  <si>
    <t>Парфенова</t>
  </si>
  <si>
    <t>21102006</t>
  </si>
  <si>
    <t>Юрий</t>
  </si>
  <si>
    <t>25052006</t>
  </si>
  <si>
    <t>Сотонина</t>
  </si>
  <si>
    <t>22052006</t>
  </si>
  <si>
    <t>Талагаева</t>
  </si>
  <si>
    <t>Ангелина</t>
  </si>
  <si>
    <t>Л0715</t>
  </si>
  <si>
    <t>Шашкина</t>
  </si>
  <si>
    <t>25032006</t>
  </si>
  <si>
    <t>Л0716</t>
  </si>
  <si>
    <t>Яковлева</t>
  </si>
  <si>
    <t>23012007</t>
  </si>
  <si>
    <t>Л0717</t>
  </si>
  <si>
    <t>08042005</t>
  </si>
  <si>
    <t>Бровко</t>
  </si>
  <si>
    <t>11042005</t>
  </si>
  <si>
    <t>Нещеретняя</t>
  </si>
  <si>
    <t>27102005</t>
  </si>
  <si>
    <t>Туркова</t>
  </si>
  <si>
    <t>16072005</t>
  </si>
  <si>
    <t>Чезганова</t>
  </si>
  <si>
    <t>Алёна</t>
  </si>
  <si>
    <t>13042005</t>
  </si>
  <si>
    <t>Яганшина</t>
  </si>
  <si>
    <t>Абдеева</t>
  </si>
  <si>
    <t>Сааковна</t>
  </si>
  <si>
    <t>27012004</t>
  </si>
  <si>
    <t>Бажанов</t>
  </si>
  <si>
    <t>Артём</t>
  </si>
  <si>
    <t>06042004</t>
  </si>
  <si>
    <t>Безсонова</t>
  </si>
  <si>
    <t>05052004</t>
  </si>
  <si>
    <t>23032005</t>
  </si>
  <si>
    <t>Мащенков</t>
  </si>
  <si>
    <t>06032004</t>
  </si>
  <si>
    <t>08092003</t>
  </si>
  <si>
    <t>Л10-01</t>
  </si>
  <si>
    <t>Карнаухова</t>
  </si>
  <si>
    <t>30112003</t>
  </si>
  <si>
    <t>Л10-02</t>
  </si>
  <si>
    <t>Кошелева</t>
  </si>
  <si>
    <t>21122002</t>
  </si>
  <si>
    <t>Л10-03</t>
  </si>
  <si>
    <t>Бабаева</t>
  </si>
  <si>
    <t>Эльшановна</t>
  </si>
  <si>
    <t>15052003</t>
  </si>
  <si>
    <t>Л10-04</t>
  </si>
  <si>
    <t>Крицкая</t>
  </si>
  <si>
    <t>Л10-05</t>
  </si>
  <si>
    <t>Ирина</t>
  </si>
  <si>
    <t>Анатольевна</t>
  </si>
  <si>
    <t>11042003</t>
  </si>
  <si>
    <t>Л10-06</t>
  </si>
  <si>
    <t>Кузнечихина</t>
  </si>
  <si>
    <t>01062003</t>
  </si>
  <si>
    <t>Л10-07</t>
  </si>
  <si>
    <t>Колмаков</t>
  </si>
  <si>
    <t>07082002</t>
  </si>
  <si>
    <t>Л11-01</t>
  </si>
  <si>
    <t>Виолетта</t>
  </si>
  <si>
    <t>24092002</t>
  </si>
  <si>
    <t>Л11-02</t>
  </si>
  <si>
    <t>Новоженина</t>
  </si>
  <si>
    <t>08082002</t>
  </si>
  <si>
    <t>Л11-03</t>
  </si>
  <si>
    <t>Спиридонов</t>
  </si>
  <si>
    <t>18122002</t>
  </si>
  <si>
    <t>Л11-04</t>
  </si>
  <si>
    <t>Тогаков</t>
  </si>
  <si>
    <t>08102002</t>
  </si>
  <si>
    <t>Л11-05</t>
  </si>
  <si>
    <t>Трофимова</t>
  </si>
  <si>
    <t>Элина</t>
  </si>
  <si>
    <t>Л11-06</t>
  </si>
  <si>
    <t>Фатахова</t>
  </si>
  <si>
    <t>Серкеровна</t>
  </si>
  <si>
    <t>Л11-07</t>
  </si>
  <si>
    <t>Фрыкин</t>
  </si>
  <si>
    <t>Андреевич</t>
  </si>
  <si>
    <t>06032002</t>
  </si>
  <si>
    <t>Л11-08</t>
  </si>
  <si>
    <t>Л11-09</t>
  </si>
  <si>
    <t>Савельева</t>
  </si>
  <si>
    <t xml:space="preserve">Мария </t>
  </si>
  <si>
    <t>12032004</t>
  </si>
  <si>
    <t>МОУ СШ № 1</t>
  </si>
  <si>
    <t>л0520</t>
  </si>
  <si>
    <t>Смирнова</t>
  </si>
  <si>
    <t>Георгиевна</t>
  </si>
  <si>
    <t>28082008</t>
  </si>
  <si>
    <t>л0522</t>
  </si>
  <si>
    <t>Садкова</t>
  </si>
  <si>
    <t xml:space="preserve">Дарья </t>
  </si>
  <si>
    <t>25062008</t>
  </si>
  <si>
    <t>л0521</t>
  </si>
  <si>
    <t>Привезенцева</t>
  </si>
  <si>
    <t xml:space="preserve">Дмитриевна </t>
  </si>
  <si>
    <t>19062008</t>
  </si>
  <si>
    <t>л0519</t>
  </si>
  <si>
    <t>Уварова-Корюгина Кира</t>
  </si>
  <si>
    <t>Кира</t>
  </si>
  <si>
    <t>02082008</t>
  </si>
  <si>
    <t>л0518</t>
  </si>
  <si>
    <t>Озерова</t>
  </si>
  <si>
    <t>26052003</t>
  </si>
  <si>
    <t>л0517</t>
  </si>
  <si>
    <t xml:space="preserve">Лебедева </t>
  </si>
  <si>
    <t>Руслана</t>
  </si>
  <si>
    <t>08112007</t>
  </si>
  <si>
    <t>л0513</t>
  </si>
  <si>
    <t>Морозова</t>
  </si>
  <si>
    <t>23092008</t>
  </si>
  <si>
    <t>л0511</t>
  </si>
  <si>
    <t>Музыченко</t>
  </si>
  <si>
    <t>09062008</t>
  </si>
  <si>
    <t>л0516</t>
  </si>
  <si>
    <t>Инеса</t>
  </si>
  <si>
    <t>Норайровна</t>
  </si>
  <si>
    <t>10092008</t>
  </si>
  <si>
    <t>л0501</t>
  </si>
  <si>
    <t>09052008</t>
  </si>
  <si>
    <t>л0514</t>
  </si>
  <si>
    <t>22082008</t>
  </si>
  <si>
    <t>л0503</t>
  </si>
  <si>
    <t>Попов</t>
  </si>
  <si>
    <t>Родион</t>
  </si>
  <si>
    <t>22052008</t>
  </si>
  <si>
    <t>л0510</t>
  </si>
  <si>
    <t>Пустовалова</t>
  </si>
  <si>
    <t>2911207</t>
  </si>
  <si>
    <t>л0508</t>
  </si>
  <si>
    <t>Сапожникова</t>
  </si>
  <si>
    <t>20012008</t>
  </si>
  <si>
    <t>л0504</t>
  </si>
  <si>
    <t xml:space="preserve">Стась </t>
  </si>
  <si>
    <t>Матрона</t>
  </si>
  <si>
    <t>02042008</t>
  </si>
  <si>
    <t>л0506</t>
  </si>
  <si>
    <t>01112008</t>
  </si>
  <si>
    <t>л0509</t>
  </si>
  <si>
    <t>Лазова</t>
  </si>
  <si>
    <t>28112007</t>
  </si>
  <si>
    <t>л0512</t>
  </si>
  <si>
    <t>23.092008</t>
  </si>
  <si>
    <t>л0515</t>
  </si>
  <si>
    <t>Уфимцнв</t>
  </si>
  <si>
    <t>07062008</t>
  </si>
  <si>
    <t>л0507</t>
  </si>
  <si>
    <t>Алимова</t>
  </si>
  <si>
    <t xml:space="preserve">Дмитриевич </t>
  </si>
  <si>
    <t>06022008</t>
  </si>
  <si>
    <t>л0613</t>
  </si>
  <si>
    <t>Белышев</t>
  </si>
  <si>
    <t>28122008</t>
  </si>
  <si>
    <t>л0618</t>
  </si>
  <si>
    <t>Догадаева</t>
  </si>
  <si>
    <t>16112007</t>
  </si>
  <si>
    <t>л064</t>
  </si>
  <si>
    <t>Вахромеева</t>
  </si>
  <si>
    <t>Сергеевнва</t>
  </si>
  <si>
    <t>25102007</t>
  </si>
  <si>
    <t>л0630</t>
  </si>
  <si>
    <t>Зизин</t>
  </si>
  <si>
    <t>Егор</t>
  </si>
  <si>
    <t>Вадимович</t>
  </si>
  <si>
    <t>10072007</t>
  </si>
  <si>
    <t>Пирогов</t>
  </si>
  <si>
    <t>23122007</t>
  </si>
  <si>
    <t>Дружечков</t>
  </si>
  <si>
    <t>31052007</t>
  </si>
  <si>
    <t>Абрамчева</t>
  </si>
  <si>
    <t>Алиса</t>
  </si>
  <si>
    <t>л0617</t>
  </si>
  <si>
    <t xml:space="preserve">Зарайский </t>
  </si>
  <si>
    <t>20052008</t>
  </si>
  <si>
    <t>л0609</t>
  </si>
  <si>
    <t>Лукьянова</t>
  </si>
  <si>
    <t>19122006</t>
  </si>
  <si>
    <t>л0623</t>
  </si>
  <si>
    <t>Грошев</t>
  </si>
  <si>
    <t>22122007</t>
  </si>
  <si>
    <t>л0615</t>
  </si>
  <si>
    <t>Алтунин</t>
  </si>
  <si>
    <t>27112007</t>
  </si>
  <si>
    <t>л0502</t>
  </si>
  <si>
    <t>Никерова</t>
  </si>
  <si>
    <t>16022007</t>
  </si>
  <si>
    <t>л0614</t>
  </si>
  <si>
    <t>Лошнова</t>
  </si>
  <si>
    <t>24082007</t>
  </si>
  <si>
    <t>л0611</t>
  </si>
  <si>
    <t>Антошкин</t>
  </si>
  <si>
    <t>31072007</t>
  </si>
  <si>
    <t>Миловидова</t>
  </si>
  <si>
    <t>13072007</t>
  </si>
  <si>
    <t>л0625</t>
  </si>
  <si>
    <t>Лебедев</t>
  </si>
  <si>
    <t>02062007</t>
  </si>
  <si>
    <t>л0626</t>
  </si>
  <si>
    <t>Мартынов</t>
  </si>
  <si>
    <t>15062007</t>
  </si>
  <si>
    <t>Подьячев</t>
  </si>
  <si>
    <t>20062007</t>
  </si>
  <si>
    <t>Рубан</t>
  </si>
  <si>
    <t>03022008</t>
  </si>
  <si>
    <t>л0620</t>
  </si>
  <si>
    <t>Вуколова</t>
  </si>
  <si>
    <t>16102007</t>
  </si>
  <si>
    <t>л0624</t>
  </si>
  <si>
    <t>л067</t>
  </si>
  <si>
    <t>Паняшкин</t>
  </si>
  <si>
    <t>л0628</t>
  </si>
  <si>
    <t>Гурьева</t>
  </si>
  <si>
    <t>02082007</t>
  </si>
  <si>
    <t>л0608</t>
  </si>
  <si>
    <t>06042007</t>
  </si>
  <si>
    <t>л0612</t>
  </si>
  <si>
    <t>Муленкова</t>
  </si>
  <si>
    <t>07052008</t>
  </si>
  <si>
    <t>л0505</t>
  </si>
  <si>
    <t>л0616</t>
  </si>
  <si>
    <t>Болдырева</t>
  </si>
  <si>
    <t>Владислава</t>
  </si>
  <si>
    <t>12012008</t>
  </si>
  <si>
    <t>л0619</t>
  </si>
  <si>
    <t>Тюрин</t>
  </si>
  <si>
    <t>19032007</t>
  </si>
  <si>
    <t>л0629</t>
  </si>
  <si>
    <t>Акельева</t>
  </si>
  <si>
    <t>31072006</t>
  </si>
  <si>
    <t>л0703</t>
  </si>
  <si>
    <t>Сенчуков</t>
  </si>
  <si>
    <t>Миронов</t>
  </si>
  <si>
    <t>10032006</t>
  </si>
  <si>
    <t>л0704</t>
  </si>
  <si>
    <t>Еремина</t>
  </si>
  <si>
    <t>30122006</t>
  </si>
  <si>
    <t>л0701</t>
  </si>
  <si>
    <t>27102006</t>
  </si>
  <si>
    <t>л0706</t>
  </si>
  <si>
    <t>Антоненко</t>
  </si>
  <si>
    <t>Полинва</t>
  </si>
  <si>
    <t>27032006</t>
  </si>
  <si>
    <t>л0702</t>
  </si>
  <si>
    <t>13012006</t>
  </si>
  <si>
    <t>л0705</t>
  </si>
  <si>
    <t>Кормин</t>
  </si>
  <si>
    <t>05052006</t>
  </si>
  <si>
    <t>л0813</t>
  </si>
  <si>
    <t xml:space="preserve">Окопная </t>
  </si>
  <si>
    <t>29082006</t>
  </si>
  <si>
    <t>л0807</t>
  </si>
  <si>
    <t>Кокорина</t>
  </si>
  <si>
    <t>11022006</t>
  </si>
  <si>
    <t>л0809</t>
  </si>
  <si>
    <t>Кристина</t>
  </si>
  <si>
    <t>л0806</t>
  </si>
  <si>
    <t>30052005</t>
  </si>
  <si>
    <t>л0811</t>
  </si>
  <si>
    <t>Мизонова</t>
  </si>
  <si>
    <t>Таисия</t>
  </si>
  <si>
    <t>13082005</t>
  </si>
  <si>
    <t>л0808</t>
  </si>
  <si>
    <t>25012006</t>
  </si>
  <si>
    <t>л0812</t>
  </si>
  <si>
    <t>Гумин</t>
  </si>
  <si>
    <t>02102005</t>
  </si>
  <si>
    <t>л0810</t>
  </si>
  <si>
    <t>Свешников</t>
  </si>
  <si>
    <t>Вячеслав</t>
  </si>
  <si>
    <t>04032006</t>
  </si>
  <si>
    <t>Зубова</t>
  </si>
  <si>
    <t>17062003</t>
  </si>
  <si>
    <t>о1001</t>
  </si>
  <si>
    <t>28082005</t>
  </si>
  <si>
    <t>л0803</t>
  </si>
  <si>
    <t>Золотоус</t>
  </si>
  <si>
    <t>16032005</t>
  </si>
  <si>
    <t>л0804</t>
  </si>
  <si>
    <t>Аксенова</t>
  </si>
  <si>
    <t>07122005</t>
  </si>
  <si>
    <t>л0801</t>
  </si>
  <si>
    <t>Макаров</t>
  </si>
  <si>
    <t>Аркадьевич</t>
  </si>
  <si>
    <t>09072005</t>
  </si>
  <si>
    <t>л0805</t>
  </si>
  <si>
    <t>Волков</t>
  </si>
  <si>
    <t>01092005</t>
  </si>
  <si>
    <t>л0802</t>
  </si>
  <si>
    <t>Климова</t>
  </si>
  <si>
    <t>Алла</t>
  </si>
  <si>
    <t>л0904</t>
  </si>
  <si>
    <t>Воробьев</t>
  </si>
  <si>
    <t>26012005</t>
  </si>
  <si>
    <t>л0903</t>
  </si>
  <si>
    <t>Фрейрэ</t>
  </si>
  <si>
    <t>Амели</t>
  </si>
  <si>
    <t>Николь</t>
  </si>
  <si>
    <t>09032004</t>
  </si>
  <si>
    <t>л0902</t>
  </si>
  <si>
    <t>Репина</t>
  </si>
  <si>
    <t>05122004</t>
  </si>
  <si>
    <t>л0909</t>
  </si>
  <si>
    <t>Наумова</t>
  </si>
  <si>
    <t>25072004</t>
  </si>
  <si>
    <t>л0910</t>
  </si>
  <si>
    <t>л0907</t>
  </si>
  <si>
    <t>Плеханова</t>
  </si>
  <si>
    <t>25052004</t>
  </si>
  <si>
    <t>л0901</t>
  </si>
  <si>
    <t>Филиппов</t>
  </si>
  <si>
    <t>06052003</t>
  </si>
  <si>
    <t>л0906</t>
  </si>
  <si>
    <t>Савосина</t>
  </si>
  <si>
    <t>12062004</t>
  </si>
  <si>
    <t>л0908</t>
  </si>
  <si>
    <t>Невзорова</t>
  </si>
  <si>
    <t>Злата</t>
  </si>
  <si>
    <t>Кирилловна</t>
  </si>
  <si>
    <t>02102004</t>
  </si>
  <si>
    <t>л0905</t>
  </si>
  <si>
    <t>Панченко</t>
  </si>
  <si>
    <t>07042003</t>
  </si>
  <si>
    <t>л1002</t>
  </si>
  <si>
    <t>Шашкин</t>
  </si>
  <si>
    <t>24122001</t>
  </si>
  <si>
    <t>л1102</t>
  </si>
  <si>
    <t>Аветисян</t>
  </si>
  <si>
    <t>Егинэ</t>
  </si>
  <si>
    <t>Нверовна</t>
  </si>
  <si>
    <t>27012003</t>
  </si>
  <si>
    <t>л1103</t>
  </si>
  <si>
    <t>Семин</t>
  </si>
  <si>
    <t>06012002</t>
  </si>
  <si>
    <t>л1101</t>
  </si>
  <si>
    <t>Щапова</t>
  </si>
  <si>
    <t>13052002</t>
  </si>
  <si>
    <t>л1104</t>
  </si>
  <si>
    <t>Ярослав</t>
  </si>
  <si>
    <t>24112002</t>
  </si>
  <si>
    <t>л1106</t>
  </si>
  <si>
    <t>Гюлалиева</t>
  </si>
  <si>
    <t>Динара</t>
  </si>
  <si>
    <t>Гюлага кызы</t>
  </si>
  <si>
    <t>29072002</t>
  </si>
  <si>
    <t>л1105</t>
  </si>
  <si>
    <t>Гарусова</t>
  </si>
  <si>
    <t xml:space="preserve">Анастасия </t>
  </si>
  <si>
    <t>ЧОУ Сольба</t>
  </si>
  <si>
    <t>Дубровская</t>
  </si>
  <si>
    <t>Валентиновна</t>
  </si>
  <si>
    <t>Житарева</t>
  </si>
  <si>
    <t xml:space="preserve">Казакова </t>
  </si>
  <si>
    <t>Рыкова</t>
  </si>
  <si>
    <t>Алеманова</t>
  </si>
  <si>
    <t>21052007</t>
  </si>
  <si>
    <t>28032007</t>
  </si>
  <si>
    <t>23042007</t>
  </si>
  <si>
    <t>10122005</t>
  </si>
  <si>
    <t>01042006</t>
  </si>
  <si>
    <t>15112006</t>
  </si>
  <si>
    <t xml:space="preserve">Григорьев </t>
  </si>
  <si>
    <t>Егорович</t>
  </si>
  <si>
    <t>03.01.2006</t>
  </si>
  <si>
    <t>МОУ Нагорьевская СШ</t>
  </si>
  <si>
    <t xml:space="preserve"> </t>
  </si>
  <si>
    <t>Кочешкова</t>
  </si>
  <si>
    <t>29.10.2004</t>
  </si>
  <si>
    <t>ЛО0905</t>
  </si>
  <si>
    <t>14.09.2004</t>
  </si>
  <si>
    <t>ЛО0906</t>
  </si>
  <si>
    <t>25.04.2004</t>
  </si>
  <si>
    <t>ЛО0907</t>
  </si>
  <si>
    <t>Федор</t>
  </si>
  <si>
    <t>14.07.2008</t>
  </si>
  <si>
    <t>ЛО502</t>
  </si>
  <si>
    <t xml:space="preserve">Корнева </t>
  </si>
  <si>
    <t>16.07.2008</t>
  </si>
  <si>
    <t>ЛО503</t>
  </si>
  <si>
    <t xml:space="preserve">Самойлова </t>
  </si>
  <si>
    <t xml:space="preserve">Елена </t>
  </si>
  <si>
    <t>02.07.2008</t>
  </si>
  <si>
    <t>ЛО504</t>
  </si>
  <si>
    <t>Бочарова</t>
  </si>
  <si>
    <t>11.02.2006</t>
  </si>
  <si>
    <t>МОУ Новская ОШ</t>
  </si>
  <si>
    <t>13.08.2006</t>
  </si>
  <si>
    <t>Лемишко</t>
  </si>
  <si>
    <t>Альбертовна</t>
  </si>
  <si>
    <t>05.10.2004</t>
  </si>
  <si>
    <t>Агафонова</t>
  </si>
  <si>
    <t>Вероника</t>
  </si>
  <si>
    <t>30.08.2007</t>
  </si>
  <si>
    <t>Мельников</t>
  </si>
  <si>
    <t>МОУ Дмитриевская ОШ</t>
  </si>
  <si>
    <t>Михайловская</t>
  </si>
  <si>
    <t>09.11.2007</t>
  </si>
  <si>
    <t>06.02.2009</t>
  </si>
  <si>
    <t>Кочетова</t>
  </si>
  <si>
    <t>18032009</t>
  </si>
  <si>
    <t>МОУ ОШ № 3</t>
  </si>
  <si>
    <t>Федосова</t>
  </si>
  <si>
    <t>11052007</t>
  </si>
  <si>
    <t>Гаврилов</t>
  </si>
  <si>
    <t>19012007</t>
  </si>
  <si>
    <t>Агеева</t>
  </si>
  <si>
    <t>03102007</t>
  </si>
  <si>
    <t>Халназарова</t>
  </si>
  <si>
    <t>Руслановна</t>
  </si>
  <si>
    <t>14062007</t>
  </si>
  <si>
    <t>Зиппа</t>
  </si>
  <si>
    <t>Карина</t>
  </si>
  <si>
    <t>20062006</t>
  </si>
  <si>
    <t>Лабуткина</t>
  </si>
  <si>
    <t>Яновна</t>
  </si>
  <si>
    <t>24042006</t>
  </si>
  <si>
    <t>Ожогина</t>
  </si>
  <si>
    <t>11082006</t>
  </si>
  <si>
    <t>Корнилов</t>
  </si>
  <si>
    <t>28072006</t>
  </si>
  <si>
    <t>Симаков</t>
  </si>
  <si>
    <t>10082006</t>
  </si>
  <si>
    <t>Павлов</t>
  </si>
  <si>
    <t>Вагурин</t>
  </si>
  <si>
    <t>Тимур</t>
  </si>
  <si>
    <t>17112005</t>
  </si>
  <si>
    <t>Лымарчук</t>
  </si>
  <si>
    <t>01082005</t>
  </si>
  <si>
    <t>Сапрыкина</t>
  </si>
  <si>
    <t>08072005</t>
  </si>
  <si>
    <t>Соломкина</t>
  </si>
  <si>
    <t>01092006</t>
  </si>
  <si>
    <t>Чередник</t>
  </si>
  <si>
    <t>10082005</t>
  </si>
  <si>
    <t>Краснова</t>
  </si>
  <si>
    <t>Зорин</t>
  </si>
  <si>
    <t>Евгений</t>
  </si>
  <si>
    <t>17022005</t>
  </si>
  <si>
    <t>Васильевич</t>
  </si>
  <si>
    <t>21042005</t>
  </si>
  <si>
    <t>Гаврилова</t>
  </si>
  <si>
    <t>Л0809</t>
  </si>
  <si>
    <t>Бручикова</t>
  </si>
  <si>
    <t>10032004</t>
  </si>
  <si>
    <t>Самсонова</t>
  </si>
  <si>
    <t>Львовна</t>
  </si>
  <si>
    <t>02042004</t>
  </si>
  <si>
    <t>19062004</t>
  </si>
  <si>
    <t>Львов</t>
  </si>
  <si>
    <t>МОУ Купанская СШ</t>
  </si>
  <si>
    <t>Степанова</t>
  </si>
  <si>
    <t>Жилин</t>
  </si>
  <si>
    <t>Валерьевич</t>
  </si>
  <si>
    <t>28092004</t>
  </si>
  <si>
    <t>Непша</t>
  </si>
  <si>
    <t>31072004</t>
  </si>
  <si>
    <t>21022003</t>
  </si>
  <si>
    <t>Мартьянова</t>
  </si>
  <si>
    <t>18072008</t>
  </si>
  <si>
    <t>МОУ Берендеевская СШ</t>
  </si>
  <si>
    <t>Дворянкина</t>
  </si>
  <si>
    <t>25042018</t>
  </si>
  <si>
    <t>Серухов</t>
  </si>
  <si>
    <t>16012009</t>
  </si>
  <si>
    <t>Майоров</t>
  </si>
  <si>
    <t>08122007</t>
  </si>
  <si>
    <t>Штефан</t>
  </si>
  <si>
    <t>16112004</t>
  </si>
  <si>
    <t>Лысенко</t>
  </si>
  <si>
    <t>Майя</t>
  </si>
  <si>
    <t>Егорова</t>
  </si>
  <si>
    <t>25102003</t>
  </si>
  <si>
    <t>Шульпенкова</t>
  </si>
  <si>
    <t>27072006</t>
  </si>
  <si>
    <t>15042006</t>
  </si>
  <si>
    <t>27092006</t>
  </si>
  <si>
    <t>Зелентина</t>
  </si>
  <si>
    <t>Плакидкина</t>
  </si>
  <si>
    <t>Анжела</t>
  </si>
  <si>
    <t>21122005</t>
  </si>
  <si>
    <t>Мареев</t>
  </si>
  <si>
    <t>Роман</t>
  </si>
  <si>
    <t>01032005</t>
  </si>
  <si>
    <t>Одинцова</t>
  </si>
  <si>
    <t>08032006</t>
  </si>
  <si>
    <t>Юдакова</t>
  </si>
  <si>
    <t>24112008</t>
  </si>
  <si>
    <t>МОУ Ивановская СШ</t>
  </si>
  <si>
    <t>Лапшина</t>
  </si>
  <si>
    <t>03032009</t>
  </si>
  <si>
    <t>Шадрина</t>
  </si>
  <si>
    <t>25122008</t>
  </si>
  <si>
    <t>Хисайнов</t>
  </si>
  <si>
    <t>Ифтихор</t>
  </si>
  <si>
    <t>Шадмонович</t>
  </si>
  <si>
    <t>10022009</t>
  </si>
  <si>
    <t>Камрон</t>
  </si>
  <si>
    <t>10082007</t>
  </si>
  <si>
    <t>Шилов</t>
  </si>
  <si>
    <t>15062006</t>
  </si>
  <si>
    <t>Дианова</t>
  </si>
  <si>
    <t>диана</t>
  </si>
  <si>
    <t>08032007</t>
  </si>
  <si>
    <t>Зубков</t>
  </si>
  <si>
    <t>Петр</t>
  </si>
  <si>
    <t>11072004</t>
  </si>
  <si>
    <t>Мамедов</t>
  </si>
  <si>
    <t>Магамед</t>
  </si>
  <si>
    <t>Шамил оглы</t>
  </si>
  <si>
    <t>04032004</t>
  </si>
  <si>
    <t>Шлыков</t>
  </si>
  <si>
    <t>07072004</t>
  </si>
  <si>
    <t>Куликова</t>
  </si>
  <si>
    <t>21102004</t>
  </si>
  <si>
    <t>Хусаенова</t>
  </si>
  <si>
    <t>06082004</t>
  </si>
  <si>
    <t xml:space="preserve"> 30012009</t>
  </si>
  <si>
    <t>МОУ Дубковская СШ</t>
  </si>
  <si>
    <t>17052008</t>
  </si>
  <si>
    <t>Мишуков</t>
  </si>
  <si>
    <t>03052007</t>
  </si>
  <si>
    <t>Беляев</t>
  </si>
  <si>
    <t xml:space="preserve">Федор </t>
  </si>
  <si>
    <t>09112006</t>
  </si>
  <si>
    <t>Моисеева</t>
  </si>
  <si>
    <t>17022007</t>
  </si>
  <si>
    <t>Панков</t>
  </si>
  <si>
    <t>14092006</t>
  </si>
  <si>
    <t>Паскал</t>
  </si>
  <si>
    <t>12112005</t>
  </si>
  <si>
    <t>Филимонова</t>
  </si>
  <si>
    <t>18012006</t>
  </si>
  <si>
    <t>Прыгунов</t>
  </si>
  <si>
    <t>07062004</t>
  </si>
  <si>
    <t>Морнова</t>
  </si>
  <si>
    <t>Эльвира</t>
  </si>
  <si>
    <t>11052003</t>
  </si>
  <si>
    <t>Киселев</t>
  </si>
  <si>
    <t>26042002</t>
  </si>
  <si>
    <t>11.10.2008</t>
  </si>
  <si>
    <t>МОУ Смоленская ОШ</t>
  </si>
  <si>
    <t>Тормышева</t>
  </si>
  <si>
    <t xml:space="preserve">Виктория </t>
  </si>
  <si>
    <t>Яковлевна</t>
  </si>
  <si>
    <t>22.07.2008</t>
  </si>
  <si>
    <t>Харламова</t>
  </si>
  <si>
    <t xml:space="preserve">Полина </t>
  </si>
  <si>
    <t>Никитична</t>
  </si>
  <si>
    <t>06.07.2008</t>
  </si>
  <si>
    <t>Фёдоров</t>
  </si>
  <si>
    <t>22.08.2008</t>
  </si>
  <si>
    <t xml:space="preserve">Цыбулевская </t>
  </si>
  <si>
    <t>Ц</t>
  </si>
  <si>
    <t>09.07.2007</t>
  </si>
  <si>
    <t>Шабаева</t>
  </si>
  <si>
    <t>МОУ СШ № 4</t>
  </si>
  <si>
    <t>Комиссарова</t>
  </si>
  <si>
    <t>Тарасова</t>
  </si>
  <si>
    <t xml:space="preserve">Рудая </t>
  </si>
  <si>
    <t>Андрианова</t>
  </si>
  <si>
    <t>Терентьева</t>
  </si>
  <si>
    <t>Марчук</t>
  </si>
  <si>
    <t>Леонидовна</t>
  </si>
  <si>
    <t>Малышев</t>
  </si>
  <si>
    <t>Герасимова</t>
  </si>
  <si>
    <t>Копиистов</t>
  </si>
  <si>
    <t xml:space="preserve">Мокану </t>
  </si>
  <si>
    <t>Л0517</t>
  </si>
  <si>
    <t xml:space="preserve">Бугакова </t>
  </si>
  <si>
    <t>Л0518</t>
  </si>
  <si>
    <t>Голубев</t>
  </si>
  <si>
    <t>Л0719</t>
  </si>
  <si>
    <t xml:space="preserve">Петровнин </t>
  </si>
  <si>
    <t>Л0720</t>
  </si>
  <si>
    <t>Швецов</t>
  </si>
  <si>
    <t>Л0723</t>
  </si>
  <si>
    <t>Корягин</t>
  </si>
  <si>
    <t>Л0724</t>
  </si>
  <si>
    <t>Ишков</t>
  </si>
  <si>
    <t>Л0725</t>
  </si>
  <si>
    <t>Парчина</t>
  </si>
  <si>
    <t>Л0726</t>
  </si>
  <si>
    <t>Л0729</t>
  </si>
  <si>
    <t xml:space="preserve">Соколов </t>
  </si>
  <si>
    <t>Л0730</t>
  </si>
  <si>
    <t xml:space="preserve">Баранов </t>
  </si>
  <si>
    <t>Л0731</t>
  </si>
  <si>
    <t xml:space="preserve">Заворуев </t>
  </si>
  <si>
    <t>Л0834</t>
  </si>
  <si>
    <t>Столяров</t>
  </si>
  <si>
    <t>Л0835</t>
  </si>
  <si>
    <t>Л0837</t>
  </si>
  <si>
    <t>Лелюх</t>
  </si>
  <si>
    <t>Л0839</t>
  </si>
  <si>
    <t>Худова</t>
  </si>
  <si>
    <t>Егоровна</t>
  </si>
  <si>
    <t>Л0840</t>
  </si>
  <si>
    <t>Васильева</t>
  </si>
  <si>
    <t>Л0941</t>
  </si>
  <si>
    <t>Ветютнев</t>
  </si>
  <si>
    <t>Л0942</t>
  </si>
  <si>
    <t>Жилина</t>
  </si>
  <si>
    <t>Л0943</t>
  </si>
  <si>
    <t>Торгашева</t>
  </si>
  <si>
    <t>Л0944</t>
  </si>
  <si>
    <t>Бабанова</t>
  </si>
  <si>
    <t>Дана</t>
  </si>
  <si>
    <t>Л0945</t>
  </si>
  <si>
    <t>Инкина</t>
  </si>
  <si>
    <t>Л0946</t>
  </si>
  <si>
    <t>Воронина</t>
  </si>
  <si>
    <t>Л1047</t>
  </si>
  <si>
    <t>Л0948</t>
  </si>
  <si>
    <t>Тёркин</t>
  </si>
  <si>
    <t>Л0949</t>
  </si>
  <si>
    <t>Алексеева</t>
  </si>
  <si>
    <t>Л0950</t>
  </si>
  <si>
    <t>Асланян</t>
  </si>
  <si>
    <t>Рубеновна</t>
  </si>
  <si>
    <t>Л0951</t>
  </si>
  <si>
    <t>Калдыбаева</t>
  </si>
  <si>
    <t>Л0952</t>
  </si>
  <si>
    <t>Спиридонова</t>
  </si>
  <si>
    <t>Л0953</t>
  </si>
  <si>
    <t xml:space="preserve">Анодина </t>
  </si>
  <si>
    <t>Л1054</t>
  </si>
  <si>
    <t>Богачева</t>
  </si>
  <si>
    <t>Л1055</t>
  </si>
  <si>
    <t xml:space="preserve">Кузнецова </t>
  </si>
  <si>
    <t>Алена</t>
  </si>
  <si>
    <t>Л1056</t>
  </si>
  <si>
    <t>Астахова</t>
  </si>
  <si>
    <t>Л1157</t>
  </si>
  <si>
    <t>Добрякова</t>
  </si>
  <si>
    <t>Л1158</t>
  </si>
  <si>
    <t xml:space="preserve">Кузнецов </t>
  </si>
  <si>
    <t>Л1159</t>
  </si>
  <si>
    <t>Чупрасов</t>
  </si>
  <si>
    <t>Игнат</t>
  </si>
  <si>
    <t>Л0836</t>
  </si>
  <si>
    <t>Итоговая ведомость школьного этапа всероссийской олимпиады школьников по литературе</t>
  </si>
  <si>
    <t>Призёр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</si>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</sst>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9"/>
      <color indexed="81"/>
      <name val="Tahoma"/>
      <charset val="1"/>
    </font>
    <font>
      <b/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DEADA"/>
        <bgColor rgb="FFE6E0EC"/>
      </patternFill>
    </fill>
    <fill>
      <patternFill patternType="solid">
        <fgColor theme="9" tint="0.79995117038483843"/>
        <bgColor indexed="64"/>
      </patternFill>
    </fill>
    <fill>
      <patternFill patternType="solid">
        <fgColor rgb="FFFDE9D9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1">
    <xf numFmtId="0" fontId="0" fillId="0" borderId="0"/>
    <xf numFmtId="0" fontId="5" fillId="0" borderId="0"/>
    <xf numFmtId="0" fontId="7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4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9" fontId="11" fillId="0" borderId="0" applyBorder="0" applyProtection="0"/>
    <xf numFmtId="0" fontId="12" fillId="0" borderId="0"/>
    <xf numFmtId="0" fontId="14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49" fontId="6" fillId="4" borderId="1" xfId="0" applyNumberFormat="1" applyFont="1" applyFill="1" applyBorder="1" applyAlignment="1">
      <alignment horizontal="center"/>
    </xf>
    <xf numFmtId="49" fontId="6" fillId="4" borderId="1" xfId="1" applyNumberFormat="1" applyFont="1" applyFill="1" applyBorder="1" applyAlignment="1">
      <alignment horizontal="center"/>
    </xf>
    <xf numFmtId="49" fontId="6" fillId="4" borderId="1" xfId="1" applyNumberFormat="1" applyFont="1" applyFill="1" applyBorder="1" applyAlignment="1"/>
    <xf numFmtId="164" fontId="6" fillId="4" borderId="1" xfId="1" applyNumberFormat="1" applyFont="1" applyFill="1" applyBorder="1" applyAlignment="1"/>
    <xf numFmtId="49" fontId="6" fillId="4" borderId="1" xfId="0" applyNumberFormat="1" applyFont="1" applyFill="1" applyBorder="1" applyAlignment="1">
      <alignment horizontal="right"/>
    </xf>
    <xf numFmtId="0" fontId="6" fillId="7" borderId="1" xfId="20" applyFont="1" applyFill="1" applyBorder="1"/>
    <xf numFmtId="0" fontId="6" fillId="7" borderId="1" xfId="8" applyFont="1" applyFill="1" applyBorder="1" applyAlignment="1"/>
    <xf numFmtId="0" fontId="6" fillId="7" borderId="1" xfId="20" applyFont="1" applyFill="1" applyBorder="1" applyAlignment="1"/>
    <xf numFmtId="0" fontId="6" fillId="7" borderId="1" xfId="20" applyFont="1" applyFill="1" applyBorder="1" applyAlignment="1">
      <alignment horizontal="right"/>
    </xf>
    <xf numFmtId="0" fontId="6" fillId="5" borderId="1" xfId="2" applyFont="1" applyFill="1" applyBorder="1" applyAlignment="1"/>
    <xf numFmtId="0" fontId="6" fillId="2" borderId="1" xfId="2" applyFont="1" applyFill="1" applyBorder="1" applyAlignment="1"/>
    <xf numFmtId="0" fontId="6" fillId="3" borderId="1" xfId="1" applyNumberFormat="1" applyFont="1" applyFill="1" applyBorder="1" applyAlignment="1"/>
    <xf numFmtId="0" fontId="6" fillId="3" borderId="1" xfId="2" applyFont="1" applyFill="1" applyBorder="1" applyAlignment="1"/>
    <xf numFmtId="0" fontId="6" fillId="4" borderId="1" xfId="2" applyFont="1" applyFill="1" applyBorder="1" applyAlignment="1"/>
    <xf numFmtId="0" fontId="6" fillId="4" borderId="1" xfId="0" applyFont="1" applyFill="1" applyBorder="1"/>
    <xf numFmtId="0" fontId="6" fillId="4" borderId="1" xfId="0" applyFont="1" applyFill="1" applyBorder="1" applyAlignment="1"/>
    <xf numFmtId="0" fontId="6" fillId="4" borderId="1" xfId="0" applyFont="1" applyFill="1" applyBorder="1" applyAlignment="1">
      <alignment horizontal="right"/>
    </xf>
    <xf numFmtId="49" fontId="6" fillId="4" borderId="1" xfId="0" applyNumberFormat="1" applyFont="1" applyFill="1" applyBorder="1" applyAlignment="1"/>
    <xf numFmtId="0" fontId="6" fillId="0" borderId="0" xfId="0" applyFont="1" applyFill="1" applyAlignment="1"/>
    <xf numFmtId="0" fontId="6" fillId="4" borderId="1" xfId="4" applyFont="1" applyFill="1" applyBorder="1" applyAlignment="1"/>
    <xf numFmtId="0" fontId="6" fillId="4" borderId="1" xfId="18" applyFont="1" applyFill="1" applyBorder="1" applyAlignment="1"/>
    <xf numFmtId="0" fontId="6" fillId="8" borderId="1" xfId="30" applyFont="1" applyFill="1" applyBorder="1" applyAlignment="1"/>
    <xf numFmtId="0" fontId="6" fillId="8" borderId="1" xfId="28" applyFont="1" applyFill="1" applyBorder="1" applyAlignment="1"/>
    <xf numFmtId="0" fontId="6" fillId="8" borderId="1" xfId="22" applyFont="1" applyFill="1" applyBorder="1" applyAlignment="1"/>
    <xf numFmtId="0" fontId="6" fillId="8" borderId="1" xfId="22" applyFont="1" applyFill="1" applyBorder="1"/>
    <xf numFmtId="0" fontId="6" fillId="4" borderId="1" xfId="39" applyFont="1" applyFill="1" applyBorder="1" applyAlignment="1"/>
    <xf numFmtId="0" fontId="6" fillId="4" borderId="0" xfId="0" applyFont="1" applyFill="1" applyAlignment="1"/>
    <xf numFmtId="49" fontId="6" fillId="7" borderId="1" xfId="20" applyNumberFormat="1" applyFont="1" applyFill="1" applyBorder="1" applyAlignment="1">
      <alignment horizontal="center"/>
    </xf>
    <xf numFmtId="49" fontId="6" fillId="7" borderId="1" xfId="8" applyNumberFormat="1" applyFont="1" applyFill="1" applyBorder="1" applyAlignment="1">
      <alignment horizontal="center"/>
    </xf>
    <xf numFmtId="0" fontId="6" fillId="3" borderId="1" xfId="0" applyNumberFormat="1" applyFont="1" applyFill="1" applyBorder="1" applyAlignment="1"/>
    <xf numFmtId="0" fontId="6" fillId="6" borderId="1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/>
    <xf numFmtId="0" fontId="6" fillId="4" borderId="2" xfId="0" applyFont="1" applyFill="1" applyBorder="1" applyAlignment="1"/>
    <xf numFmtId="0" fontId="6" fillId="0" borderId="3" xfId="0" applyFont="1" applyFill="1" applyBorder="1" applyAlignment="1"/>
    <xf numFmtId="0" fontId="6" fillId="0" borderId="0" xfId="0" applyFont="1" applyFill="1" applyBorder="1" applyAlignment="1"/>
    <xf numFmtId="0" fontId="6" fillId="3" borderId="2" xfId="0" applyFont="1" applyFill="1" applyBorder="1" applyAlignment="1"/>
    <xf numFmtId="0" fontId="6" fillId="2" borderId="2" xfId="0" applyFont="1" applyFill="1" applyBorder="1" applyAlignment="1"/>
    <xf numFmtId="0" fontId="6" fillId="5" borderId="2" xfId="0" applyFont="1" applyFill="1" applyBorder="1" applyAlignment="1"/>
    <xf numFmtId="49" fontId="6" fillId="6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vertical="distributed"/>
    </xf>
    <xf numFmtId="0" fontId="6" fillId="3" borderId="1" xfId="0" applyFont="1" applyFill="1" applyBorder="1" applyAlignment="1"/>
    <xf numFmtId="0" fontId="6" fillId="5" borderId="1" xfId="0" applyFont="1" applyFill="1" applyBorder="1" applyAlignment="1"/>
    <xf numFmtId="0" fontId="6" fillId="2" borderId="1" xfId="0" applyFont="1" applyFill="1" applyBorder="1" applyAlignment="1"/>
    <xf numFmtId="9" fontId="6" fillId="3" borderId="1" xfId="13" applyFont="1" applyFill="1" applyBorder="1" applyAlignment="1"/>
    <xf numFmtId="0" fontId="6" fillId="0" borderId="0" xfId="0" applyFont="1" applyAlignment="1"/>
    <xf numFmtId="0" fontId="6" fillId="4" borderId="1" xfId="0" applyFont="1" applyFill="1" applyBorder="1" applyAlignment="1">
      <alignment horizontal="center"/>
    </xf>
    <xf numFmtId="0" fontId="6" fillId="0" borderId="0" xfId="0" applyFont="1" applyBorder="1" applyAlignment="1"/>
    <xf numFmtId="0" fontId="6" fillId="9" borderId="1" xfId="0" applyFont="1" applyFill="1" applyBorder="1"/>
    <xf numFmtId="164" fontId="6" fillId="8" borderId="1" xfId="1" applyNumberFormat="1" applyFont="1" applyFill="1" applyBorder="1" applyAlignment="1"/>
    <xf numFmtId="49" fontId="6" fillId="8" borderId="1" xfId="1" applyNumberFormat="1" applyFont="1" applyFill="1" applyBorder="1" applyAlignment="1">
      <alignment horizontal="center"/>
    </xf>
    <xf numFmtId="49" fontId="6" fillId="8" borderId="1" xfId="22" applyNumberFormat="1" applyFont="1" applyFill="1" applyBorder="1" applyAlignment="1">
      <alignment horizontal="center"/>
    </xf>
    <xf numFmtId="0" fontId="6" fillId="8" borderId="1" xfId="22" applyFont="1" applyFill="1" applyBorder="1" applyAlignment="1">
      <alignment horizontal="right"/>
    </xf>
    <xf numFmtId="164" fontId="6" fillId="7" borderId="1" xfId="8" applyNumberFormat="1" applyFont="1" applyFill="1" applyBorder="1" applyAlignment="1"/>
    <xf numFmtId="0" fontId="6" fillId="3" borderId="0" xfId="0" applyFont="1" applyFill="1" applyAlignment="1"/>
    <xf numFmtId="0" fontId="6" fillId="4" borderId="0" xfId="0" applyFont="1" applyFill="1" applyAlignment="1">
      <alignment horizontal="center"/>
    </xf>
    <xf numFmtId="0" fontId="6" fillId="5" borderId="0" xfId="0" applyFont="1" applyFill="1" applyAlignment="1"/>
    <xf numFmtId="0" fontId="6" fillId="2" borderId="0" xfId="0" applyFont="1" applyFill="1" applyAlignment="1"/>
    <xf numFmtId="49" fontId="6" fillId="3" borderId="0" xfId="0" applyNumberFormat="1" applyFont="1" applyFill="1" applyAlignment="1"/>
    <xf numFmtId="0" fontId="17" fillId="3" borderId="1" xfId="0" applyNumberFormat="1" applyFont="1" applyFill="1" applyBorder="1" applyAlignment="1"/>
    <xf numFmtId="0" fontId="6" fillId="0" borderId="4" xfId="0" applyFont="1" applyFill="1" applyBorder="1" applyAlignment="1"/>
    <xf numFmtId="0" fontId="6" fillId="0" borderId="0" xfId="0" applyFont="1" applyFill="1" applyAlignment="1">
      <alignment horizontal="left"/>
    </xf>
  </cellXfs>
  <cellStyles count="41">
    <cellStyle name="Excel Built-in Normal" xfId="6"/>
    <cellStyle name="Excel Built-in Normal 1" xfId="7"/>
    <cellStyle name="Excel Built-in Normal 1 2" xfId="33"/>
    <cellStyle name="Excel Built-in Normal 2" xfId="5"/>
    <cellStyle name="Excel Built-in Normal 2 2" xfId="34"/>
    <cellStyle name="Excel Built-in Normal 3" xfId="32"/>
    <cellStyle name="TableStyleLight1" xfId="8"/>
    <cellStyle name="TableStyleLight1 2" xfId="23"/>
    <cellStyle name="Обычный" xfId="0" builtinId="0"/>
    <cellStyle name="Обычный 2" xfId="2"/>
    <cellStyle name="Обычный 2 2" xfId="30"/>
    <cellStyle name="Обычный 3" xfId="4"/>
    <cellStyle name="Обычный 3 2" xfId="11"/>
    <cellStyle name="Обычный 3 2 2" xfId="18"/>
    <cellStyle name="Обычный 3 2 3" xfId="28"/>
    <cellStyle name="Обычный 3 2 4" xfId="39"/>
    <cellStyle name="Обычный 3 3" xfId="15"/>
    <cellStyle name="Обычный 3 4" xfId="27"/>
    <cellStyle name="Обычный 3 5" xfId="36"/>
    <cellStyle name="Обычный 4" xfId="1"/>
    <cellStyle name="Обычный 5" xfId="3"/>
    <cellStyle name="Обычный 5 2" xfId="10"/>
    <cellStyle name="Обычный 5 2 2" xfId="17"/>
    <cellStyle name="Обычный 5 2 3" xfId="26"/>
    <cellStyle name="Обычный 5 2 4" xfId="38"/>
    <cellStyle name="Обычный 5 3" xfId="14"/>
    <cellStyle name="Обычный 5 4" xfId="24"/>
    <cellStyle name="Обычный 5 5" xfId="35"/>
    <cellStyle name="Обычный 6" xfId="9"/>
    <cellStyle name="Обычный 6 2" xfId="12"/>
    <cellStyle name="Обычный 6 2 2" xfId="19"/>
    <cellStyle name="Обычный 6 2 3" xfId="31"/>
    <cellStyle name="Обычный 6 2 4" xfId="40"/>
    <cellStyle name="Обычный 6 3" xfId="16"/>
    <cellStyle name="Обычный 6 4" xfId="29"/>
    <cellStyle name="Обычный 6 5" xfId="37"/>
    <cellStyle name="Обычный 7" xfId="20"/>
    <cellStyle name="Обычный 8" xfId="22"/>
    <cellStyle name="Процентный" xfId="13" builtinId="5"/>
    <cellStyle name="Процентный 2" xfId="21"/>
    <cellStyle name="Процентный 3" xfId="25"/>
  </cellStyles>
  <dxfs count="0"/>
  <tableStyles count="0" defaultTableStyle="TableStyleMedium2" defaultPivotStyle="PivotStyleLight16"/>
  <colors>
    <mruColors>
      <color rgb="FFFFB3B3"/>
      <color rgb="FF99BCE7"/>
      <color rgb="FF6EA0DC"/>
      <color rgb="FFFF7575"/>
      <color rgb="FFFFE285"/>
      <color rgb="FFFFD653"/>
      <color rgb="FFFFCF37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86"/>
  <sheetViews>
    <sheetView topLeftCell="A447" zoomScale="70" zoomScaleNormal="70" workbookViewId="0">
      <selection activeCell="P528" sqref="P528"/>
    </sheetView>
  </sheetViews>
  <sheetFormatPr defaultRowHeight="18.75" x14ac:dyDescent="0.3"/>
  <cols>
    <col min="1" max="1" width="7.42578125" style="56" customWidth="1"/>
    <col min="2" max="2" width="6.85546875" style="27" customWidth="1"/>
    <col min="3" max="3" width="20.28515625" style="27" hidden="1" customWidth="1"/>
    <col min="4" max="4" width="18" style="27" hidden="1" customWidth="1"/>
    <col min="5" max="5" width="22.140625" style="27" hidden="1" customWidth="1"/>
    <col min="6" max="8" width="4.140625" style="27" hidden="1" customWidth="1"/>
    <col min="9" max="9" width="14.140625" style="57" hidden="1" customWidth="1"/>
    <col min="10" max="10" width="30.42578125" style="27" customWidth="1"/>
    <col min="11" max="11" width="8.140625" style="27" customWidth="1"/>
    <col min="12" max="12" width="9.42578125" style="27" hidden="1" customWidth="1"/>
    <col min="13" max="13" width="9.42578125" style="58" hidden="1" customWidth="1"/>
    <col min="14" max="14" width="11.5703125" style="56" hidden="1" customWidth="1"/>
    <col min="15" max="15" width="22.28515625" style="56" customWidth="1"/>
    <col min="16" max="21" width="6.140625" style="59" customWidth="1"/>
    <col min="22" max="25" width="6" style="59" customWidth="1"/>
    <col min="26" max="26" width="10.140625" style="60" customWidth="1"/>
    <col min="27" max="27" width="10" style="58" customWidth="1"/>
    <col min="28" max="28" width="10" style="56" customWidth="1"/>
    <col min="29" max="29" width="12.5703125" style="60" customWidth="1"/>
    <col min="30" max="16384" width="9.140625" style="47"/>
  </cols>
  <sheetData>
    <row r="1" spans="1:29" s="19" customFormat="1" x14ac:dyDescent="0.3">
      <c r="I1" s="33"/>
      <c r="Z1" s="34"/>
      <c r="AC1" s="34"/>
    </row>
    <row r="2" spans="1:29" s="19" customFormat="1" ht="19.5" hidden="1" thickBot="1" x14ac:dyDescent="0.35">
      <c r="C2" s="35"/>
      <c r="D2" s="36" t="s">
        <v>21</v>
      </c>
      <c r="I2" s="33"/>
      <c r="Z2" s="34"/>
      <c r="AC2" s="34"/>
    </row>
    <row r="3" spans="1:29" s="19" customFormat="1" ht="19.5" hidden="1" thickBot="1" x14ac:dyDescent="0.35">
      <c r="C3" s="37"/>
      <c r="D3" s="37"/>
      <c r="I3" s="33"/>
      <c r="Z3" s="34"/>
      <c r="AC3" s="34"/>
    </row>
    <row r="4" spans="1:29" s="19" customFormat="1" ht="19.5" hidden="1" thickBot="1" x14ac:dyDescent="0.35">
      <c r="C4" s="38"/>
      <c r="D4" s="37" t="s">
        <v>22</v>
      </c>
      <c r="I4" s="33"/>
      <c r="Z4" s="34"/>
      <c r="AC4" s="34"/>
    </row>
    <row r="5" spans="1:29" s="19" customFormat="1" ht="19.5" hidden="1" thickBot="1" x14ac:dyDescent="0.35">
      <c r="C5" s="37"/>
      <c r="D5" s="37"/>
      <c r="I5" s="33"/>
      <c r="Z5" s="34"/>
      <c r="AC5" s="34"/>
    </row>
    <row r="6" spans="1:29" s="19" customFormat="1" ht="19.5" hidden="1" thickBot="1" x14ac:dyDescent="0.35">
      <c r="C6" s="39"/>
      <c r="D6" s="37" t="s">
        <v>23</v>
      </c>
      <c r="I6" s="33"/>
      <c r="Z6" s="34"/>
      <c r="AC6" s="34"/>
    </row>
    <row r="7" spans="1:29" s="19" customFormat="1" ht="19.5" hidden="1" thickBot="1" x14ac:dyDescent="0.35">
      <c r="C7" s="37"/>
      <c r="D7" s="37"/>
      <c r="I7" s="33"/>
      <c r="Z7" s="34"/>
      <c r="AC7" s="34"/>
    </row>
    <row r="8" spans="1:29" s="19" customFormat="1" ht="19.5" hidden="1" thickBot="1" x14ac:dyDescent="0.35">
      <c r="C8" s="40"/>
      <c r="D8" s="37" t="s">
        <v>27</v>
      </c>
      <c r="I8" s="33"/>
      <c r="Z8" s="34"/>
      <c r="AC8" s="34"/>
    </row>
    <row r="9" spans="1:29" s="19" customFormat="1" x14ac:dyDescent="0.3">
      <c r="I9" s="33"/>
      <c r="Z9" s="34"/>
      <c r="AC9" s="34"/>
    </row>
    <row r="10" spans="1:29" s="19" customFormat="1" x14ac:dyDescent="0.3">
      <c r="A10" s="63" t="s">
        <v>1333</v>
      </c>
      <c r="I10" s="33"/>
      <c r="Z10" s="34"/>
      <c r="AC10" s="34"/>
    </row>
    <row r="11" spans="1:29" s="19" customFormat="1" x14ac:dyDescent="0.3">
      <c r="A11" s="62" t="s">
        <v>179</v>
      </c>
      <c r="B11" s="62"/>
      <c r="C11" s="62"/>
      <c r="D11" s="62"/>
      <c r="I11" s="33"/>
      <c r="Z11" s="34"/>
      <c r="AC11" s="34"/>
    </row>
    <row r="12" spans="1:29" s="42" customFormat="1" ht="22.5" customHeight="1" x14ac:dyDescent="0.25">
      <c r="A12" s="32" t="s">
        <v>0</v>
      </c>
      <c r="B12" s="32" t="s">
        <v>12</v>
      </c>
      <c r="C12" s="32" t="s">
        <v>1</v>
      </c>
      <c r="D12" s="32" t="s">
        <v>2</v>
      </c>
      <c r="E12" s="32" t="s">
        <v>3</v>
      </c>
      <c r="F12" s="32"/>
      <c r="G12" s="32"/>
      <c r="H12" s="32"/>
      <c r="I12" s="32" t="s">
        <v>11</v>
      </c>
      <c r="J12" s="32" t="s">
        <v>4</v>
      </c>
      <c r="K12" s="32" t="s">
        <v>5</v>
      </c>
      <c r="L12" s="32" t="s">
        <v>6</v>
      </c>
      <c r="M12" s="32" t="s">
        <v>7</v>
      </c>
      <c r="N12" s="32" t="s">
        <v>8</v>
      </c>
      <c r="O12" s="32" t="s">
        <v>13</v>
      </c>
      <c r="P12" s="32" t="s">
        <v>24</v>
      </c>
      <c r="Q12" s="32"/>
      <c r="R12" s="32"/>
      <c r="S12" s="32"/>
      <c r="T12" s="32"/>
      <c r="U12" s="32"/>
      <c r="V12" s="32"/>
      <c r="W12" s="32"/>
      <c r="X12" s="32"/>
      <c r="Y12" s="32"/>
      <c r="Z12" s="41" t="s">
        <v>10</v>
      </c>
      <c r="AA12" s="32" t="s">
        <v>9</v>
      </c>
      <c r="AB12" s="32" t="s">
        <v>26</v>
      </c>
      <c r="AC12" s="41" t="s">
        <v>15</v>
      </c>
    </row>
    <row r="13" spans="1:29" s="42" customFormat="1" ht="16.5" customHeight="1" x14ac:dyDescent="0.2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 t="s">
        <v>16</v>
      </c>
      <c r="Q13" s="31"/>
      <c r="R13" s="31"/>
      <c r="S13" s="31"/>
      <c r="T13" s="31"/>
      <c r="U13" s="31"/>
      <c r="V13" s="32" t="s">
        <v>17</v>
      </c>
      <c r="W13" s="32" t="s">
        <v>18</v>
      </c>
      <c r="X13" s="32" t="s">
        <v>19</v>
      </c>
      <c r="Y13" s="32" t="s">
        <v>20</v>
      </c>
      <c r="Z13" s="41"/>
      <c r="AA13" s="32"/>
      <c r="AB13" s="32"/>
      <c r="AC13" s="41"/>
    </row>
    <row r="14" spans="1:29" s="42" customFormat="1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1"/>
      <c r="R14" s="31"/>
      <c r="S14" s="31"/>
      <c r="T14" s="31"/>
      <c r="U14" s="31"/>
      <c r="V14" s="32"/>
      <c r="W14" s="32"/>
      <c r="X14" s="32"/>
      <c r="Y14" s="32"/>
      <c r="Z14" s="41"/>
      <c r="AA14" s="32"/>
      <c r="AB14" s="32"/>
      <c r="AC14" s="41"/>
    </row>
    <row r="15" spans="1:29" x14ac:dyDescent="0.3">
      <c r="A15" s="43">
        <v>1</v>
      </c>
      <c r="B15" s="16" t="s">
        <v>14</v>
      </c>
      <c r="C15" s="16" t="s">
        <v>1153</v>
      </c>
      <c r="D15" s="16" t="s">
        <v>182</v>
      </c>
      <c r="E15" s="16" t="s">
        <v>35</v>
      </c>
      <c r="F15" s="16" t="s">
        <v>226</v>
      </c>
      <c r="G15" s="16" t="s">
        <v>184</v>
      </c>
      <c r="H15" s="16" t="s">
        <v>185</v>
      </c>
      <c r="I15" s="48" t="s">
        <v>1154</v>
      </c>
      <c r="J15" s="16" t="s">
        <v>1152</v>
      </c>
      <c r="K15" s="16">
        <v>5</v>
      </c>
      <c r="L15" s="16" t="s">
        <v>118</v>
      </c>
      <c r="M15" s="44" t="s">
        <v>216</v>
      </c>
      <c r="N15" s="13" t="str">
        <f>CONCATENATE(L15,M15)</f>
        <v>Л0502З</v>
      </c>
      <c r="O15" s="13" t="str">
        <f>CONCATENATE(B15,"-",F15,G15,H15,"-",I15)</f>
        <v>Ж-ДПА-25042018</v>
      </c>
      <c r="P15" s="45">
        <v>10</v>
      </c>
      <c r="Q15" s="45">
        <v>10</v>
      </c>
      <c r="R15" s="45">
        <v>9</v>
      </c>
      <c r="S15" s="45">
        <v>10</v>
      </c>
      <c r="T15" s="45">
        <v>10</v>
      </c>
      <c r="U15" s="45"/>
      <c r="V15" s="45"/>
      <c r="W15" s="45"/>
      <c r="X15" s="45"/>
      <c r="Y15" s="45"/>
      <c r="Z15" s="12">
        <f>SUM(P15:Y15)</f>
        <v>49</v>
      </c>
      <c r="AA15" s="44">
        <v>50</v>
      </c>
      <c r="AB15" s="46">
        <f>Z15/AA15</f>
        <v>0.98</v>
      </c>
      <c r="AC15" s="30" t="str">
        <f>IF(Z15&gt;75%*AA15,"Победитель",IF(Z15&gt;50%*AA15,"Призёр","Участник"))</f>
        <v>Победитель</v>
      </c>
    </row>
    <row r="16" spans="1:29" x14ac:dyDescent="0.3">
      <c r="A16" s="43">
        <v>2</v>
      </c>
      <c r="B16" s="16" t="s">
        <v>14</v>
      </c>
      <c r="C16" s="16" t="s">
        <v>827</v>
      </c>
      <c r="D16" s="16" t="s">
        <v>828</v>
      </c>
      <c r="E16" s="16" t="s">
        <v>158</v>
      </c>
      <c r="F16" s="16" t="s">
        <v>25</v>
      </c>
      <c r="G16" s="16" t="s">
        <v>37</v>
      </c>
      <c r="H16" s="16" t="s">
        <v>25</v>
      </c>
      <c r="I16" s="48" t="s">
        <v>829</v>
      </c>
      <c r="J16" s="16" t="s">
        <v>778</v>
      </c>
      <c r="K16" s="16">
        <v>5</v>
      </c>
      <c r="L16" s="16" t="s">
        <v>830</v>
      </c>
      <c r="M16" s="44" t="s">
        <v>295</v>
      </c>
      <c r="N16" s="13" t="str">
        <f>CONCATENATE(L16,M16)</f>
        <v>л0506Г</v>
      </c>
      <c r="O16" s="13" t="str">
        <f>CONCATENATE(B16,"-",F16,G16,H16,"-",I16)</f>
        <v>Ж-СМС-02042008</v>
      </c>
      <c r="P16" s="45">
        <v>3</v>
      </c>
      <c r="Q16" s="45">
        <v>4</v>
      </c>
      <c r="R16" s="45">
        <v>5</v>
      </c>
      <c r="S16" s="45">
        <v>5</v>
      </c>
      <c r="T16" s="45">
        <v>3</v>
      </c>
      <c r="U16" s="45">
        <v>5</v>
      </c>
      <c r="V16" s="45">
        <v>5</v>
      </c>
      <c r="W16" s="45">
        <v>5</v>
      </c>
      <c r="X16" s="45">
        <v>2</v>
      </c>
      <c r="Y16" s="45">
        <v>5</v>
      </c>
      <c r="Z16" s="12">
        <f>SUM(P16:Y16)</f>
        <v>42</v>
      </c>
      <c r="AA16" s="44">
        <v>50</v>
      </c>
      <c r="AB16" s="46">
        <f>Z16/AA16</f>
        <v>0.84</v>
      </c>
      <c r="AC16" s="30" t="str">
        <f>IF(Z16&gt;75%*AA16,"Победитель",IF(Z16&gt;50%*AA16,"Призёр","Участник"))</f>
        <v>Победитель</v>
      </c>
    </row>
    <row r="17" spans="1:30" x14ac:dyDescent="0.3">
      <c r="A17" s="43">
        <v>3</v>
      </c>
      <c r="B17" s="16" t="s">
        <v>14</v>
      </c>
      <c r="C17" s="16" t="s">
        <v>1150</v>
      </c>
      <c r="D17" s="16" t="s">
        <v>82</v>
      </c>
      <c r="E17" s="16" t="s">
        <v>158</v>
      </c>
      <c r="F17" s="16" t="s">
        <v>37</v>
      </c>
      <c r="G17" s="16" t="s">
        <v>37</v>
      </c>
      <c r="H17" s="16" t="s">
        <v>25</v>
      </c>
      <c r="I17" s="48" t="s">
        <v>1151</v>
      </c>
      <c r="J17" s="16" t="s">
        <v>1152</v>
      </c>
      <c r="K17" s="16">
        <v>5</v>
      </c>
      <c r="L17" s="16" t="s">
        <v>117</v>
      </c>
      <c r="M17" s="44" t="s">
        <v>216</v>
      </c>
      <c r="N17" s="13" t="str">
        <f>CONCATENATE(L17,M17)</f>
        <v>Л0501З</v>
      </c>
      <c r="O17" s="13" t="str">
        <f>CONCATENATE(B17,"-",F17,G17,H17,"-",I17)</f>
        <v>Ж-ММС-18072008</v>
      </c>
      <c r="P17" s="45">
        <v>10</v>
      </c>
      <c r="Q17" s="45">
        <v>5</v>
      </c>
      <c r="R17" s="45">
        <v>7</v>
      </c>
      <c r="S17" s="45">
        <v>10</v>
      </c>
      <c r="T17" s="45">
        <v>9</v>
      </c>
      <c r="U17" s="45"/>
      <c r="V17" s="45"/>
      <c r="W17" s="45"/>
      <c r="X17" s="45"/>
      <c r="Y17" s="45"/>
      <c r="Z17" s="12">
        <f>SUM(P17:Y17)</f>
        <v>41</v>
      </c>
      <c r="AA17" s="44">
        <v>50</v>
      </c>
      <c r="AB17" s="46">
        <f>Z17/AA17</f>
        <v>0.82</v>
      </c>
      <c r="AC17" s="30" t="str">
        <f>IF(Z17&gt;75%*AA17,"Победитель",IF(Z17&gt;50%*AA17,"Призёр","Участник"))</f>
        <v>Победитель</v>
      </c>
    </row>
    <row r="18" spans="1:30" x14ac:dyDescent="0.3">
      <c r="A18" s="43">
        <v>4</v>
      </c>
      <c r="B18" s="16" t="s">
        <v>37</v>
      </c>
      <c r="C18" s="16" t="s">
        <v>1155</v>
      </c>
      <c r="D18" s="16" t="s">
        <v>153</v>
      </c>
      <c r="E18" s="16" t="s">
        <v>57</v>
      </c>
      <c r="F18" s="16" t="s">
        <v>25</v>
      </c>
      <c r="G18" s="16" t="s">
        <v>183</v>
      </c>
      <c r="H18" s="16" t="s">
        <v>25</v>
      </c>
      <c r="I18" s="48" t="s">
        <v>1156</v>
      </c>
      <c r="J18" s="16" t="s">
        <v>1152</v>
      </c>
      <c r="K18" s="16">
        <v>5</v>
      </c>
      <c r="L18" s="16" t="s">
        <v>122</v>
      </c>
      <c r="M18" s="44" t="s">
        <v>216</v>
      </c>
      <c r="N18" s="13" t="str">
        <f>CONCATENATE(L18,M18)</f>
        <v>Л0503З</v>
      </c>
      <c r="O18" s="13" t="str">
        <f>CONCATENATE(B18,"-",F18,G18,H18,"-",I18)</f>
        <v>М-СТС-16012009</v>
      </c>
      <c r="P18" s="45">
        <v>8</v>
      </c>
      <c r="Q18" s="45">
        <v>10</v>
      </c>
      <c r="R18" s="45">
        <v>5</v>
      </c>
      <c r="S18" s="45">
        <v>10</v>
      </c>
      <c r="T18" s="45">
        <v>7</v>
      </c>
      <c r="U18" s="45"/>
      <c r="V18" s="45"/>
      <c r="W18" s="45"/>
      <c r="X18" s="45"/>
      <c r="Y18" s="45"/>
      <c r="Z18" s="12">
        <f>SUM(P18:Y18)</f>
        <v>40</v>
      </c>
      <c r="AA18" s="44">
        <v>50</v>
      </c>
      <c r="AB18" s="46">
        <f>Z18/AA18</f>
        <v>0.8</v>
      </c>
      <c r="AC18" s="30" t="str">
        <f>IF(Z18&gt;75%*AA18,"Победитель",IF(Z18&gt;50%*AA18,"Призёр","Участник"))</f>
        <v>Победитель</v>
      </c>
    </row>
    <row r="19" spans="1:30" x14ac:dyDescent="0.3">
      <c r="A19" s="43">
        <v>5</v>
      </c>
      <c r="B19" s="16" t="s">
        <v>14</v>
      </c>
      <c r="C19" s="15" t="s">
        <v>111</v>
      </c>
      <c r="D19" s="15" t="s">
        <v>65</v>
      </c>
      <c r="E19" s="15" t="s">
        <v>112</v>
      </c>
      <c r="F19" s="4" t="str">
        <f>LEFT(C19,1)</f>
        <v>П</v>
      </c>
      <c r="G19" s="4" t="str">
        <f>LEFT(D19,1)</f>
        <v>А</v>
      </c>
      <c r="H19" s="4" t="str">
        <f>LEFT(E19,1)</f>
        <v>А</v>
      </c>
      <c r="I19" s="2" t="s">
        <v>113</v>
      </c>
      <c r="J19" s="14" t="s">
        <v>28</v>
      </c>
      <c r="K19" s="16">
        <v>5</v>
      </c>
      <c r="L19" s="14" t="s">
        <v>117</v>
      </c>
      <c r="M19" s="10" t="s">
        <v>37</v>
      </c>
      <c r="N19" s="13" t="str">
        <f>CONCATENATE(L19,M19)</f>
        <v>Л0501М</v>
      </c>
      <c r="O19" s="13" t="str">
        <f>CONCATENATE(B19,"-",F19,G19,H19,"-",I19)</f>
        <v>Ж-ПАА-09102008</v>
      </c>
      <c r="P19" s="11">
        <v>1</v>
      </c>
      <c r="Q19" s="11">
        <v>5</v>
      </c>
      <c r="R19" s="11">
        <v>5</v>
      </c>
      <c r="S19" s="11">
        <v>5</v>
      </c>
      <c r="T19" s="11">
        <v>4</v>
      </c>
      <c r="U19" s="11">
        <v>4</v>
      </c>
      <c r="V19" s="11">
        <v>4</v>
      </c>
      <c r="W19" s="11">
        <v>5</v>
      </c>
      <c r="X19" s="11">
        <v>0</v>
      </c>
      <c r="Y19" s="11">
        <v>4</v>
      </c>
      <c r="Z19" s="12">
        <f>SUM(P19:Y19)</f>
        <v>37</v>
      </c>
      <c r="AA19" s="44">
        <v>50</v>
      </c>
      <c r="AB19" s="46">
        <f>Z19/AA19</f>
        <v>0.74</v>
      </c>
      <c r="AC19" s="30" t="str">
        <f>IF(Z19&gt;75%*AA19,"Победитель",IF(Z19&gt;50%*AA19,"Призёр","Участник"))</f>
        <v>Призёр</v>
      </c>
    </row>
    <row r="20" spans="1:30" x14ac:dyDescent="0.3">
      <c r="A20" s="43">
        <v>6</v>
      </c>
      <c r="B20" s="16" t="s">
        <v>37</v>
      </c>
      <c r="C20" s="15" t="s">
        <v>123</v>
      </c>
      <c r="D20" s="15" t="s">
        <v>124</v>
      </c>
      <c r="E20" s="15" t="s">
        <v>125</v>
      </c>
      <c r="F20" s="4"/>
      <c r="G20" s="4"/>
      <c r="H20" s="4"/>
      <c r="I20" s="2" t="s">
        <v>126</v>
      </c>
      <c r="J20" s="14" t="s">
        <v>28</v>
      </c>
      <c r="K20" s="16">
        <v>5</v>
      </c>
      <c r="L20" s="14" t="s">
        <v>127</v>
      </c>
      <c r="M20" s="10" t="s">
        <v>37</v>
      </c>
      <c r="N20" s="13" t="str">
        <f>CONCATENATE(L20,M20)</f>
        <v>Л0504М</v>
      </c>
      <c r="O20" s="13" t="str">
        <f>CONCATENATE(B20,"-",F20,G20,H20,"-",I20)</f>
        <v>М--06102008</v>
      </c>
      <c r="P20" s="11">
        <v>5</v>
      </c>
      <c r="Q20" s="11">
        <v>5</v>
      </c>
      <c r="R20" s="11">
        <v>5</v>
      </c>
      <c r="S20" s="11">
        <v>5</v>
      </c>
      <c r="T20" s="11">
        <v>1</v>
      </c>
      <c r="U20" s="11">
        <v>2</v>
      </c>
      <c r="V20" s="11">
        <v>4</v>
      </c>
      <c r="W20" s="11">
        <v>3</v>
      </c>
      <c r="X20" s="11">
        <v>1</v>
      </c>
      <c r="Y20" s="11">
        <v>4</v>
      </c>
      <c r="Z20" s="12">
        <f>SUM(P20:Y20)</f>
        <v>35</v>
      </c>
      <c r="AA20" s="44">
        <v>50</v>
      </c>
      <c r="AB20" s="46">
        <f>Z20/AA20</f>
        <v>0.7</v>
      </c>
      <c r="AC20" s="30" t="str">
        <f>IF(Z20&gt;75%*AA20,"Победитель",IF(Z20&gt;50%*AA20,"Призёр","Участник"))</f>
        <v>Призёр</v>
      </c>
    </row>
    <row r="21" spans="1:30" x14ac:dyDescent="0.3">
      <c r="A21" s="43">
        <v>7</v>
      </c>
      <c r="B21" s="16" t="s">
        <v>37</v>
      </c>
      <c r="C21" s="16" t="s">
        <v>1054</v>
      </c>
      <c r="D21" s="16" t="s">
        <v>1066</v>
      </c>
      <c r="E21" s="16" t="s">
        <v>1055</v>
      </c>
      <c r="F21" s="4" t="s">
        <v>295</v>
      </c>
      <c r="G21" s="4" t="s">
        <v>310</v>
      </c>
      <c r="H21" s="4" t="s">
        <v>252</v>
      </c>
      <c r="I21" s="1" t="s">
        <v>1067</v>
      </c>
      <c r="J21" s="16" t="s">
        <v>1057</v>
      </c>
      <c r="K21" s="16">
        <v>5</v>
      </c>
      <c r="L21" s="16" t="s">
        <v>1068</v>
      </c>
      <c r="M21" s="10" t="s">
        <v>196</v>
      </c>
      <c r="N21" s="13" t="str">
        <f>CONCATENATE(L21,M21)</f>
        <v>ЛО502Б</v>
      </c>
      <c r="O21" s="13" t="str">
        <f>CONCATENATE(B21,"-",F21,G21,H21,"-",I21)</f>
        <v>М-ГФЕ-14.07.2008</v>
      </c>
      <c r="P21" s="45">
        <v>34.5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12">
        <f>SUM(P21:Y21)</f>
        <v>34.5</v>
      </c>
      <c r="AA21" s="44">
        <v>50</v>
      </c>
      <c r="AB21" s="46">
        <f>Z21/AA21</f>
        <v>0.69</v>
      </c>
      <c r="AC21" s="30" t="str">
        <f>IF(Z21&gt;75%*AA21,"Победитель",IF(Z21&gt;50%*AA21,"Призёр","Участник"))</f>
        <v>Призёр</v>
      </c>
    </row>
    <row r="22" spans="1:30" x14ac:dyDescent="0.3">
      <c r="A22" s="43">
        <v>8</v>
      </c>
      <c r="B22" s="16" t="s">
        <v>180</v>
      </c>
      <c r="C22" s="16" t="s">
        <v>1088</v>
      </c>
      <c r="D22" s="16" t="s">
        <v>182</v>
      </c>
      <c r="E22" s="16" t="s">
        <v>366</v>
      </c>
      <c r="F22" s="4" t="s">
        <v>37</v>
      </c>
      <c r="G22" s="4" t="s">
        <v>184</v>
      </c>
      <c r="H22" s="4" t="s">
        <v>185</v>
      </c>
      <c r="I22" s="1" t="s">
        <v>1090</v>
      </c>
      <c r="J22" s="50" t="s">
        <v>1087</v>
      </c>
      <c r="K22" s="16">
        <v>5</v>
      </c>
      <c r="L22" s="16" t="s">
        <v>118</v>
      </c>
      <c r="M22" s="44" t="s">
        <v>252</v>
      </c>
      <c r="N22" s="13" t="str">
        <f>CONCATENATE(L22,M22)</f>
        <v>Л0502Е</v>
      </c>
      <c r="O22" s="13" t="str">
        <f>CONCATENATE(B22,"-",F22,G22,H22,"-",I22)</f>
        <v>ж-МПА-06.02.2009</v>
      </c>
      <c r="P22" s="45">
        <v>34</v>
      </c>
      <c r="Q22" s="45">
        <v>0</v>
      </c>
      <c r="R22" s="45">
        <v>0</v>
      </c>
      <c r="S22" s="45">
        <v>0</v>
      </c>
      <c r="T22" s="45">
        <v>0</v>
      </c>
      <c r="U22" s="45"/>
      <c r="V22" s="45"/>
      <c r="W22" s="45"/>
      <c r="X22" s="45"/>
      <c r="Y22" s="45"/>
      <c r="Z22" s="12">
        <f>SUM(P22:Y22)</f>
        <v>34</v>
      </c>
      <c r="AA22" s="44">
        <v>50</v>
      </c>
      <c r="AB22" s="46">
        <f>Z22/AA22</f>
        <v>0.68</v>
      </c>
      <c r="AC22" s="30" t="str">
        <f>IF(Z22&gt;75%*AA22,"Победитель",IF(Z22&gt;50%*AA22,"Призёр","Участник"))</f>
        <v>Призёр</v>
      </c>
    </row>
    <row r="23" spans="1:30" x14ac:dyDescent="0.3">
      <c r="A23" s="43">
        <v>9</v>
      </c>
      <c r="B23" s="16" t="s">
        <v>14</v>
      </c>
      <c r="C23" s="16" t="s">
        <v>1251</v>
      </c>
      <c r="D23" s="16" t="s">
        <v>59</v>
      </c>
      <c r="E23" s="16" t="s">
        <v>195</v>
      </c>
      <c r="F23" s="16" t="s">
        <v>210</v>
      </c>
      <c r="G23" s="16" t="s">
        <v>252</v>
      </c>
      <c r="H23" s="16" t="s">
        <v>198</v>
      </c>
      <c r="I23" s="48">
        <v>9032009</v>
      </c>
      <c r="J23" s="16" t="s">
        <v>1248</v>
      </c>
      <c r="K23" s="16">
        <v>5</v>
      </c>
      <c r="L23" s="16" t="s">
        <v>127</v>
      </c>
      <c r="M23" s="44" t="s">
        <v>25</v>
      </c>
      <c r="N23" s="13" t="str">
        <f>CONCATENATE(L23,M23)</f>
        <v>Л0504С</v>
      </c>
      <c r="O23" s="13" t="str">
        <f>CONCATENATE(B23,"-",F23,G23,H23,"-",I23)</f>
        <v>Ж-РЕИ-9032009</v>
      </c>
      <c r="P23" s="45">
        <v>3</v>
      </c>
      <c r="Q23" s="45">
        <v>5</v>
      </c>
      <c r="R23" s="45">
        <v>5</v>
      </c>
      <c r="S23" s="45">
        <v>5</v>
      </c>
      <c r="T23" s="45">
        <v>2</v>
      </c>
      <c r="U23" s="45">
        <v>2</v>
      </c>
      <c r="V23" s="45">
        <v>4</v>
      </c>
      <c r="W23" s="45">
        <v>2</v>
      </c>
      <c r="X23" s="45">
        <v>0</v>
      </c>
      <c r="Y23" s="45">
        <v>5</v>
      </c>
      <c r="Z23" s="30">
        <f>SUM(P23:Y23)</f>
        <v>33</v>
      </c>
      <c r="AA23" s="44">
        <v>50</v>
      </c>
      <c r="AB23" s="46">
        <f>Z23/AA23</f>
        <v>0.66</v>
      </c>
      <c r="AC23" s="30" t="str">
        <f>IF(Z23&gt;75%*AA23,"Победитель",IF(Z23&gt;50%*AA23,"Призёр","Участник"))</f>
        <v>Призёр</v>
      </c>
    </row>
    <row r="24" spans="1:30" x14ac:dyDescent="0.3">
      <c r="A24" s="43">
        <v>10</v>
      </c>
      <c r="B24" s="16" t="s">
        <v>37</v>
      </c>
      <c r="C24" s="16" t="s">
        <v>1256</v>
      </c>
      <c r="D24" s="16" t="s">
        <v>307</v>
      </c>
      <c r="E24" s="16" t="s">
        <v>40</v>
      </c>
      <c r="F24" s="16" t="s">
        <v>37</v>
      </c>
      <c r="G24" s="16" t="s">
        <v>197</v>
      </c>
      <c r="H24" s="16" t="s">
        <v>185</v>
      </c>
      <c r="I24" s="48">
        <v>25032008</v>
      </c>
      <c r="J24" s="16" t="s">
        <v>1248</v>
      </c>
      <c r="K24" s="16">
        <v>5</v>
      </c>
      <c r="L24" s="16" t="s">
        <v>632</v>
      </c>
      <c r="M24" s="44" t="s">
        <v>25</v>
      </c>
      <c r="N24" s="13" t="str">
        <f>CONCATENATE(L24,M24)</f>
        <v>Л0511С</v>
      </c>
      <c r="O24" s="13" t="str">
        <f>CONCATENATE(B24,"-",F24,G24,H24,"-",I24)</f>
        <v>М-МКА-25032008</v>
      </c>
      <c r="P24" s="45">
        <v>3</v>
      </c>
      <c r="Q24" s="45">
        <v>3</v>
      </c>
      <c r="R24" s="45">
        <v>5</v>
      </c>
      <c r="S24" s="45">
        <v>5</v>
      </c>
      <c r="T24" s="45">
        <v>3</v>
      </c>
      <c r="U24" s="45">
        <v>0</v>
      </c>
      <c r="V24" s="45">
        <v>4</v>
      </c>
      <c r="W24" s="45">
        <v>5</v>
      </c>
      <c r="X24" s="45">
        <v>0</v>
      </c>
      <c r="Y24" s="45">
        <v>5</v>
      </c>
      <c r="Z24" s="30">
        <f>SUM(P24:Y24)</f>
        <v>33</v>
      </c>
      <c r="AA24" s="44">
        <v>50</v>
      </c>
      <c r="AB24" s="46">
        <f>Z24/AA24</f>
        <v>0.66</v>
      </c>
      <c r="AC24" s="30" t="str">
        <f>IF(Z24&gt;75%*AA24,"Победитель",IF(Z24&gt;50%*AA24,"Призёр","Участник"))</f>
        <v>Призёр</v>
      </c>
      <c r="AD24" s="49"/>
    </row>
    <row r="25" spans="1:30" x14ac:dyDescent="0.3">
      <c r="A25" s="43">
        <v>11</v>
      </c>
      <c r="B25" s="16" t="s">
        <v>14</v>
      </c>
      <c r="C25" s="15" t="s">
        <v>304</v>
      </c>
      <c r="D25" s="15" t="s">
        <v>59</v>
      </c>
      <c r="E25" s="15" t="s">
        <v>158</v>
      </c>
      <c r="F25" s="4" t="s">
        <v>191</v>
      </c>
      <c r="G25" s="4" t="s">
        <v>252</v>
      </c>
      <c r="H25" s="4" t="s">
        <v>25</v>
      </c>
      <c r="I25" s="2" t="s">
        <v>305</v>
      </c>
      <c r="J25" s="14" t="s">
        <v>288</v>
      </c>
      <c r="K25" s="16">
        <v>5</v>
      </c>
      <c r="L25" s="21" t="s">
        <v>306</v>
      </c>
      <c r="M25" s="44" t="s">
        <v>321</v>
      </c>
      <c r="N25" s="13" t="str">
        <f>CONCATENATE(L25,M25)</f>
        <v>Л0506У</v>
      </c>
      <c r="O25" s="13" t="str">
        <f>CONCATENATE(B25,"-",F25,G25,H25,"-",I25)</f>
        <v>Ж-НЕС-04252008</v>
      </c>
      <c r="P25" s="45">
        <v>3</v>
      </c>
      <c r="Q25" s="45">
        <v>5</v>
      </c>
      <c r="R25" s="45">
        <v>5</v>
      </c>
      <c r="S25" s="45">
        <v>0</v>
      </c>
      <c r="T25" s="45">
        <v>2</v>
      </c>
      <c r="U25" s="45">
        <v>3</v>
      </c>
      <c r="V25" s="45">
        <v>5</v>
      </c>
      <c r="W25" s="45">
        <v>3</v>
      </c>
      <c r="X25" s="45">
        <v>2</v>
      </c>
      <c r="Y25" s="45">
        <v>4</v>
      </c>
      <c r="Z25" s="12">
        <f>SUM(P25:Y25)</f>
        <v>32</v>
      </c>
      <c r="AA25" s="44">
        <v>50</v>
      </c>
      <c r="AB25" s="46">
        <f>Z25/AA25</f>
        <v>0.64</v>
      </c>
      <c r="AC25" s="30" t="str">
        <f>IF(Z25&gt;75%*AA25,"Победитель",IF(Z25&gt;50%*AA25,"Призёр","Участник"))</f>
        <v>Призёр</v>
      </c>
    </row>
    <row r="26" spans="1:30" x14ac:dyDescent="0.3">
      <c r="A26" s="43">
        <v>12</v>
      </c>
      <c r="B26" s="16" t="s">
        <v>14</v>
      </c>
      <c r="C26" s="16" t="s">
        <v>470</v>
      </c>
      <c r="D26" s="16" t="s">
        <v>809</v>
      </c>
      <c r="E26" s="16" t="s">
        <v>810</v>
      </c>
      <c r="F26" s="16" t="s">
        <v>37</v>
      </c>
      <c r="G26" s="16" t="s">
        <v>198</v>
      </c>
      <c r="H26" s="16" t="s">
        <v>191</v>
      </c>
      <c r="I26" s="48" t="s">
        <v>811</v>
      </c>
      <c r="J26" s="16" t="s">
        <v>778</v>
      </c>
      <c r="K26" s="16">
        <v>5</v>
      </c>
      <c r="L26" s="16" t="s">
        <v>812</v>
      </c>
      <c r="M26" s="44" t="s">
        <v>295</v>
      </c>
      <c r="N26" s="13" t="str">
        <f>CONCATENATE(L26,M26)</f>
        <v>л0501Г</v>
      </c>
      <c r="O26" s="13" t="str">
        <f>CONCATENATE(B26,"-",F26,G26,H26,"-",I26)</f>
        <v>Ж-МИН-10092008</v>
      </c>
      <c r="P26" s="45">
        <v>0</v>
      </c>
      <c r="Q26" s="45">
        <v>4</v>
      </c>
      <c r="R26" s="45">
        <v>5</v>
      </c>
      <c r="S26" s="45">
        <v>5</v>
      </c>
      <c r="T26" s="45">
        <v>1</v>
      </c>
      <c r="U26" s="45">
        <v>2.5</v>
      </c>
      <c r="V26" s="45">
        <v>5</v>
      </c>
      <c r="W26" s="45">
        <v>5</v>
      </c>
      <c r="X26" s="45">
        <v>0</v>
      </c>
      <c r="Y26" s="45">
        <v>4</v>
      </c>
      <c r="Z26" s="12">
        <f>SUM(P26:Y26)</f>
        <v>31.5</v>
      </c>
      <c r="AA26" s="44">
        <v>50</v>
      </c>
      <c r="AB26" s="46">
        <f>Z26/AA26</f>
        <v>0.63</v>
      </c>
      <c r="AC26" s="30" t="str">
        <f>IF(Z26&gt;75%*AA26,"Победитель",IF(Z26&gt;50%*AA26,"Призёр","Участник"))</f>
        <v>Призёр</v>
      </c>
      <c r="AD26" s="49"/>
    </row>
    <row r="27" spans="1:30" x14ac:dyDescent="0.3">
      <c r="A27" s="43">
        <v>13</v>
      </c>
      <c r="B27" s="16" t="s">
        <v>14</v>
      </c>
      <c r="C27" s="16" t="s">
        <v>1069</v>
      </c>
      <c r="D27" s="16" t="s">
        <v>30</v>
      </c>
      <c r="E27" s="16" t="s">
        <v>31</v>
      </c>
      <c r="F27" s="4" t="s">
        <v>197</v>
      </c>
      <c r="G27" s="4" t="s">
        <v>185</v>
      </c>
      <c r="H27" s="4" t="s">
        <v>37</v>
      </c>
      <c r="I27" s="1" t="s">
        <v>1070</v>
      </c>
      <c r="J27" s="16" t="s">
        <v>1057</v>
      </c>
      <c r="K27" s="16">
        <v>5</v>
      </c>
      <c r="L27" s="16" t="s">
        <v>1071</v>
      </c>
      <c r="M27" s="10" t="s">
        <v>196</v>
      </c>
      <c r="N27" s="13" t="str">
        <f>CONCATENATE(L27,M27)</f>
        <v>ЛО503Б</v>
      </c>
      <c r="O27" s="13" t="str">
        <f>CONCATENATE(B27,"-",F27,G27,H27,"-",I27)</f>
        <v>Ж-КАМ-16.07.2008</v>
      </c>
      <c r="P27" s="45">
        <v>31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12">
        <f>SUM(P27:Y27)</f>
        <v>31</v>
      </c>
      <c r="AA27" s="44">
        <v>50</v>
      </c>
      <c r="AB27" s="46">
        <f>Z27/AA27</f>
        <v>0.62</v>
      </c>
      <c r="AC27" s="30" t="str">
        <f>IF(Z27&gt;75%*AA27,"Победитель",IF(Z27&gt;50%*AA27,"Призёр","Участник"))</f>
        <v>Призёр</v>
      </c>
      <c r="AD27" s="49"/>
    </row>
    <row r="28" spans="1:30" x14ac:dyDescent="0.3">
      <c r="A28" s="43">
        <v>14</v>
      </c>
      <c r="B28" s="16" t="s">
        <v>14</v>
      </c>
      <c r="C28" s="16" t="s">
        <v>799</v>
      </c>
      <c r="D28" s="16" t="s">
        <v>800</v>
      </c>
      <c r="E28" s="16" t="s">
        <v>195</v>
      </c>
      <c r="F28" s="16" t="s">
        <v>247</v>
      </c>
      <c r="G28" s="16" t="s">
        <v>210</v>
      </c>
      <c r="H28" s="16" t="s">
        <v>198</v>
      </c>
      <c r="I28" s="48" t="s">
        <v>801</v>
      </c>
      <c r="J28" s="16" t="s">
        <v>778</v>
      </c>
      <c r="K28" s="16">
        <v>5</v>
      </c>
      <c r="L28" s="16" t="s">
        <v>802</v>
      </c>
      <c r="M28" s="44" t="s">
        <v>295</v>
      </c>
      <c r="N28" s="13" t="str">
        <f>CONCATENATE(L28,M28)</f>
        <v>л0513Г</v>
      </c>
      <c r="O28" s="13" t="str">
        <f>CONCATENATE(B28,"-",F28,G28,H28,"-",I28)</f>
        <v>Ж-ЛРИ-08112007</v>
      </c>
      <c r="P28" s="45">
        <v>3</v>
      </c>
      <c r="Q28" s="45">
        <v>4</v>
      </c>
      <c r="R28" s="45">
        <v>0</v>
      </c>
      <c r="S28" s="45">
        <v>5</v>
      </c>
      <c r="T28" s="45">
        <v>2</v>
      </c>
      <c r="U28" s="45">
        <v>4</v>
      </c>
      <c r="V28" s="45">
        <v>5</v>
      </c>
      <c r="W28" s="45">
        <v>3</v>
      </c>
      <c r="X28" s="45">
        <v>0</v>
      </c>
      <c r="Y28" s="45">
        <v>5</v>
      </c>
      <c r="Z28" s="12">
        <f>SUM(P28:Y28)</f>
        <v>31</v>
      </c>
      <c r="AA28" s="44">
        <v>50</v>
      </c>
      <c r="AB28" s="46">
        <f>Z28/AA28</f>
        <v>0.62</v>
      </c>
      <c r="AC28" s="30" t="str">
        <f>IF(Z28&gt;75%*AA28,"Победитель",IF(Z28&gt;50%*AA28,"Призёр","Участник"))</f>
        <v>Призёр</v>
      </c>
      <c r="AD28" s="49"/>
    </row>
    <row r="29" spans="1:30" x14ac:dyDescent="0.3">
      <c r="A29" s="43">
        <v>15</v>
      </c>
      <c r="B29" s="16" t="s">
        <v>14</v>
      </c>
      <c r="C29" s="15" t="s">
        <v>301</v>
      </c>
      <c r="D29" s="15" t="s">
        <v>52</v>
      </c>
      <c r="E29" s="15" t="s">
        <v>294</v>
      </c>
      <c r="F29" s="4" t="s">
        <v>226</v>
      </c>
      <c r="G29" s="4" t="s">
        <v>226</v>
      </c>
      <c r="H29" s="4" t="s">
        <v>198</v>
      </c>
      <c r="I29" s="2" t="s">
        <v>302</v>
      </c>
      <c r="J29" s="14" t="s">
        <v>288</v>
      </c>
      <c r="K29" s="16">
        <v>5</v>
      </c>
      <c r="L29" s="21" t="s">
        <v>303</v>
      </c>
      <c r="M29" s="44" t="s">
        <v>321</v>
      </c>
      <c r="N29" s="13" t="str">
        <f>CONCATENATE(L29,M29)</f>
        <v>Л0505У</v>
      </c>
      <c r="O29" s="13" t="str">
        <f>CONCATENATE(B29,"-",F29,G29,H29,"-",I29)</f>
        <v>Ж-ДДИ-07122008</v>
      </c>
      <c r="P29" s="45">
        <v>2</v>
      </c>
      <c r="Q29" s="45">
        <v>5</v>
      </c>
      <c r="R29" s="45">
        <v>5</v>
      </c>
      <c r="S29" s="45">
        <v>0</v>
      </c>
      <c r="T29" s="45">
        <v>2</v>
      </c>
      <c r="U29" s="45">
        <v>3.5</v>
      </c>
      <c r="V29" s="45">
        <v>5</v>
      </c>
      <c r="W29" s="45">
        <v>2</v>
      </c>
      <c r="X29" s="45">
        <v>2</v>
      </c>
      <c r="Y29" s="45">
        <v>4</v>
      </c>
      <c r="Z29" s="12">
        <f>SUM(P29:Y29)</f>
        <v>30.5</v>
      </c>
      <c r="AA29" s="44">
        <v>50</v>
      </c>
      <c r="AB29" s="46">
        <f>Z29/AA29</f>
        <v>0.61</v>
      </c>
      <c r="AC29" s="30" t="str">
        <f>IF(Z29&gt;75%*AA29,"Победитель",IF(Z29&gt;50%*AA29,"Призёр","Участник"))</f>
        <v>Призёр</v>
      </c>
      <c r="AD29" s="49"/>
    </row>
    <row r="30" spans="1:30" x14ac:dyDescent="0.3">
      <c r="A30" s="43">
        <v>16</v>
      </c>
      <c r="B30" s="16" t="s">
        <v>14</v>
      </c>
      <c r="C30" s="15" t="s">
        <v>297</v>
      </c>
      <c r="D30" s="15" t="s">
        <v>298</v>
      </c>
      <c r="E30" s="15" t="s">
        <v>299</v>
      </c>
      <c r="F30" s="4" t="s">
        <v>25</v>
      </c>
      <c r="G30" s="4" t="s">
        <v>191</v>
      </c>
      <c r="H30" s="4" t="s">
        <v>37</v>
      </c>
      <c r="I30" s="2" t="s">
        <v>300</v>
      </c>
      <c r="J30" s="14" t="s">
        <v>288</v>
      </c>
      <c r="K30" s="16">
        <v>5</v>
      </c>
      <c r="L30" s="21" t="s">
        <v>127</v>
      </c>
      <c r="M30" s="44" t="s">
        <v>321</v>
      </c>
      <c r="N30" s="13" t="str">
        <f>CONCATENATE(L30,M30)</f>
        <v>Л0504У</v>
      </c>
      <c r="O30" s="13" t="str">
        <f>CONCATENATE(B30,"-",F30,G30,H30,"-",I30)</f>
        <v>Ж-СНМ-27092008</v>
      </c>
      <c r="P30" s="45">
        <v>2.5</v>
      </c>
      <c r="Q30" s="45">
        <v>4</v>
      </c>
      <c r="R30" s="45">
        <v>5</v>
      </c>
      <c r="S30" s="45">
        <v>0</v>
      </c>
      <c r="T30" s="45">
        <v>2</v>
      </c>
      <c r="U30" s="45">
        <v>3</v>
      </c>
      <c r="V30" s="45">
        <v>5</v>
      </c>
      <c r="W30" s="45">
        <v>2</v>
      </c>
      <c r="X30" s="45">
        <v>1</v>
      </c>
      <c r="Y30" s="45">
        <v>5</v>
      </c>
      <c r="Z30" s="12">
        <f>SUM(P30:Y30)</f>
        <v>29.5</v>
      </c>
      <c r="AA30" s="44">
        <v>50</v>
      </c>
      <c r="AB30" s="46">
        <f>Z30/AA30</f>
        <v>0.59</v>
      </c>
      <c r="AC30" s="30" t="str">
        <f>IF(Z30&gt;75%*AA30,"Победитель",IF(Z30&gt;50%*AA30,"Призёр","Участник"))</f>
        <v>Призёр</v>
      </c>
    </row>
    <row r="31" spans="1:30" x14ac:dyDescent="0.3">
      <c r="A31" s="43">
        <v>17</v>
      </c>
      <c r="B31" s="24" t="s">
        <v>180</v>
      </c>
      <c r="C31" s="25" t="s">
        <v>610</v>
      </c>
      <c r="D31" s="25" t="s">
        <v>52</v>
      </c>
      <c r="E31" s="25" t="s">
        <v>158</v>
      </c>
      <c r="F31" s="51" t="s">
        <v>196</v>
      </c>
      <c r="G31" s="51" t="s">
        <v>226</v>
      </c>
      <c r="H31" s="51" t="s">
        <v>25</v>
      </c>
      <c r="I31" s="52" t="s">
        <v>611</v>
      </c>
      <c r="J31" s="22" t="s">
        <v>612</v>
      </c>
      <c r="K31" s="24">
        <v>5</v>
      </c>
      <c r="L31" s="22" t="s">
        <v>117</v>
      </c>
      <c r="M31" s="44" t="s">
        <v>197</v>
      </c>
      <c r="N31" s="13" t="str">
        <f>CONCATENATE(L31,M31)</f>
        <v>Л0501К</v>
      </c>
      <c r="O31" s="13" t="str">
        <f>CONCATENATE(B31,"-",F31,G31,H31,"-",I31)</f>
        <v>ж-БДС-05012008</v>
      </c>
      <c r="P31" s="45">
        <v>5</v>
      </c>
      <c r="Q31" s="45">
        <v>5</v>
      </c>
      <c r="R31" s="45">
        <v>0</v>
      </c>
      <c r="S31" s="45">
        <v>5</v>
      </c>
      <c r="T31" s="45">
        <v>0</v>
      </c>
      <c r="U31" s="45">
        <v>2</v>
      </c>
      <c r="V31" s="45">
        <v>4</v>
      </c>
      <c r="W31" s="45">
        <v>3</v>
      </c>
      <c r="X31" s="45">
        <v>1</v>
      </c>
      <c r="Y31" s="45">
        <v>4</v>
      </c>
      <c r="Z31" s="12">
        <f>SUM(P31:Y31)</f>
        <v>29</v>
      </c>
      <c r="AA31" s="44">
        <v>50</v>
      </c>
      <c r="AB31" s="46">
        <f>Z31/AA31</f>
        <v>0.57999999999999996</v>
      </c>
      <c r="AC31" s="30" t="str">
        <f>IF(Z31&gt;75%*AA31,"Победитель",IF(Z31&gt;50%*AA31,"Призёр","Участник"))</f>
        <v>Призёр</v>
      </c>
    </row>
    <row r="32" spans="1:30" x14ac:dyDescent="0.3">
      <c r="A32" s="43">
        <v>18</v>
      </c>
      <c r="B32" s="24" t="s">
        <v>180</v>
      </c>
      <c r="C32" s="25" t="s">
        <v>617</v>
      </c>
      <c r="D32" s="25" t="s">
        <v>224</v>
      </c>
      <c r="E32" s="25" t="s">
        <v>158</v>
      </c>
      <c r="F32" s="51" t="s">
        <v>295</v>
      </c>
      <c r="G32" s="51" t="s">
        <v>203</v>
      </c>
      <c r="H32" s="51" t="s">
        <v>25</v>
      </c>
      <c r="I32" s="52" t="s">
        <v>199</v>
      </c>
      <c r="J32" s="22" t="s">
        <v>612</v>
      </c>
      <c r="K32" s="24">
        <v>5</v>
      </c>
      <c r="L32" s="23" t="s">
        <v>303</v>
      </c>
      <c r="M32" s="44" t="s">
        <v>197</v>
      </c>
      <c r="N32" s="13" t="str">
        <f>CONCATENATE(L32,M32)</f>
        <v>Л0505К</v>
      </c>
      <c r="O32" s="13" t="str">
        <f>CONCATENATE(B32,"-",F32,G32,H32,"-",I32)</f>
        <v>ж-ГВС-25122007</v>
      </c>
      <c r="P32" s="45">
        <v>0</v>
      </c>
      <c r="Q32" s="45">
        <v>5</v>
      </c>
      <c r="R32" s="45">
        <v>5</v>
      </c>
      <c r="S32" s="45">
        <v>5</v>
      </c>
      <c r="T32" s="45">
        <v>0</v>
      </c>
      <c r="U32" s="45">
        <v>0</v>
      </c>
      <c r="V32" s="45">
        <v>5</v>
      </c>
      <c r="W32" s="45">
        <v>5</v>
      </c>
      <c r="X32" s="45">
        <v>0</v>
      </c>
      <c r="Y32" s="45">
        <v>4</v>
      </c>
      <c r="Z32" s="12">
        <f>SUM(P32:Y32)</f>
        <v>29</v>
      </c>
      <c r="AA32" s="44">
        <v>50</v>
      </c>
      <c r="AB32" s="46">
        <f>Z32/AA32</f>
        <v>0.57999999999999996</v>
      </c>
      <c r="AC32" s="30" t="str">
        <f>IF(Z32&gt;75%*AA32,"Победитель",IF(Z32&gt;50%*AA32,"Призёр","Участник"))</f>
        <v>Призёр</v>
      </c>
    </row>
    <row r="33" spans="1:29" x14ac:dyDescent="0.3">
      <c r="A33" s="43">
        <v>19</v>
      </c>
      <c r="B33" s="24" t="s">
        <v>180</v>
      </c>
      <c r="C33" s="25" t="s">
        <v>626</v>
      </c>
      <c r="D33" s="25" t="s">
        <v>536</v>
      </c>
      <c r="E33" s="25" t="s">
        <v>299</v>
      </c>
      <c r="F33" s="51" t="s">
        <v>196</v>
      </c>
      <c r="G33" s="51" t="s">
        <v>191</v>
      </c>
      <c r="H33" s="51" t="s">
        <v>37</v>
      </c>
      <c r="I33" s="52" t="s">
        <v>448</v>
      </c>
      <c r="J33" s="22" t="s">
        <v>612</v>
      </c>
      <c r="K33" s="24">
        <v>5</v>
      </c>
      <c r="L33" s="25" t="s">
        <v>316</v>
      </c>
      <c r="M33" s="44" t="s">
        <v>197</v>
      </c>
      <c r="N33" s="13" t="str">
        <f>CONCATENATE(L33,M33)</f>
        <v>Л0509К</v>
      </c>
      <c r="O33" s="13" t="str">
        <f>CONCATENATE(B33,"-",F33,G33,H33,"-",I33)</f>
        <v>ж-БНМ-04052008</v>
      </c>
      <c r="P33" s="45">
        <v>1</v>
      </c>
      <c r="Q33" s="45">
        <v>5</v>
      </c>
      <c r="R33" s="45">
        <v>5</v>
      </c>
      <c r="S33" s="45">
        <v>0</v>
      </c>
      <c r="T33" s="45">
        <v>0</v>
      </c>
      <c r="U33" s="45">
        <v>2</v>
      </c>
      <c r="V33" s="45">
        <v>5</v>
      </c>
      <c r="W33" s="45">
        <v>5</v>
      </c>
      <c r="X33" s="45">
        <v>1</v>
      </c>
      <c r="Y33" s="45">
        <v>5</v>
      </c>
      <c r="Z33" s="12">
        <f>SUM(P33:Y33)</f>
        <v>29</v>
      </c>
      <c r="AA33" s="44">
        <v>50</v>
      </c>
      <c r="AB33" s="46">
        <f>Z33/AA33</f>
        <v>0.57999999999999996</v>
      </c>
      <c r="AC33" s="30" t="str">
        <f>IF(Z33&gt;75%*AA33,"Победитель",IF(Z33&gt;50%*AA33,"Призёр","Участник"))</f>
        <v>Призёр</v>
      </c>
    </row>
    <row r="34" spans="1:29" x14ac:dyDescent="0.3">
      <c r="A34" s="43">
        <v>20</v>
      </c>
      <c r="B34" s="24" t="s">
        <v>180</v>
      </c>
      <c r="C34" s="25" t="s">
        <v>633</v>
      </c>
      <c r="D34" s="25" t="s">
        <v>510</v>
      </c>
      <c r="E34" s="25" t="s">
        <v>634</v>
      </c>
      <c r="F34" s="51" t="s">
        <v>198</v>
      </c>
      <c r="G34" s="51" t="s">
        <v>285</v>
      </c>
      <c r="H34" s="51" t="s">
        <v>203</v>
      </c>
      <c r="I34" s="52" t="s">
        <v>635</v>
      </c>
      <c r="J34" s="22" t="s">
        <v>612</v>
      </c>
      <c r="K34" s="24">
        <v>5</v>
      </c>
      <c r="L34" s="25" t="s">
        <v>636</v>
      </c>
      <c r="M34" s="44" t="s">
        <v>197</v>
      </c>
      <c r="N34" s="13" t="str">
        <f>CONCATENATE(L34,M34)</f>
        <v>Л0512К</v>
      </c>
      <c r="O34" s="13" t="str">
        <f>CONCATENATE(B34,"-",F34,G34,H34,"-",I34)</f>
        <v>ж-ИОВ-26092008</v>
      </c>
      <c r="P34" s="45">
        <v>0</v>
      </c>
      <c r="Q34" s="45">
        <v>1</v>
      </c>
      <c r="R34" s="45">
        <v>5</v>
      </c>
      <c r="S34" s="45">
        <v>5</v>
      </c>
      <c r="T34" s="45">
        <v>2</v>
      </c>
      <c r="U34" s="45">
        <v>1</v>
      </c>
      <c r="V34" s="45">
        <v>5</v>
      </c>
      <c r="W34" s="45">
        <v>5</v>
      </c>
      <c r="X34" s="45">
        <v>0</v>
      </c>
      <c r="Y34" s="45">
        <v>5</v>
      </c>
      <c r="Z34" s="12">
        <f>SUM(P34:Y34)</f>
        <v>29</v>
      </c>
      <c r="AA34" s="44">
        <v>50</v>
      </c>
      <c r="AB34" s="46">
        <f>Z34/AA34</f>
        <v>0.57999999999999996</v>
      </c>
      <c r="AC34" s="30" t="str">
        <f>IF(Z34&gt;75%*AA34,"Победитель",IF(Z34&gt;50%*AA34,"Призёр","Участник"))</f>
        <v>Призёр</v>
      </c>
    </row>
    <row r="35" spans="1:29" x14ac:dyDescent="0.3">
      <c r="A35" s="43">
        <v>21</v>
      </c>
      <c r="B35" s="24" t="s">
        <v>180</v>
      </c>
      <c r="C35" s="25" t="s">
        <v>637</v>
      </c>
      <c r="D35" s="25" t="s">
        <v>353</v>
      </c>
      <c r="E35" s="25" t="s">
        <v>158</v>
      </c>
      <c r="F35" s="51" t="s">
        <v>216</v>
      </c>
      <c r="G35" s="51" t="s">
        <v>355</v>
      </c>
      <c r="H35" s="51" t="s">
        <v>25</v>
      </c>
      <c r="I35" s="52" t="s">
        <v>638</v>
      </c>
      <c r="J35" s="22" t="s">
        <v>612</v>
      </c>
      <c r="K35" s="24">
        <v>5</v>
      </c>
      <c r="L35" s="25" t="s">
        <v>639</v>
      </c>
      <c r="M35" s="44" t="s">
        <v>197</v>
      </c>
      <c r="N35" s="13" t="str">
        <f>CONCATENATE(L35,M35)</f>
        <v>Л0513К</v>
      </c>
      <c r="O35" s="13" t="str">
        <f>CONCATENATE(B35,"-",F35,G35,H35,"-",I35)</f>
        <v>ж-ЗЮС-14052008</v>
      </c>
      <c r="P35" s="45">
        <v>0</v>
      </c>
      <c r="Q35" s="45">
        <v>1</v>
      </c>
      <c r="R35" s="45">
        <v>5</v>
      </c>
      <c r="S35" s="45">
        <v>5</v>
      </c>
      <c r="T35" s="45">
        <v>2</v>
      </c>
      <c r="U35" s="45">
        <v>1</v>
      </c>
      <c r="V35" s="45">
        <v>5</v>
      </c>
      <c r="W35" s="45">
        <v>5</v>
      </c>
      <c r="X35" s="45">
        <v>0</v>
      </c>
      <c r="Y35" s="45">
        <v>5</v>
      </c>
      <c r="Z35" s="12">
        <f>SUM(P35:Y35)</f>
        <v>29</v>
      </c>
      <c r="AA35" s="44">
        <v>50</v>
      </c>
      <c r="AB35" s="46">
        <f>Z35/AA35</f>
        <v>0.57999999999999996</v>
      </c>
      <c r="AC35" s="30" t="str">
        <f>IF(Z35&gt;75%*AA35,"Победитель",IF(Z35&gt;50%*AA35,"Призёр","Участник"))</f>
        <v>Призёр</v>
      </c>
    </row>
    <row r="36" spans="1:29" x14ac:dyDescent="0.3">
      <c r="A36" s="43">
        <v>22</v>
      </c>
      <c r="B36" s="16" t="s">
        <v>180</v>
      </c>
      <c r="C36" s="16" t="s">
        <v>1238</v>
      </c>
      <c r="D36" s="16" t="s">
        <v>1239</v>
      </c>
      <c r="E36" s="16" t="s">
        <v>1240</v>
      </c>
      <c r="F36" s="16" t="s">
        <v>291</v>
      </c>
      <c r="G36" s="16" t="s">
        <v>184</v>
      </c>
      <c r="H36" s="16" t="s">
        <v>191</v>
      </c>
      <c r="I36" s="48" t="s">
        <v>1241</v>
      </c>
      <c r="J36" s="16" t="s">
        <v>1233</v>
      </c>
      <c r="K36" s="16">
        <v>5</v>
      </c>
      <c r="L36" s="16" t="s">
        <v>122</v>
      </c>
      <c r="M36" s="44"/>
      <c r="N36" s="13" t="str">
        <f>CONCATENATE(L36,M36)</f>
        <v>Л0503</v>
      </c>
      <c r="O36" s="13" t="str">
        <f>CONCATENATE(B36,"-",F36,G36,H36,"-",I36)</f>
        <v>ж-ХПН-06.07.2008</v>
      </c>
      <c r="P36" s="45">
        <v>3</v>
      </c>
      <c r="Q36" s="45">
        <v>5</v>
      </c>
      <c r="R36" s="45">
        <v>5</v>
      </c>
      <c r="S36" s="45">
        <v>0</v>
      </c>
      <c r="T36" s="45">
        <v>0</v>
      </c>
      <c r="U36" s="45">
        <v>2</v>
      </c>
      <c r="V36" s="45">
        <v>5</v>
      </c>
      <c r="W36" s="45">
        <v>3</v>
      </c>
      <c r="X36" s="45">
        <v>1</v>
      </c>
      <c r="Y36" s="45">
        <v>5</v>
      </c>
      <c r="Z36" s="12">
        <f>SUM(P36:Y36)</f>
        <v>29</v>
      </c>
      <c r="AA36" s="44">
        <v>50</v>
      </c>
      <c r="AB36" s="46">
        <f>Z36/AA36</f>
        <v>0.57999999999999996</v>
      </c>
      <c r="AC36" s="30" t="str">
        <f>IF(Z36&gt;75%*AA36,"Победитель",IF(Z36&gt;50%*AA36,"Призёр","Участник"))</f>
        <v>Призёр</v>
      </c>
    </row>
    <row r="37" spans="1:29" x14ac:dyDescent="0.3">
      <c r="A37" s="43">
        <v>23</v>
      </c>
      <c r="B37" s="16" t="s">
        <v>180</v>
      </c>
      <c r="C37" s="16" t="s">
        <v>1234</v>
      </c>
      <c r="D37" s="16" t="s">
        <v>1235</v>
      </c>
      <c r="E37" s="16" t="s">
        <v>1236</v>
      </c>
      <c r="F37" s="16" t="s">
        <v>183</v>
      </c>
      <c r="G37" s="16" t="s">
        <v>203</v>
      </c>
      <c r="H37" s="16" t="s">
        <v>273</v>
      </c>
      <c r="I37" s="48" t="s">
        <v>1237</v>
      </c>
      <c r="J37" s="16" t="s">
        <v>1233</v>
      </c>
      <c r="K37" s="16">
        <v>5</v>
      </c>
      <c r="L37" s="16" t="s">
        <v>127</v>
      </c>
      <c r="M37" s="44"/>
      <c r="N37" s="13" t="str">
        <f>CONCATENATE(L37,M37)</f>
        <v>Л0504</v>
      </c>
      <c r="O37" s="13" t="str">
        <f>CONCATENATE(B37,"-",F37,G37,H37,"-",I37)</f>
        <v>ж-ТВЯ-22.07.2008</v>
      </c>
      <c r="P37" s="45">
        <v>2</v>
      </c>
      <c r="Q37" s="45">
        <v>5</v>
      </c>
      <c r="R37" s="45">
        <v>5</v>
      </c>
      <c r="S37" s="45">
        <v>0</v>
      </c>
      <c r="T37" s="45">
        <v>1</v>
      </c>
      <c r="U37" s="45">
        <v>3</v>
      </c>
      <c r="V37" s="45">
        <v>5</v>
      </c>
      <c r="W37" s="45">
        <v>1</v>
      </c>
      <c r="X37" s="45">
        <v>2</v>
      </c>
      <c r="Y37" s="45">
        <v>5</v>
      </c>
      <c r="Z37" s="12">
        <f>SUM(P37:Y37)</f>
        <v>29</v>
      </c>
      <c r="AA37" s="44">
        <v>50</v>
      </c>
      <c r="AB37" s="46">
        <f>Z37/AA37</f>
        <v>0.57999999999999996</v>
      </c>
      <c r="AC37" s="30" t="str">
        <f>IF(Z37&gt;75%*AA37,"Победитель",IF(Z37&gt;50%*AA37,"Призёр","Участник"))</f>
        <v>Призёр</v>
      </c>
    </row>
    <row r="38" spans="1:29" x14ac:dyDescent="0.3">
      <c r="A38" s="43">
        <v>24</v>
      </c>
      <c r="B38" s="16" t="s">
        <v>37</v>
      </c>
      <c r="C38" s="16" t="s">
        <v>817</v>
      </c>
      <c r="D38" s="16" t="s">
        <v>818</v>
      </c>
      <c r="E38" s="16" t="s">
        <v>120</v>
      </c>
      <c r="F38" s="16" t="s">
        <v>184</v>
      </c>
      <c r="G38" s="16" t="s">
        <v>210</v>
      </c>
      <c r="H38" s="16" t="s">
        <v>210</v>
      </c>
      <c r="I38" s="48" t="s">
        <v>819</v>
      </c>
      <c r="J38" s="16" t="s">
        <v>778</v>
      </c>
      <c r="K38" s="16">
        <v>5</v>
      </c>
      <c r="L38" s="16" t="s">
        <v>820</v>
      </c>
      <c r="M38" s="44" t="s">
        <v>295</v>
      </c>
      <c r="N38" s="13" t="str">
        <f>CONCATENATE(L38,M38)</f>
        <v>л0510Г</v>
      </c>
      <c r="O38" s="13" t="str">
        <f>CONCATENATE(B38,"-",F38,G38,H38,"-",I38)</f>
        <v>М-ПРР-22052008</v>
      </c>
      <c r="P38" s="45">
        <v>0.5</v>
      </c>
      <c r="Q38" s="45">
        <v>4</v>
      </c>
      <c r="R38" s="45">
        <v>5</v>
      </c>
      <c r="S38" s="45">
        <v>1</v>
      </c>
      <c r="T38" s="45">
        <v>1</v>
      </c>
      <c r="U38" s="45">
        <v>2</v>
      </c>
      <c r="V38" s="45">
        <v>5</v>
      </c>
      <c r="W38" s="45">
        <v>5</v>
      </c>
      <c r="X38" s="45">
        <v>0</v>
      </c>
      <c r="Y38" s="45">
        <v>5</v>
      </c>
      <c r="Z38" s="12">
        <f>SUM(P38:Y38)</f>
        <v>28.5</v>
      </c>
      <c r="AA38" s="44">
        <v>50</v>
      </c>
      <c r="AB38" s="46">
        <f>Z38/AA38</f>
        <v>0.56999999999999995</v>
      </c>
      <c r="AC38" s="30" t="str">
        <f>IF(Z38&gt;75%*AA38,"Победитель",IF(Z38&gt;50%*AA38,"Призёр","Участник"))</f>
        <v>Призёр</v>
      </c>
    </row>
    <row r="39" spans="1:29" x14ac:dyDescent="0.3">
      <c r="A39" s="43">
        <v>25</v>
      </c>
      <c r="B39" s="16" t="s">
        <v>14</v>
      </c>
      <c r="C39" s="16" t="s">
        <v>784</v>
      </c>
      <c r="D39" s="16" t="s">
        <v>785</v>
      </c>
      <c r="E39" s="16" t="s">
        <v>31</v>
      </c>
      <c r="F39" s="16" t="s">
        <v>25</v>
      </c>
      <c r="G39" s="16" t="s">
        <v>226</v>
      </c>
      <c r="H39" s="16" t="s">
        <v>37</v>
      </c>
      <c r="I39" s="48" t="s">
        <v>786</v>
      </c>
      <c r="J39" s="16" t="s">
        <v>778</v>
      </c>
      <c r="K39" s="16">
        <v>5</v>
      </c>
      <c r="L39" s="16" t="s">
        <v>787</v>
      </c>
      <c r="M39" s="44" t="s">
        <v>295</v>
      </c>
      <c r="N39" s="13" t="str">
        <f>CONCATENATE(L39,M39)</f>
        <v>л0521Г</v>
      </c>
      <c r="O39" s="13" t="str">
        <f>CONCATENATE(B39,"-",F39,G39,H39,"-",I39)</f>
        <v>Ж-СДМ-25062008</v>
      </c>
      <c r="P39" s="45">
        <v>2</v>
      </c>
      <c r="Q39" s="45">
        <v>4</v>
      </c>
      <c r="R39" s="45">
        <v>5</v>
      </c>
      <c r="S39" s="45">
        <v>0</v>
      </c>
      <c r="T39" s="45">
        <v>2</v>
      </c>
      <c r="U39" s="45">
        <v>2.5</v>
      </c>
      <c r="V39" s="45">
        <v>4</v>
      </c>
      <c r="W39" s="45">
        <v>5</v>
      </c>
      <c r="X39" s="45">
        <v>0</v>
      </c>
      <c r="Y39" s="45">
        <v>4</v>
      </c>
      <c r="Z39" s="12">
        <f>SUM(P39:Y39)</f>
        <v>28.5</v>
      </c>
      <c r="AA39" s="44">
        <v>50</v>
      </c>
      <c r="AB39" s="46">
        <f>Z39/AA39</f>
        <v>0.56999999999999995</v>
      </c>
      <c r="AC39" s="30" t="str">
        <f>IF(Z39&gt;75%*AA39,"Победитель",IF(Z39&gt;50%*AA39,"Призёр","Участник"))</f>
        <v>Призёр</v>
      </c>
    </row>
    <row r="40" spans="1:29" x14ac:dyDescent="0.3">
      <c r="A40" s="43">
        <v>26</v>
      </c>
      <c r="B40" s="16" t="s">
        <v>14</v>
      </c>
      <c r="C40" s="16" t="s">
        <v>821</v>
      </c>
      <c r="D40" s="16" t="s">
        <v>190</v>
      </c>
      <c r="E40" s="16" t="s">
        <v>469</v>
      </c>
      <c r="F40" s="16" t="s">
        <v>184</v>
      </c>
      <c r="G40" s="16" t="s">
        <v>185</v>
      </c>
      <c r="H40" s="16" t="s">
        <v>226</v>
      </c>
      <c r="I40" s="48" t="s">
        <v>822</v>
      </c>
      <c r="J40" s="16" t="s">
        <v>778</v>
      </c>
      <c r="K40" s="16">
        <v>5</v>
      </c>
      <c r="L40" s="16" t="s">
        <v>823</v>
      </c>
      <c r="M40" s="44" t="s">
        <v>295</v>
      </c>
      <c r="N40" s="13" t="str">
        <f>CONCATENATE(L40,M40)</f>
        <v>л0508Г</v>
      </c>
      <c r="O40" s="13" t="str">
        <f>CONCATENATE(B40,"-",F40,G40,H40,"-",I40)</f>
        <v>Ж-ПАД-2911207</v>
      </c>
      <c r="P40" s="45">
        <v>0</v>
      </c>
      <c r="Q40" s="45">
        <v>4</v>
      </c>
      <c r="R40" s="45">
        <v>5</v>
      </c>
      <c r="S40" s="45">
        <v>0</v>
      </c>
      <c r="T40" s="45">
        <v>1</v>
      </c>
      <c r="U40" s="45">
        <v>2</v>
      </c>
      <c r="V40" s="45">
        <v>4</v>
      </c>
      <c r="W40" s="45">
        <v>5</v>
      </c>
      <c r="X40" s="45">
        <v>2</v>
      </c>
      <c r="Y40" s="45">
        <v>5</v>
      </c>
      <c r="Z40" s="12">
        <f>SUM(P40:Y40)</f>
        <v>28</v>
      </c>
      <c r="AA40" s="44">
        <v>50</v>
      </c>
      <c r="AB40" s="46">
        <f>Z40/AA40</f>
        <v>0.56000000000000005</v>
      </c>
      <c r="AC40" s="30" t="str">
        <f>IF(Z40&gt;75%*AA40,"Победитель",IF(Z40&gt;50%*AA40,"Призёр","Участник"))</f>
        <v>Призёр</v>
      </c>
    </row>
    <row r="41" spans="1:29" x14ac:dyDescent="0.3">
      <c r="A41" s="43">
        <v>27</v>
      </c>
      <c r="B41" s="16" t="s">
        <v>250</v>
      </c>
      <c r="C41" s="16" t="s">
        <v>1086</v>
      </c>
      <c r="D41" s="16" t="s">
        <v>56</v>
      </c>
      <c r="E41" s="16" t="s">
        <v>57</v>
      </c>
      <c r="F41" s="4" t="s">
        <v>37</v>
      </c>
      <c r="G41" s="4" t="s">
        <v>185</v>
      </c>
      <c r="H41" s="4" t="s">
        <v>25</v>
      </c>
      <c r="I41" s="1" t="s">
        <v>1089</v>
      </c>
      <c r="J41" s="16" t="s">
        <v>1087</v>
      </c>
      <c r="K41" s="16">
        <v>5</v>
      </c>
      <c r="L41" s="16" t="s">
        <v>117</v>
      </c>
      <c r="M41" s="44" t="s">
        <v>252</v>
      </c>
      <c r="N41" s="13" t="str">
        <f>CONCATENATE(L41,M41)</f>
        <v>Л0501Е</v>
      </c>
      <c r="O41" s="13" t="str">
        <f>CONCATENATE(B41,"-",F41,G41,H41,"-",I41)</f>
        <v>м-МАС-09.11.2007</v>
      </c>
      <c r="P41" s="45">
        <v>28</v>
      </c>
      <c r="Q41" s="45">
        <v>0</v>
      </c>
      <c r="R41" s="45">
        <v>0</v>
      </c>
      <c r="S41" s="45">
        <v>0</v>
      </c>
      <c r="T41" s="45">
        <v>0</v>
      </c>
      <c r="U41" s="45"/>
      <c r="V41" s="45"/>
      <c r="W41" s="45"/>
      <c r="X41" s="45"/>
      <c r="Y41" s="45"/>
      <c r="Z41" s="12">
        <f>SUM(P41:Y41)</f>
        <v>28</v>
      </c>
      <c r="AA41" s="44">
        <v>50</v>
      </c>
      <c r="AB41" s="46">
        <f>Z41/AA41</f>
        <v>0.56000000000000005</v>
      </c>
      <c r="AC41" s="30" t="str">
        <f>IF(Z41&gt;75%*AA41,"Победитель",IF(Z41&gt;50%*AA41,"Призёр","Участник"))</f>
        <v>Призёр</v>
      </c>
    </row>
    <row r="42" spans="1:29" x14ac:dyDescent="0.3">
      <c r="A42" s="43">
        <v>28</v>
      </c>
      <c r="B42" s="16" t="s">
        <v>14</v>
      </c>
      <c r="C42" s="16" t="s">
        <v>1183</v>
      </c>
      <c r="D42" s="16" t="s">
        <v>52</v>
      </c>
      <c r="E42" s="16" t="s">
        <v>366</v>
      </c>
      <c r="F42" s="16" t="s">
        <v>242</v>
      </c>
      <c r="G42" s="16" t="s">
        <v>226</v>
      </c>
      <c r="H42" s="16" t="s">
        <v>185</v>
      </c>
      <c r="I42" s="48" t="s">
        <v>1184</v>
      </c>
      <c r="J42" s="16" t="s">
        <v>1180</v>
      </c>
      <c r="K42" s="16">
        <v>5</v>
      </c>
      <c r="L42" s="16" t="s">
        <v>122</v>
      </c>
      <c r="M42" s="44" t="s">
        <v>198</v>
      </c>
      <c r="N42" s="13" t="str">
        <f>CONCATENATE(L42,M42)</f>
        <v>Л0503И</v>
      </c>
      <c r="O42" s="13" t="str">
        <f>CONCATENATE(B42,"-",F42,G42,H42,"-",I42)</f>
        <v>Ж-ШДА-25122008</v>
      </c>
      <c r="P42" s="45">
        <v>1</v>
      </c>
      <c r="Q42" s="45">
        <v>2</v>
      </c>
      <c r="R42" s="45">
        <v>0</v>
      </c>
      <c r="S42" s="45">
        <v>5</v>
      </c>
      <c r="T42" s="45">
        <v>2</v>
      </c>
      <c r="U42" s="45">
        <v>3</v>
      </c>
      <c r="V42" s="45">
        <v>5</v>
      </c>
      <c r="W42" s="45">
        <v>5</v>
      </c>
      <c r="X42" s="45">
        <v>1</v>
      </c>
      <c r="Y42" s="45">
        <v>4</v>
      </c>
      <c r="Z42" s="12">
        <f>SUM(P42:Y42)</f>
        <v>28</v>
      </c>
      <c r="AA42" s="44">
        <v>50</v>
      </c>
      <c r="AB42" s="46">
        <f>Z42/AA42</f>
        <v>0.56000000000000005</v>
      </c>
      <c r="AC42" s="30" t="str">
        <f>IF(Z42&gt;75%*AA42,"Победитель",IF(Z42&gt;50%*AA42,"Призёр","Участник"))</f>
        <v>Призёр</v>
      </c>
    </row>
    <row r="43" spans="1:29" x14ac:dyDescent="0.3">
      <c r="A43" s="43">
        <v>29</v>
      </c>
      <c r="B43" s="16" t="s">
        <v>14</v>
      </c>
      <c r="C43" s="16" t="s">
        <v>806</v>
      </c>
      <c r="D43" s="16" t="s">
        <v>45</v>
      </c>
      <c r="E43" s="16" t="s">
        <v>158</v>
      </c>
      <c r="F43" s="16" t="s">
        <v>37</v>
      </c>
      <c r="G43" s="16" t="s">
        <v>197</v>
      </c>
      <c r="H43" s="16" t="s">
        <v>25</v>
      </c>
      <c r="I43" s="48" t="s">
        <v>807</v>
      </c>
      <c r="J43" s="16" t="s">
        <v>778</v>
      </c>
      <c r="K43" s="16">
        <v>5</v>
      </c>
      <c r="L43" s="16" t="s">
        <v>808</v>
      </c>
      <c r="M43" s="44" t="s">
        <v>295</v>
      </c>
      <c r="N43" s="13" t="str">
        <f>CONCATENATE(L43,M43)</f>
        <v>л0516Г</v>
      </c>
      <c r="O43" s="13" t="str">
        <f>CONCATENATE(B43,"-",F43,G43,H43,"-",I43)</f>
        <v>Ж-МКС-09062008</v>
      </c>
      <c r="P43" s="45">
        <v>2.5</v>
      </c>
      <c r="Q43" s="45">
        <v>2</v>
      </c>
      <c r="R43" s="45">
        <v>5</v>
      </c>
      <c r="S43" s="45">
        <v>0</v>
      </c>
      <c r="T43" s="45">
        <v>1</v>
      </c>
      <c r="U43" s="45">
        <v>2.5</v>
      </c>
      <c r="V43" s="45">
        <v>5</v>
      </c>
      <c r="W43" s="45">
        <v>2</v>
      </c>
      <c r="X43" s="45">
        <v>2</v>
      </c>
      <c r="Y43" s="45">
        <v>5</v>
      </c>
      <c r="Z43" s="12">
        <f>SUM(P43:Y43)</f>
        <v>27</v>
      </c>
      <c r="AA43" s="44">
        <v>50</v>
      </c>
      <c r="AB43" s="46">
        <f>Z43/AA43</f>
        <v>0.54</v>
      </c>
      <c r="AC43" s="30" t="str">
        <f>IF(Z43&gt;75%*AA43,"Победитель",IF(Z43&gt;50%*AA43,"Призёр","Участник"))</f>
        <v>Призёр</v>
      </c>
    </row>
    <row r="44" spans="1:29" x14ac:dyDescent="0.3">
      <c r="A44" s="43">
        <v>30</v>
      </c>
      <c r="B44" s="16" t="s">
        <v>37</v>
      </c>
      <c r="C44" s="15" t="s">
        <v>114</v>
      </c>
      <c r="D44" s="15" t="s">
        <v>115</v>
      </c>
      <c r="E44" s="15" t="s">
        <v>40</v>
      </c>
      <c r="F44" s="4"/>
      <c r="G44" s="4"/>
      <c r="H44" s="4"/>
      <c r="I44" s="2" t="s">
        <v>116</v>
      </c>
      <c r="J44" s="14" t="s">
        <v>28</v>
      </c>
      <c r="K44" s="16">
        <v>5</v>
      </c>
      <c r="L44" s="14" t="s">
        <v>118</v>
      </c>
      <c r="M44" s="10" t="s">
        <v>37</v>
      </c>
      <c r="N44" s="13" t="str">
        <f>CONCATENATE(L44,M44)</f>
        <v>Л0502М</v>
      </c>
      <c r="O44" s="13" t="str">
        <f>CONCATENATE(B44,"-",F44,G44,H44,"-",I44)</f>
        <v>М--11122008</v>
      </c>
      <c r="P44" s="11">
        <v>3</v>
      </c>
      <c r="Q44" s="11">
        <v>4</v>
      </c>
      <c r="R44" s="11">
        <v>0</v>
      </c>
      <c r="S44" s="11">
        <v>1</v>
      </c>
      <c r="T44" s="11">
        <v>2</v>
      </c>
      <c r="U44" s="11">
        <v>3</v>
      </c>
      <c r="V44" s="11">
        <v>5</v>
      </c>
      <c r="W44" s="11">
        <v>5</v>
      </c>
      <c r="X44" s="11">
        <v>0</v>
      </c>
      <c r="Y44" s="11">
        <v>4</v>
      </c>
      <c r="Z44" s="12">
        <f>SUM(P44:Y44)</f>
        <v>27</v>
      </c>
      <c r="AA44" s="44">
        <v>50</v>
      </c>
      <c r="AB44" s="46">
        <f>Z44/AA44</f>
        <v>0.54</v>
      </c>
      <c r="AC44" s="30" t="str">
        <f>IF(Z44&gt;75%*AA44,"Победитель",IF(Z44&gt;50%*AA44,"Призёр","Участник"))</f>
        <v>Призёр</v>
      </c>
    </row>
    <row r="45" spans="1:29" x14ac:dyDescent="0.3">
      <c r="A45" s="43">
        <v>31</v>
      </c>
      <c r="B45" s="16" t="s">
        <v>14</v>
      </c>
      <c r="C45" s="16" t="s">
        <v>1261</v>
      </c>
      <c r="D45" s="16" t="s">
        <v>34</v>
      </c>
      <c r="E45" s="16" t="s">
        <v>366</v>
      </c>
      <c r="F45" s="16" t="s">
        <v>196</v>
      </c>
      <c r="G45" s="16" t="s">
        <v>252</v>
      </c>
      <c r="H45" s="16" t="s">
        <v>185</v>
      </c>
      <c r="I45" s="48">
        <v>29012028</v>
      </c>
      <c r="J45" s="16" t="s">
        <v>1248</v>
      </c>
      <c r="K45" s="16">
        <v>5</v>
      </c>
      <c r="L45" s="16" t="s">
        <v>1262</v>
      </c>
      <c r="M45" s="44" t="s">
        <v>25</v>
      </c>
      <c r="N45" s="13" t="str">
        <f>CONCATENATE(L45,M45)</f>
        <v>Л0518С</v>
      </c>
      <c r="O45" s="13" t="str">
        <f>CONCATENATE(B45,"-",F45,G45,H45,"-",I45)</f>
        <v>Ж-БЕА-29012028</v>
      </c>
      <c r="P45" s="45">
        <v>1</v>
      </c>
      <c r="Q45" s="45">
        <v>5</v>
      </c>
      <c r="R45" s="45">
        <v>5</v>
      </c>
      <c r="S45" s="45">
        <v>5</v>
      </c>
      <c r="T45" s="45">
        <v>0</v>
      </c>
      <c r="U45" s="45">
        <v>0</v>
      </c>
      <c r="V45" s="45">
        <v>3</v>
      </c>
      <c r="W45" s="45">
        <v>3</v>
      </c>
      <c r="X45" s="45">
        <v>0</v>
      </c>
      <c r="Y45" s="45">
        <v>5</v>
      </c>
      <c r="Z45" s="30">
        <f>SUM(P45:Y45)</f>
        <v>27</v>
      </c>
      <c r="AA45" s="44">
        <v>50</v>
      </c>
      <c r="AB45" s="46">
        <f>Z45/AA45</f>
        <v>0.54</v>
      </c>
      <c r="AC45" s="30" t="str">
        <f>IF(Z45&gt;75%*AA45,"Победитель",IF(Z45&gt;50%*AA45,"Призёр","Участник"))</f>
        <v>Призёр</v>
      </c>
    </row>
    <row r="46" spans="1:29" x14ac:dyDescent="0.3">
      <c r="A46" s="43">
        <v>32</v>
      </c>
      <c r="B46" s="16" t="s">
        <v>37</v>
      </c>
      <c r="C46" s="16" t="s">
        <v>138</v>
      </c>
      <c r="D46" s="16" t="s">
        <v>307</v>
      </c>
      <c r="E46" s="16" t="s">
        <v>57</v>
      </c>
      <c r="F46" s="4" t="s">
        <v>183</v>
      </c>
      <c r="G46" s="4" t="s">
        <v>197</v>
      </c>
      <c r="H46" s="4" t="s">
        <v>25</v>
      </c>
      <c r="I46" s="1" t="s">
        <v>126</v>
      </c>
      <c r="J46" s="14" t="s">
        <v>288</v>
      </c>
      <c r="K46" s="16">
        <v>5</v>
      </c>
      <c r="L46" s="16" t="s">
        <v>308</v>
      </c>
      <c r="M46" s="44" t="s">
        <v>321</v>
      </c>
      <c r="N46" s="13" t="str">
        <f>CONCATENATE(L46,M46)</f>
        <v>Л0507У</v>
      </c>
      <c r="O46" s="13" t="str">
        <f>CONCATENATE(B46,"-",F46,G46,H46,"-",I46)</f>
        <v>М-ТКС-06102008</v>
      </c>
      <c r="P46" s="45">
        <v>2</v>
      </c>
      <c r="Q46" s="45">
        <v>5</v>
      </c>
      <c r="R46" s="45">
        <v>5</v>
      </c>
      <c r="S46" s="45">
        <v>0</v>
      </c>
      <c r="T46" s="45">
        <v>0</v>
      </c>
      <c r="U46" s="45">
        <v>1</v>
      </c>
      <c r="V46" s="45">
        <v>5</v>
      </c>
      <c r="W46" s="45">
        <v>5</v>
      </c>
      <c r="X46" s="45">
        <v>0</v>
      </c>
      <c r="Y46" s="45">
        <v>4</v>
      </c>
      <c r="Z46" s="12">
        <f>SUM(P46:Y46)</f>
        <v>27</v>
      </c>
      <c r="AA46" s="44">
        <v>50</v>
      </c>
      <c r="AB46" s="46">
        <f>Z46/AA46</f>
        <v>0.54</v>
      </c>
      <c r="AC46" s="30" t="str">
        <f>IF(Z46&gt;75%*AA46,"Победитель",IF(Z46&gt;50%*AA46,"Призёр","Участник"))</f>
        <v>Призёр</v>
      </c>
    </row>
    <row r="47" spans="1:29" x14ac:dyDescent="0.3">
      <c r="A47" s="43">
        <v>33</v>
      </c>
      <c r="B47" s="16" t="s">
        <v>180</v>
      </c>
      <c r="C47" s="16" t="s">
        <v>342</v>
      </c>
      <c r="D47" s="16" t="s">
        <v>685</v>
      </c>
      <c r="E47" s="16" t="s">
        <v>158</v>
      </c>
      <c r="F47" s="16" t="s">
        <v>25</v>
      </c>
      <c r="G47" s="16" t="s">
        <v>185</v>
      </c>
      <c r="H47" s="16" t="s">
        <v>25</v>
      </c>
      <c r="I47" s="48" t="s">
        <v>1232</v>
      </c>
      <c r="J47" s="16" t="s">
        <v>1233</v>
      </c>
      <c r="K47" s="16">
        <v>5</v>
      </c>
      <c r="L47" s="16" t="s">
        <v>117</v>
      </c>
      <c r="M47" s="44"/>
      <c r="N47" s="13" t="str">
        <f>CONCATENATE(L47,M47)</f>
        <v>Л0501</v>
      </c>
      <c r="O47" s="13" t="str">
        <f>CONCATENATE(B47,"-",F47,G47,H47,"-",I47)</f>
        <v>ж-САС-11.10.2008</v>
      </c>
      <c r="P47" s="45">
        <v>0</v>
      </c>
      <c r="Q47" s="45">
        <v>5</v>
      </c>
      <c r="R47" s="45">
        <v>5</v>
      </c>
      <c r="S47" s="45">
        <v>5</v>
      </c>
      <c r="T47" s="45">
        <v>0</v>
      </c>
      <c r="U47" s="45">
        <v>0</v>
      </c>
      <c r="V47" s="45">
        <v>5</v>
      </c>
      <c r="W47" s="45">
        <v>1</v>
      </c>
      <c r="X47" s="45">
        <v>1</v>
      </c>
      <c r="Y47" s="45">
        <v>5</v>
      </c>
      <c r="Z47" s="12">
        <f>SUM(P47:Y47)</f>
        <v>27</v>
      </c>
      <c r="AA47" s="44">
        <v>50</v>
      </c>
      <c r="AB47" s="46">
        <f>Z47/AA47</f>
        <v>0.54</v>
      </c>
      <c r="AC47" s="30" t="str">
        <f>IF(Z47&gt;75%*AA47,"Победитель",IF(Z47&gt;50%*AA47,"Призёр","Участник"))</f>
        <v>Призёр</v>
      </c>
    </row>
    <row r="48" spans="1:29" x14ac:dyDescent="0.3">
      <c r="A48" s="43">
        <v>34</v>
      </c>
      <c r="B48" s="16" t="s">
        <v>14</v>
      </c>
      <c r="C48" s="16" t="s">
        <v>1072</v>
      </c>
      <c r="D48" s="16" t="s">
        <v>1073</v>
      </c>
      <c r="E48" s="16" t="s">
        <v>158</v>
      </c>
      <c r="F48" s="4" t="s">
        <v>25</v>
      </c>
      <c r="G48" s="4" t="s">
        <v>252</v>
      </c>
      <c r="H48" s="4" t="s">
        <v>25</v>
      </c>
      <c r="I48" s="1" t="s">
        <v>1074</v>
      </c>
      <c r="J48" s="16" t="s">
        <v>1057</v>
      </c>
      <c r="K48" s="16">
        <v>5</v>
      </c>
      <c r="L48" s="16" t="s">
        <v>1075</v>
      </c>
      <c r="M48" s="10" t="s">
        <v>196</v>
      </c>
      <c r="N48" s="13" t="str">
        <f>CONCATENATE(L48,M48)</f>
        <v>ЛО504Б</v>
      </c>
      <c r="O48" s="13" t="str">
        <f>CONCATENATE(B48,"-",F48,G48,H48,"-",I48)</f>
        <v>Ж-СЕС-02.07.2008</v>
      </c>
      <c r="P48" s="45">
        <v>26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12">
        <f>SUM(P48:Y48)</f>
        <v>26</v>
      </c>
      <c r="AA48" s="44">
        <v>50</v>
      </c>
      <c r="AB48" s="46">
        <f>Z48/AA48</f>
        <v>0.52</v>
      </c>
      <c r="AC48" s="30" t="str">
        <f>IF(Z48&gt;75%*AA48,"Победитель",IF(Z48&gt;50%*AA48,"Призёр","Участник"))</f>
        <v>Призёр</v>
      </c>
    </row>
    <row r="49" spans="1:29" x14ac:dyDescent="0.3">
      <c r="A49" s="43">
        <v>35</v>
      </c>
      <c r="B49" s="16" t="s">
        <v>14</v>
      </c>
      <c r="C49" s="16" t="s">
        <v>500</v>
      </c>
      <c r="D49" s="16" t="s">
        <v>224</v>
      </c>
      <c r="E49" s="16" t="s">
        <v>112</v>
      </c>
      <c r="F49" s="16" t="s">
        <v>197</v>
      </c>
      <c r="G49" s="16" t="s">
        <v>203</v>
      </c>
      <c r="H49" s="16" t="s">
        <v>185</v>
      </c>
      <c r="I49" s="48" t="s">
        <v>813</v>
      </c>
      <c r="J49" s="16" t="s">
        <v>778</v>
      </c>
      <c r="K49" s="16">
        <v>5</v>
      </c>
      <c r="L49" s="16" t="s">
        <v>814</v>
      </c>
      <c r="M49" s="44" t="s">
        <v>295</v>
      </c>
      <c r="N49" s="13" t="str">
        <f>CONCATENATE(L49,M49)</f>
        <v>л0514Г</v>
      </c>
      <c r="O49" s="13" t="str">
        <f>CONCATENATE(B49,"-",F49,G49,H49,"-",I49)</f>
        <v>Ж-КВА-09052008</v>
      </c>
      <c r="P49" s="45">
        <v>1.5</v>
      </c>
      <c r="Q49" s="45">
        <v>4</v>
      </c>
      <c r="R49" s="45">
        <v>5</v>
      </c>
      <c r="S49" s="45">
        <v>0</v>
      </c>
      <c r="T49" s="45">
        <v>2</v>
      </c>
      <c r="U49" s="45">
        <v>1.5</v>
      </c>
      <c r="V49" s="45">
        <v>4</v>
      </c>
      <c r="W49" s="45">
        <v>5</v>
      </c>
      <c r="X49" s="45">
        <v>0</v>
      </c>
      <c r="Y49" s="45">
        <v>3</v>
      </c>
      <c r="Z49" s="12">
        <f>SUM(P49:Y49)</f>
        <v>26</v>
      </c>
      <c r="AA49" s="44">
        <v>50</v>
      </c>
      <c r="AB49" s="46">
        <f>Z49/AA49</f>
        <v>0.52</v>
      </c>
      <c r="AC49" s="30" t="str">
        <f>IF(Z49&gt;75%*AA49,"Победитель",IF(Z49&gt;50%*AA49,"Призёр","Участник"))</f>
        <v>Призёр</v>
      </c>
    </row>
    <row r="50" spans="1:29" x14ac:dyDescent="0.3">
      <c r="A50" s="43">
        <v>36</v>
      </c>
      <c r="B50" s="16" t="s">
        <v>14</v>
      </c>
      <c r="C50" s="16" t="s">
        <v>799</v>
      </c>
      <c r="D50" s="16" t="s">
        <v>82</v>
      </c>
      <c r="E50" s="16" t="s">
        <v>60</v>
      </c>
      <c r="F50" s="16" t="s">
        <v>247</v>
      </c>
      <c r="G50" s="16" t="s">
        <v>37</v>
      </c>
      <c r="H50" s="16" t="s">
        <v>203</v>
      </c>
      <c r="I50" s="48" t="s">
        <v>836</v>
      </c>
      <c r="J50" s="16" t="s">
        <v>778</v>
      </c>
      <c r="K50" s="16">
        <v>5</v>
      </c>
      <c r="L50" s="16" t="s">
        <v>837</v>
      </c>
      <c r="M50" s="44" t="s">
        <v>295</v>
      </c>
      <c r="N50" s="13" t="str">
        <f>CONCATENATE(L50,M50)</f>
        <v>л0515Г</v>
      </c>
      <c r="O50" s="13" t="str">
        <f>CONCATENATE(B50,"-",F50,G50,H50,"-",I50)</f>
        <v>Ж-ЛМВ-23.092008</v>
      </c>
      <c r="P50" s="45">
        <v>1.5</v>
      </c>
      <c r="Q50" s="45">
        <v>4</v>
      </c>
      <c r="R50" s="45">
        <v>5</v>
      </c>
      <c r="S50" s="45">
        <v>0</v>
      </c>
      <c r="T50" s="45">
        <v>0</v>
      </c>
      <c r="U50" s="45">
        <v>3.5</v>
      </c>
      <c r="V50" s="45">
        <v>5</v>
      </c>
      <c r="W50" s="45">
        <v>1</v>
      </c>
      <c r="X50" s="45">
        <v>1</v>
      </c>
      <c r="Y50" s="45">
        <v>5</v>
      </c>
      <c r="Z50" s="12">
        <f>SUM(P50:Y50)</f>
        <v>26</v>
      </c>
      <c r="AA50" s="44">
        <v>50</v>
      </c>
      <c r="AB50" s="46">
        <f>Z50/AA50</f>
        <v>0.52</v>
      </c>
      <c r="AC50" s="30" t="str">
        <f>IF(Z50&gt;75%*AA50,"Победитель",IF(Z50&gt;50%*AA50,"Призёр","Участник"))</f>
        <v>Призёр</v>
      </c>
    </row>
    <row r="51" spans="1:29" x14ac:dyDescent="0.3">
      <c r="A51" s="43">
        <v>37</v>
      </c>
      <c r="B51" s="24" t="s">
        <v>250</v>
      </c>
      <c r="C51" s="25" t="s">
        <v>618</v>
      </c>
      <c r="D51" s="25" t="s">
        <v>385</v>
      </c>
      <c r="E51" s="25" t="s">
        <v>619</v>
      </c>
      <c r="F51" s="51" t="s">
        <v>203</v>
      </c>
      <c r="G51" s="51" t="s">
        <v>37</v>
      </c>
      <c r="H51" s="51" t="s">
        <v>210</v>
      </c>
      <c r="I51" s="52" t="s">
        <v>620</v>
      </c>
      <c r="J51" s="22" t="s">
        <v>612</v>
      </c>
      <c r="K51" s="24">
        <v>5</v>
      </c>
      <c r="L51" s="23" t="s">
        <v>306</v>
      </c>
      <c r="M51" s="44" t="s">
        <v>197</v>
      </c>
      <c r="N51" s="13" t="str">
        <f>CONCATENATE(L51,M51)</f>
        <v>Л0506К</v>
      </c>
      <c r="O51" s="13" t="str">
        <f>CONCATENATE(B51,"-",F51,G51,H51,"-",I51)</f>
        <v>м-ВМР-01062008</v>
      </c>
      <c r="P51" s="45">
        <v>3</v>
      </c>
      <c r="Q51" s="45">
        <v>5</v>
      </c>
      <c r="R51" s="45">
        <v>0</v>
      </c>
      <c r="S51" s="45">
        <v>5</v>
      </c>
      <c r="T51" s="45">
        <v>0</v>
      </c>
      <c r="U51" s="45">
        <v>0</v>
      </c>
      <c r="V51" s="45">
        <v>3</v>
      </c>
      <c r="W51" s="45">
        <v>5</v>
      </c>
      <c r="X51" s="45">
        <v>0</v>
      </c>
      <c r="Y51" s="45">
        <v>5</v>
      </c>
      <c r="Z51" s="12">
        <f>SUM(P51:Y51)</f>
        <v>26</v>
      </c>
      <c r="AA51" s="44">
        <v>50</v>
      </c>
      <c r="AB51" s="46">
        <f>Z51/AA51</f>
        <v>0.52</v>
      </c>
      <c r="AC51" s="30" t="str">
        <f>IF(Z51&gt;75%*AA51,"Победитель",IF(Z51&gt;50%*AA51,"Призёр","Участник"))</f>
        <v>Призёр</v>
      </c>
    </row>
    <row r="52" spans="1:29" x14ac:dyDescent="0.3">
      <c r="A52" s="43">
        <v>38</v>
      </c>
      <c r="B52" s="16" t="s">
        <v>14</v>
      </c>
      <c r="C52" s="16" t="s">
        <v>1163</v>
      </c>
      <c r="D52" s="16" t="s">
        <v>685</v>
      </c>
      <c r="E52" s="16" t="s">
        <v>366</v>
      </c>
      <c r="F52" s="16" t="s">
        <v>252</v>
      </c>
      <c r="G52" s="16" t="s">
        <v>185</v>
      </c>
      <c r="H52" s="16" t="s">
        <v>185</v>
      </c>
      <c r="I52" s="48" t="s">
        <v>1211</v>
      </c>
      <c r="J52" s="16" t="s">
        <v>1210</v>
      </c>
      <c r="K52" s="16">
        <v>5</v>
      </c>
      <c r="L52" s="16" t="s">
        <v>118</v>
      </c>
      <c r="M52" s="44" t="s">
        <v>247</v>
      </c>
      <c r="N52" s="13" t="str">
        <f>CONCATENATE(L52,M52)</f>
        <v>Л0502Л</v>
      </c>
      <c r="O52" s="13" t="str">
        <f>CONCATENATE(B52,"-",F52,G52,H52,"-",I52)</f>
        <v>Ж-ЕАА-17052008</v>
      </c>
      <c r="P52" s="45">
        <v>1</v>
      </c>
      <c r="Q52" s="45">
        <v>5</v>
      </c>
      <c r="R52" s="45">
        <v>5</v>
      </c>
      <c r="S52" s="45">
        <v>0</v>
      </c>
      <c r="T52" s="45">
        <v>1</v>
      </c>
      <c r="U52" s="45">
        <v>0</v>
      </c>
      <c r="V52" s="45">
        <v>5</v>
      </c>
      <c r="W52" s="45">
        <v>1</v>
      </c>
      <c r="X52" s="45">
        <v>4</v>
      </c>
      <c r="Y52" s="45">
        <v>4</v>
      </c>
      <c r="Z52" s="12">
        <f>SUM(P52:Y52)</f>
        <v>26</v>
      </c>
      <c r="AA52" s="44">
        <v>50</v>
      </c>
      <c r="AB52" s="46">
        <f>Z52/AA52</f>
        <v>0.52</v>
      </c>
      <c r="AC52" s="30" t="str">
        <f>IF(Z52&gt;75%*AA52,"Победитель",IF(Z52&gt;50%*AA52,"Призёр","Участник"))</f>
        <v>Призёр</v>
      </c>
    </row>
    <row r="53" spans="1:29" x14ac:dyDescent="0.3">
      <c r="A53" s="43">
        <v>39</v>
      </c>
      <c r="B53" s="16" t="s">
        <v>14</v>
      </c>
      <c r="C53" s="16" t="s">
        <v>803</v>
      </c>
      <c r="D53" s="16" t="s">
        <v>85</v>
      </c>
      <c r="E53" s="16" t="s">
        <v>366</v>
      </c>
      <c r="F53" s="16" t="s">
        <v>37</v>
      </c>
      <c r="G53" s="16" t="s">
        <v>25</v>
      </c>
      <c r="H53" s="16" t="s">
        <v>185</v>
      </c>
      <c r="I53" s="48" t="s">
        <v>804</v>
      </c>
      <c r="J53" s="16" t="s">
        <v>778</v>
      </c>
      <c r="K53" s="16">
        <v>5</v>
      </c>
      <c r="L53" s="16" t="s">
        <v>805</v>
      </c>
      <c r="M53" s="44" t="s">
        <v>295</v>
      </c>
      <c r="N53" s="13" t="str">
        <f>CONCATENATE(L53,M53)</f>
        <v>л0511Г</v>
      </c>
      <c r="O53" s="13" t="str">
        <f>CONCATENATE(B53,"-",F53,G53,H53,"-",I53)</f>
        <v>Ж-МСА-23092008</v>
      </c>
      <c r="P53" s="45">
        <v>1.5</v>
      </c>
      <c r="Q53" s="45">
        <v>2</v>
      </c>
      <c r="R53" s="45">
        <v>5</v>
      </c>
      <c r="S53" s="45">
        <v>0</v>
      </c>
      <c r="T53" s="45">
        <v>1</v>
      </c>
      <c r="U53" s="45">
        <v>2.5</v>
      </c>
      <c r="V53" s="45">
        <v>5</v>
      </c>
      <c r="W53" s="45">
        <v>3</v>
      </c>
      <c r="X53" s="45">
        <v>0</v>
      </c>
      <c r="Y53" s="45">
        <v>5</v>
      </c>
      <c r="Z53" s="12">
        <f>SUM(P53:Y53)</f>
        <v>25</v>
      </c>
      <c r="AA53" s="44">
        <v>50</v>
      </c>
      <c r="AB53" s="46">
        <f>Z53/AA53</f>
        <v>0.5</v>
      </c>
      <c r="AC53" s="30" t="s">
        <v>1334</v>
      </c>
    </row>
    <row r="54" spans="1:29" x14ac:dyDescent="0.3">
      <c r="A54" s="43">
        <v>40</v>
      </c>
      <c r="B54" s="16" t="s">
        <v>14</v>
      </c>
      <c r="C54" s="16" t="s">
        <v>775</v>
      </c>
      <c r="D54" s="16" t="s">
        <v>776</v>
      </c>
      <c r="E54" s="16" t="s">
        <v>60</v>
      </c>
      <c r="F54" s="16" t="s">
        <v>25</v>
      </c>
      <c r="G54" s="16" t="s">
        <v>37</v>
      </c>
      <c r="H54" s="16" t="s">
        <v>203</v>
      </c>
      <c r="I54" s="48" t="s">
        <v>777</v>
      </c>
      <c r="J54" s="16" t="s">
        <v>778</v>
      </c>
      <c r="K54" s="16">
        <v>5</v>
      </c>
      <c r="L54" s="16" t="s">
        <v>779</v>
      </c>
      <c r="M54" s="44" t="s">
        <v>295</v>
      </c>
      <c r="N54" s="13" t="str">
        <f>CONCATENATE(L54,M54)</f>
        <v>л0520Г</v>
      </c>
      <c r="O54" s="13" t="str">
        <f>CONCATENATE(B54,"-",F54,G54,H54,"-",I54)</f>
        <v>Ж-СМВ-12032004</v>
      </c>
      <c r="P54" s="45">
        <v>1</v>
      </c>
      <c r="Q54" s="45">
        <v>4</v>
      </c>
      <c r="R54" s="45">
        <v>5</v>
      </c>
      <c r="S54" s="45">
        <v>0</v>
      </c>
      <c r="T54" s="45">
        <v>2</v>
      </c>
      <c r="U54" s="45">
        <v>1</v>
      </c>
      <c r="V54" s="45">
        <v>4</v>
      </c>
      <c r="W54" s="45">
        <v>3</v>
      </c>
      <c r="X54" s="45">
        <v>1</v>
      </c>
      <c r="Y54" s="45">
        <v>4</v>
      </c>
      <c r="Z54" s="12">
        <f>SUM(P54:Y54)</f>
        <v>25</v>
      </c>
      <c r="AA54" s="44">
        <v>50</v>
      </c>
      <c r="AB54" s="46">
        <f>Z54/AA54</f>
        <v>0.5</v>
      </c>
      <c r="AC54" s="30" t="s">
        <v>1334</v>
      </c>
    </row>
    <row r="55" spans="1:29" x14ac:dyDescent="0.3">
      <c r="A55" s="43">
        <v>41</v>
      </c>
      <c r="B55" s="16" t="s">
        <v>37</v>
      </c>
      <c r="C55" s="16" t="s">
        <v>1258</v>
      </c>
      <c r="D55" s="16" t="s">
        <v>533</v>
      </c>
      <c r="E55" s="16" t="s">
        <v>857</v>
      </c>
      <c r="F55" s="16" t="s">
        <v>197</v>
      </c>
      <c r="G55" s="16" t="s">
        <v>203</v>
      </c>
      <c r="H55" s="16" t="s">
        <v>203</v>
      </c>
      <c r="I55" s="48">
        <v>2122008</v>
      </c>
      <c r="J55" s="16" t="s">
        <v>1248</v>
      </c>
      <c r="K55" s="16">
        <v>5</v>
      </c>
      <c r="L55" s="16" t="s">
        <v>639</v>
      </c>
      <c r="M55" s="44" t="s">
        <v>25</v>
      </c>
      <c r="N55" s="13" t="str">
        <f>CONCATENATE(L55,M55)</f>
        <v>Л0513С</v>
      </c>
      <c r="O55" s="13" t="str">
        <f>CONCATENATE(B55,"-",F55,G55,H55,"-",I55)</f>
        <v>М-КВВ-2122008</v>
      </c>
      <c r="P55" s="45">
        <v>0</v>
      </c>
      <c r="Q55" s="45">
        <v>3</v>
      </c>
      <c r="R55" s="45">
        <v>5</v>
      </c>
      <c r="S55" s="45">
        <v>5</v>
      </c>
      <c r="T55" s="45">
        <v>1</v>
      </c>
      <c r="U55" s="45">
        <v>0</v>
      </c>
      <c r="V55" s="45">
        <v>4</v>
      </c>
      <c r="W55" s="45">
        <v>5</v>
      </c>
      <c r="X55" s="45">
        <v>0</v>
      </c>
      <c r="Y55" s="45">
        <v>2</v>
      </c>
      <c r="Z55" s="30">
        <f>SUM(P55:Y55)</f>
        <v>25</v>
      </c>
      <c r="AA55" s="44">
        <v>50</v>
      </c>
      <c r="AB55" s="46">
        <f>Z55/AA55</f>
        <v>0.5</v>
      </c>
      <c r="AC55" s="30" t="s">
        <v>1334</v>
      </c>
    </row>
    <row r="56" spans="1:29" x14ac:dyDescent="0.3">
      <c r="A56" s="43">
        <v>42</v>
      </c>
      <c r="B56" s="16" t="s">
        <v>14</v>
      </c>
      <c r="C56" s="15" t="s">
        <v>289</v>
      </c>
      <c r="D56" s="15" t="s">
        <v>290</v>
      </c>
      <c r="E56" s="15" t="s">
        <v>35</v>
      </c>
      <c r="F56" s="4" t="s">
        <v>291</v>
      </c>
      <c r="G56" s="4" t="s">
        <v>25</v>
      </c>
      <c r="H56" s="4" t="s">
        <v>185</v>
      </c>
      <c r="I56" s="2" t="s">
        <v>292</v>
      </c>
      <c r="J56" s="14" t="s">
        <v>288</v>
      </c>
      <c r="K56" s="16">
        <v>5</v>
      </c>
      <c r="L56" s="14" t="s">
        <v>118</v>
      </c>
      <c r="M56" s="44" t="s">
        <v>321</v>
      </c>
      <c r="N56" s="13" t="str">
        <f>CONCATENATE(L56,M56)</f>
        <v>Л0502У</v>
      </c>
      <c r="O56" s="13" t="str">
        <f>CONCATENATE(B56,"-",F56,G56,H56,"-",I56)</f>
        <v>Ж-ХСА-22012009</v>
      </c>
      <c r="P56" s="45">
        <v>0</v>
      </c>
      <c r="Q56" s="45">
        <v>3</v>
      </c>
      <c r="R56" s="45">
        <v>5</v>
      </c>
      <c r="S56" s="45">
        <v>0</v>
      </c>
      <c r="T56" s="45">
        <v>1</v>
      </c>
      <c r="U56" s="45">
        <v>2</v>
      </c>
      <c r="V56" s="45">
        <v>5</v>
      </c>
      <c r="W56" s="45">
        <v>3</v>
      </c>
      <c r="X56" s="45">
        <v>1</v>
      </c>
      <c r="Y56" s="45">
        <v>5</v>
      </c>
      <c r="Z56" s="12">
        <f>SUM(P56:Y56)</f>
        <v>25</v>
      </c>
      <c r="AA56" s="44">
        <v>50</v>
      </c>
      <c r="AB56" s="46">
        <f>Z56/AA56</f>
        <v>0.5</v>
      </c>
      <c r="AC56" s="30" t="s">
        <v>1334</v>
      </c>
    </row>
    <row r="57" spans="1:29" x14ac:dyDescent="0.3">
      <c r="A57" s="43">
        <v>43</v>
      </c>
      <c r="B57" s="16" t="s">
        <v>14</v>
      </c>
      <c r="C57" s="15" t="s">
        <v>293</v>
      </c>
      <c r="D57" s="15" t="s">
        <v>34</v>
      </c>
      <c r="E57" s="15" t="s">
        <v>294</v>
      </c>
      <c r="F57" s="4" t="s">
        <v>295</v>
      </c>
      <c r="G57" s="4" t="s">
        <v>252</v>
      </c>
      <c r="H57" s="4" t="s">
        <v>198</v>
      </c>
      <c r="I57" s="2" t="s">
        <v>296</v>
      </c>
      <c r="J57" s="14" t="s">
        <v>288</v>
      </c>
      <c r="K57" s="16">
        <v>5</v>
      </c>
      <c r="L57" s="21" t="s">
        <v>122</v>
      </c>
      <c r="M57" s="44" t="s">
        <v>321</v>
      </c>
      <c r="N57" s="13" t="str">
        <f>CONCATENATE(L57,M57)</f>
        <v>Л0503У</v>
      </c>
      <c r="O57" s="13" t="str">
        <f>CONCATENATE(B57,"-",F57,G57,H57,"-",I57)</f>
        <v>Ж-ГЕИ-04012009</v>
      </c>
      <c r="P57" s="45">
        <v>0</v>
      </c>
      <c r="Q57" s="45">
        <v>5</v>
      </c>
      <c r="R57" s="45">
        <v>5</v>
      </c>
      <c r="S57" s="45">
        <v>5</v>
      </c>
      <c r="T57" s="45">
        <v>0</v>
      </c>
      <c r="U57" s="45">
        <v>0</v>
      </c>
      <c r="V57" s="45">
        <v>3</v>
      </c>
      <c r="W57" s="45">
        <v>2</v>
      </c>
      <c r="X57" s="45">
        <v>0</v>
      </c>
      <c r="Y57" s="45">
        <v>5</v>
      </c>
      <c r="Z57" s="12">
        <f>SUM(P57:Y57)</f>
        <v>25</v>
      </c>
      <c r="AA57" s="44">
        <v>50</v>
      </c>
      <c r="AB57" s="46">
        <f>Z57/AA57</f>
        <v>0.5</v>
      </c>
      <c r="AC57" s="30" t="s">
        <v>1334</v>
      </c>
    </row>
    <row r="58" spans="1:29" x14ac:dyDescent="0.3">
      <c r="A58" s="43">
        <v>44</v>
      </c>
      <c r="B58" s="15" t="s">
        <v>14</v>
      </c>
      <c r="C58" s="15" t="s">
        <v>317</v>
      </c>
      <c r="D58" s="15" t="s">
        <v>45</v>
      </c>
      <c r="E58" s="15" t="s">
        <v>158</v>
      </c>
      <c r="F58" s="15" t="s">
        <v>203</v>
      </c>
      <c r="G58" s="15" t="s">
        <v>197</v>
      </c>
      <c r="H58" s="15"/>
      <c r="I58" s="48">
        <v>27032008</v>
      </c>
      <c r="J58" s="14" t="s">
        <v>288</v>
      </c>
      <c r="K58" s="15">
        <v>5</v>
      </c>
      <c r="L58" s="15" t="s">
        <v>318</v>
      </c>
      <c r="M58" s="44" t="s">
        <v>321</v>
      </c>
      <c r="N58" s="13" t="str">
        <f>CONCATENATE(L58,M58)</f>
        <v>Л0510У</v>
      </c>
      <c r="O58" s="13" t="str">
        <f>CONCATENATE(B58,"-",F58,G58,H58,"-",I58)</f>
        <v>Ж-ВК-27032008</v>
      </c>
      <c r="P58" s="45">
        <v>2</v>
      </c>
      <c r="Q58" s="45">
        <v>5</v>
      </c>
      <c r="R58" s="45">
        <v>5</v>
      </c>
      <c r="S58" s="45">
        <v>0</v>
      </c>
      <c r="T58" s="45">
        <v>3</v>
      </c>
      <c r="U58" s="45">
        <v>1</v>
      </c>
      <c r="V58" s="45">
        <v>4</v>
      </c>
      <c r="W58" s="45">
        <v>2</v>
      </c>
      <c r="X58" s="45">
        <v>0</v>
      </c>
      <c r="Y58" s="45">
        <v>3</v>
      </c>
      <c r="Z58" s="12">
        <f>SUM(P58:Y58)</f>
        <v>25</v>
      </c>
      <c r="AA58" s="44">
        <v>50</v>
      </c>
      <c r="AB58" s="46">
        <f>Z58/AA58</f>
        <v>0.5</v>
      </c>
      <c r="AC58" s="30" t="s">
        <v>1334</v>
      </c>
    </row>
    <row r="59" spans="1:29" x14ac:dyDescent="0.3">
      <c r="A59" s="43">
        <v>45</v>
      </c>
      <c r="B59" s="16" t="s">
        <v>14</v>
      </c>
      <c r="C59" s="16" t="s">
        <v>617</v>
      </c>
      <c r="D59" s="16" t="s">
        <v>202</v>
      </c>
      <c r="E59" s="16" t="s">
        <v>605</v>
      </c>
      <c r="F59" s="16" t="s">
        <v>295</v>
      </c>
      <c r="G59" s="16" t="s">
        <v>185</v>
      </c>
      <c r="H59" s="16" t="s">
        <v>285</v>
      </c>
      <c r="I59" s="48" t="s">
        <v>831</v>
      </c>
      <c r="J59" s="16" t="s">
        <v>778</v>
      </c>
      <c r="K59" s="16">
        <v>5</v>
      </c>
      <c r="L59" s="16" t="s">
        <v>832</v>
      </c>
      <c r="M59" s="44" t="s">
        <v>295</v>
      </c>
      <c r="N59" s="13" t="str">
        <f>CONCATENATE(L59,M59)</f>
        <v>л0509Г</v>
      </c>
      <c r="O59" s="13" t="str">
        <f>CONCATENATE(B59,"-",F59,G59,H59,"-",I59)</f>
        <v>Ж-ГАО-01112008</v>
      </c>
      <c r="P59" s="45">
        <v>0</v>
      </c>
      <c r="Q59" s="45">
        <v>4</v>
      </c>
      <c r="R59" s="45">
        <v>5</v>
      </c>
      <c r="S59" s="45">
        <v>0</v>
      </c>
      <c r="T59" s="45">
        <v>1</v>
      </c>
      <c r="U59" s="45">
        <v>1.5</v>
      </c>
      <c r="V59" s="45">
        <v>5</v>
      </c>
      <c r="W59" s="45">
        <v>5</v>
      </c>
      <c r="X59" s="45">
        <v>0</v>
      </c>
      <c r="Y59" s="45">
        <v>3</v>
      </c>
      <c r="Z59" s="12">
        <f>SUM(P59:Y59)</f>
        <v>24.5</v>
      </c>
      <c r="AA59" s="44">
        <v>50</v>
      </c>
      <c r="AB59" s="46">
        <f>Z59/AA59</f>
        <v>0.49</v>
      </c>
      <c r="AC59" s="30" t="str">
        <f>IF(Z59&gt;75%*AA59,"Победитель",IF(Z59&gt;50%*AA59,"Призёр","Участник"))</f>
        <v>Участник</v>
      </c>
    </row>
    <row r="60" spans="1:29" x14ac:dyDescent="0.3">
      <c r="A60" s="43">
        <v>46</v>
      </c>
      <c r="B60" s="16" t="s">
        <v>14</v>
      </c>
      <c r="C60" s="16" t="s">
        <v>792</v>
      </c>
      <c r="D60" s="16" t="s">
        <v>793</v>
      </c>
      <c r="E60" s="16" t="s">
        <v>31</v>
      </c>
      <c r="F60" s="16" t="s">
        <v>321</v>
      </c>
      <c r="G60" s="16" t="s">
        <v>197</v>
      </c>
      <c r="H60" s="16" t="s">
        <v>37</v>
      </c>
      <c r="I60" s="48" t="s">
        <v>794</v>
      </c>
      <c r="J60" s="16" t="s">
        <v>778</v>
      </c>
      <c r="K60" s="16">
        <v>5</v>
      </c>
      <c r="L60" s="16" t="s">
        <v>795</v>
      </c>
      <c r="M60" s="44" t="s">
        <v>295</v>
      </c>
      <c r="N60" s="13" t="str">
        <f>CONCATENATE(L60,M60)</f>
        <v>л0518Г</v>
      </c>
      <c r="O60" s="13" t="str">
        <f>CONCATENATE(B60,"-",F60,G60,H60,"-",I60)</f>
        <v>Ж-УКМ-02082008</v>
      </c>
      <c r="P60" s="45">
        <v>1.5</v>
      </c>
      <c r="Q60" s="45">
        <v>4</v>
      </c>
      <c r="R60" s="45">
        <v>0</v>
      </c>
      <c r="S60" s="45">
        <v>0</v>
      </c>
      <c r="T60" s="45">
        <v>3</v>
      </c>
      <c r="U60" s="45">
        <v>3</v>
      </c>
      <c r="V60" s="45">
        <v>5</v>
      </c>
      <c r="W60" s="45">
        <v>5</v>
      </c>
      <c r="X60" s="45">
        <v>0</v>
      </c>
      <c r="Y60" s="45">
        <v>3</v>
      </c>
      <c r="Z60" s="12">
        <f>SUM(P60:Y60)</f>
        <v>24.5</v>
      </c>
      <c r="AA60" s="44">
        <v>50</v>
      </c>
      <c r="AB60" s="46">
        <f>Z60/AA60</f>
        <v>0.49</v>
      </c>
      <c r="AC60" s="30" t="str">
        <f>IF(Z60&gt;75%*AA60,"Победитель",IF(Z60&gt;50%*AA60,"Призёр","Участник"))</f>
        <v>Участник</v>
      </c>
    </row>
    <row r="61" spans="1:29" x14ac:dyDescent="0.3">
      <c r="A61" s="43">
        <v>47</v>
      </c>
      <c r="B61" s="16" t="s">
        <v>14</v>
      </c>
      <c r="C61" s="15" t="s">
        <v>1091</v>
      </c>
      <c r="D61" s="15" t="s">
        <v>190</v>
      </c>
      <c r="E61" s="15" t="s">
        <v>506</v>
      </c>
      <c r="F61" s="4" t="s">
        <v>197</v>
      </c>
      <c r="G61" s="4" t="s">
        <v>185</v>
      </c>
      <c r="H61" s="4" t="s">
        <v>203</v>
      </c>
      <c r="I61" s="2" t="s">
        <v>1092</v>
      </c>
      <c r="J61" s="14" t="s">
        <v>1093</v>
      </c>
      <c r="K61" s="16">
        <v>5</v>
      </c>
      <c r="L61" s="14" t="s">
        <v>117</v>
      </c>
      <c r="M61" s="44" t="s">
        <v>185</v>
      </c>
      <c r="N61" s="13" t="str">
        <f>CONCATENATE(L61,M61)</f>
        <v>Л0501А</v>
      </c>
      <c r="O61" s="13" t="str">
        <f>CONCATENATE(B61,"-",F61,G61,H61,"-",I61)</f>
        <v>Ж-КАВ-18032009</v>
      </c>
      <c r="P61" s="45">
        <v>2</v>
      </c>
      <c r="Q61" s="45">
        <v>5</v>
      </c>
      <c r="R61" s="45">
        <v>0</v>
      </c>
      <c r="S61" s="45">
        <v>5</v>
      </c>
      <c r="T61" s="45">
        <v>0</v>
      </c>
      <c r="U61" s="45">
        <v>3</v>
      </c>
      <c r="V61" s="45">
        <v>4</v>
      </c>
      <c r="W61" s="45">
        <v>2</v>
      </c>
      <c r="X61" s="45">
        <v>0</v>
      </c>
      <c r="Y61" s="45">
        <v>2</v>
      </c>
      <c r="Z61" s="12">
        <f>SUM(P61:Y61)</f>
        <v>23</v>
      </c>
      <c r="AA61" s="44">
        <v>50</v>
      </c>
      <c r="AB61" s="46">
        <f>Z61/AA61</f>
        <v>0.46</v>
      </c>
      <c r="AC61" s="30" t="str">
        <f>IF(Z61&gt;75%*AA61,"Победитель",IF(Z61&gt;50%*AA61,"Призёр","Участник"))</f>
        <v>Участник</v>
      </c>
    </row>
    <row r="62" spans="1:29" x14ac:dyDescent="0.3">
      <c r="A62" s="43">
        <v>48</v>
      </c>
      <c r="B62" s="24" t="s">
        <v>180</v>
      </c>
      <c r="C62" s="25" t="s">
        <v>614</v>
      </c>
      <c r="D62" s="25" t="s">
        <v>230</v>
      </c>
      <c r="E62" s="25" t="s">
        <v>225</v>
      </c>
      <c r="F62" s="51" t="s">
        <v>615</v>
      </c>
      <c r="G62" s="51" t="s">
        <v>203</v>
      </c>
      <c r="H62" s="51" t="s">
        <v>226</v>
      </c>
      <c r="I62" s="52" t="s">
        <v>616</v>
      </c>
      <c r="J62" s="22" t="s">
        <v>612</v>
      </c>
      <c r="K62" s="24">
        <v>5</v>
      </c>
      <c r="L62" s="23" t="s">
        <v>127</v>
      </c>
      <c r="M62" s="44" t="s">
        <v>197</v>
      </c>
      <c r="N62" s="13" t="str">
        <f>CONCATENATE(L62,M62)</f>
        <v>Л0504К</v>
      </c>
      <c r="O62" s="13" t="str">
        <f>CONCATENATE(B62,"-",F62,G62,H62,"-",I62)</f>
        <v>ж-ЩВД-26052008</v>
      </c>
      <c r="P62" s="45">
        <v>0</v>
      </c>
      <c r="Q62" s="45">
        <v>5</v>
      </c>
      <c r="R62" s="45">
        <v>0</v>
      </c>
      <c r="S62" s="45">
        <v>5</v>
      </c>
      <c r="T62" s="45">
        <v>0</v>
      </c>
      <c r="U62" s="45">
        <v>0</v>
      </c>
      <c r="V62" s="45">
        <v>5</v>
      </c>
      <c r="W62" s="45">
        <v>3</v>
      </c>
      <c r="X62" s="45">
        <v>0</v>
      </c>
      <c r="Y62" s="45">
        <v>5</v>
      </c>
      <c r="Z62" s="12">
        <f>SUM(P62:Y62)</f>
        <v>23</v>
      </c>
      <c r="AA62" s="44">
        <v>50</v>
      </c>
      <c r="AB62" s="46">
        <f>Z62/AA62</f>
        <v>0.46</v>
      </c>
      <c r="AC62" s="30" t="str">
        <f>IF(Z62&gt;75%*AA62,"Победитель",IF(Z62&gt;50%*AA62,"Призёр","Участник"))</f>
        <v>Участник</v>
      </c>
    </row>
    <row r="63" spans="1:29" x14ac:dyDescent="0.3">
      <c r="A63" s="43">
        <v>49</v>
      </c>
      <c r="B63" s="16" t="s">
        <v>14</v>
      </c>
      <c r="C63" s="16" t="s">
        <v>1253</v>
      </c>
      <c r="D63" s="16" t="s">
        <v>45</v>
      </c>
      <c r="E63" s="16" t="s">
        <v>195</v>
      </c>
      <c r="F63" s="16" t="s">
        <v>183</v>
      </c>
      <c r="G63" s="16" t="s">
        <v>197</v>
      </c>
      <c r="H63" s="16" t="s">
        <v>198</v>
      </c>
      <c r="I63" s="48">
        <v>27032008</v>
      </c>
      <c r="J63" s="16" t="s">
        <v>1248</v>
      </c>
      <c r="K63" s="16">
        <v>5</v>
      </c>
      <c r="L63" s="16" t="s">
        <v>308</v>
      </c>
      <c r="M63" s="44" t="s">
        <v>25</v>
      </c>
      <c r="N63" s="13" t="str">
        <f>CONCATENATE(L63,M63)</f>
        <v>Л0507С</v>
      </c>
      <c r="O63" s="13" t="str">
        <f>CONCATENATE(B63,"-",F63,G63,H63,"-",I63)</f>
        <v>Ж-ТКИ-27032008</v>
      </c>
      <c r="P63" s="45">
        <v>1</v>
      </c>
      <c r="Q63" s="45">
        <v>5</v>
      </c>
      <c r="R63" s="45">
        <v>3</v>
      </c>
      <c r="S63" s="45">
        <v>0</v>
      </c>
      <c r="T63" s="45">
        <v>1</v>
      </c>
      <c r="U63" s="45">
        <v>0</v>
      </c>
      <c r="V63" s="45">
        <v>4</v>
      </c>
      <c r="W63" s="45">
        <v>5</v>
      </c>
      <c r="X63" s="45">
        <v>0</v>
      </c>
      <c r="Y63" s="45">
        <v>4</v>
      </c>
      <c r="Z63" s="30">
        <f>SUM(P63:Y63)</f>
        <v>23</v>
      </c>
      <c r="AA63" s="44">
        <v>50</v>
      </c>
      <c r="AB63" s="46">
        <f>Z63/AA63</f>
        <v>0.46</v>
      </c>
      <c r="AC63" s="30" t="str">
        <f>IF(Z63&gt;75%*AA63,"Победитель",IF(Z63&gt;50%*AA63,"Призёр","Участник"))</f>
        <v>Участник</v>
      </c>
    </row>
    <row r="64" spans="1:29" x14ac:dyDescent="0.3">
      <c r="A64" s="43">
        <v>50</v>
      </c>
      <c r="B64" s="16" t="s">
        <v>250</v>
      </c>
      <c r="C64" s="16" t="s">
        <v>1242</v>
      </c>
      <c r="D64" s="16" t="s">
        <v>487</v>
      </c>
      <c r="E64" s="16" t="s">
        <v>171</v>
      </c>
      <c r="F64" s="16" t="s">
        <v>310</v>
      </c>
      <c r="G64" s="16" t="s">
        <v>185</v>
      </c>
      <c r="H64" s="16" t="s">
        <v>191</v>
      </c>
      <c r="I64" s="48" t="s">
        <v>1243</v>
      </c>
      <c r="J64" s="16" t="s">
        <v>1233</v>
      </c>
      <c r="K64" s="16">
        <v>5</v>
      </c>
      <c r="L64" s="16" t="s">
        <v>118</v>
      </c>
      <c r="M64" s="44"/>
      <c r="N64" s="13" t="str">
        <f>CONCATENATE(L64,M64)</f>
        <v>Л0502</v>
      </c>
      <c r="O64" s="13" t="str">
        <f>CONCATENATE(B64,"-",F64,G64,H64,"-",I64)</f>
        <v>м-ФАН-22.08.2008</v>
      </c>
      <c r="P64" s="45">
        <v>1</v>
      </c>
      <c r="Q64" s="45">
        <v>2</v>
      </c>
      <c r="R64" s="45">
        <v>5</v>
      </c>
      <c r="S64" s="45">
        <v>0</v>
      </c>
      <c r="T64" s="45">
        <v>0</v>
      </c>
      <c r="U64" s="45">
        <v>2</v>
      </c>
      <c r="V64" s="45">
        <v>4</v>
      </c>
      <c r="W64" s="45">
        <v>3</v>
      </c>
      <c r="X64" s="45">
        <v>1</v>
      </c>
      <c r="Y64" s="45">
        <v>5</v>
      </c>
      <c r="Z64" s="12">
        <f>SUM(P64:Y64)</f>
        <v>23</v>
      </c>
      <c r="AA64" s="44">
        <v>50</v>
      </c>
      <c r="AB64" s="46">
        <f>Z64/AA64</f>
        <v>0.46</v>
      </c>
      <c r="AC64" s="30" t="str">
        <f>IF(Z64&gt;75%*AA64,"Победитель",IF(Z64&gt;50%*AA64,"Призёр","Участник"))</f>
        <v>Участник</v>
      </c>
    </row>
    <row r="65" spans="1:29" x14ac:dyDescent="0.3">
      <c r="A65" s="43">
        <v>51</v>
      </c>
      <c r="B65" s="16" t="s">
        <v>14</v>
      </c>
      <c r="C65" s="15" t="s">
        <v>286</v>
      </c>
      <c r="D65" s="15" t="s">
        <v>78</v>
      </c>
      <c r="E65" s="15" t="s">
        <v>35</v>
      </c>
      <c r="F65" s="4" t="s">
        <v>184</v>
      </c>
      <c r="G65" s="4" t="s">
        <v>25</v>
      </c>
      <c r="H65" s="4" t="s">
        <v>185</v>
      </c>
      <c r="I65" s="2" t="s">
        <v>287</v>
      </c>
      <c r="J65" s="14" t="s">
        <v>288</v>
      </c>
      <c r="K65" s="16">
        <v>5</v>
      </c>
      <c r="L65" s="14" t="s">
        <v>117</v>
      </c>
      <c r="M65" s="44" t="s">
        <v>321</v>
      </c>
      <c r="N65" s="13" t="str">
        <f>CONCATENATE(L65,M65)</f>
        <v>Л0501У</v>
      </c>
      <c r="O65" s="13" t="str">
        <f>CONCATENATE(B65,"-",F65,G65,H65,"-",I65)</f>
        <v>Ж-ПСА-22102008</v>
      </c>
      <c r="P65" s="45">
        <v>0.5</v>
      </c>
      <c r="Q65" s="45">
        <v>5</v>
      </c>
      <c r="R65" s="45">
        <v>3</v>
      </c>
      <c r="S65" s="45">
        <v>0</v>
      </c>
      <c r="T65" s="45">
        <v>0</v>
      </c>
      <c r="U65" s="45">
        <v>1</v>
      </c>
      <c r="V65" s="45">
        <v>5</v>
      </c>
      <c r="W65" s="45">
        <v>3</v>
      </c>
      <c r="X65" s="45">
        <v>1</v>
      </c>
      <c r="Y65" s="45">
        <v>4</v>
      </c>
      <c r="Z65" s="12">
        <f>SUM(P65:Y65)</f>
        <v>22.5</v>
      </c>
      <c r="AA65" s="44">
        <v>50</v>
      </c>
      <c r="AB65" s="46">
        <f>Z65/AA65</f>
        <v>0.45</v>
      </c>
      <c r="AC65" s="30" t="str">
        <f>IF(Z65&gt;75%*AA65,"Победитель",IF(Z65&gt;50%*AA65,"Призёр","Участник"))</f>
        <v>Участник</v>
      </c>
    </row>
    <row r="66" spans="1:29" x14ac:dyDescent="0.3">
      <c r="A66" s="43">
        <v>52</v>
      </c>
      <c r="B66" s="24" t="s">
        <v>250</v>
      </c>
      <c r="C66" s="25" t="s">
        <v>640</v>
      </c>
      <c r="D66" s="25" t="s">
        <v>88</v>
      </c>
      <c r="E66" s="25" t="s">
        <v>120</v>
      </c>
      <c r="F66" s="51" t="s">
        <v>198</v>
      </c>
      <c r="G66" s="51" t="s">
        <v>191</v>
      </c>
      <c r="H66" s="51" t="s">
        <v>210</v>
      </c>
      <c r="I66" s="52" t="s">
        <v>641</v>
      </c>
      <c r="J66" s="22" t="s">
        <v>612</v>
      </c>
      <c r="K66" s="24">
        <v>5</v>
      </c>
      <c r="L66" s="25" t="s">
        <v>642</v>
      </c>
      <c r="M66" s="44" t="s">
        <v>197</v>
      </c>
      <c r="N66" s="13" t="str">
        <f>CONCATENATE(L66,M66)</f>
        <v>Л0514К</v>
      </c>
      <c r="O66" s="13" t="str">
        <f>CONCATENATE(B66,"-",F66,G66,H66,"-",I66)</f>
        <v>м-ИНР-31032008</v>
      </c>
      <c r="P66" s="45">
        <v>2</v>
      </c>
      <c r="Q66" s="45">
        <v>5</v>
      </c>
      <c r="R66" s="45">
        <v>5</v>
      </c>
      <c r="S66" s="45">
        <v>0</v>
      </c>
      <c r="T66" s="45">
        <v>0</v>
      </c>
      <c r="U66" s="45">
        <v>0</v>
      </c>
      <c r="V66" s="45">
        <v>3</v>
      </c>
      <c r="W66" s="45">
        <v>3</v>
      </c>
      <c r="X66" s="45">
        <v>0</v>
      </c>
      <c r="Y66" s="45">
        <v>4</v>
      </c>
      <c r="Z66" s="12">
        <f>SUM(P66:Y66)</f>
        <v>22</v>
      </c>
      <c r="AA66" s="44">
        <v>50</v>
      </c>
      <c r="AB66" s="46">
        <f>Z66/AA66</f>
        <v>0.44</v>
      </c>
      <c r="AC66" s="30" t="str">
        <f>IF(Z66&gt;75%*AA66,"Победитель",IF(Z66&gt;50%*AA66,"Призёр","Участник"))</f>
        <v>Участник</v>
      </c>
    </row>
    <row r="67" spans="1:29" x14ac:dyDescent="0.3">
      <c r="A67" s="43">
        <v>53</v>
      </c>
      <c r="B67" s="16" t="s">
        <v>14</v>
      </c>
      <c r="C67" s="16" t="s">
        <v>1249</v>
      </c>
      <c r="D67" s="16" t="s">
        <v>82</v>
      </c>
      <c r="E67" s="16" t="s">
        <v>158</v>
      </c>
      <c r="F67" s="16" t="s">
        <v>197</v>
      </c>
      <c r="G67" s="16" t="s">
        <v>37</v>
      </c>
      <c r="H67" s="16" t="s">
        <v>25</v>
      </c>
      <c r="I67" s="48">
        <v>26072008</v>
      </c>
      <c r="J67" s="16" t="s">
        <v>1248</v>
      </c>
      <c r="K67" s="16">
        <v>5</v>
      </c>
      <c r="L67" s="16" t="s">
        <v>118</v>
      </c>
      <c r="M67" s="44" t="s">
        <v>25</v>
      </c>
      <c r="N67" s="13" t="str">
        <f>CONCATENATE(L67,M67)</f>
        <v>Л0502С</v>
      </c>
      <c r="O67" s="13" t="str">
        <f>CONCATENATE(B67,"-",F67,G67,H67,"-",I67)</f>
        <v>Ж-КМС-26072008</v>
      </c>
      <c r="P67" s="45">
        <v>0</v>
      </c>
      <c r="Q67" s="45">
        <v>5</v>
      </c>
      <c r="R67" s="45">
        <v>0</v>
      </c>
      <c r="S67" s="45">
        <v>5</v>
      </c>
      <c r="T67" s="45">
        <v>0</v>
      </c>
      <c r="U67" s="45">
        <v>0</v>
      </c>
      <c r="V67" s="45">
        <v>4</v>
      </c>
      <c r="W67" s="45">
        <v>3</v>
      </c>
      <c r="X67" s="45">
        <v>0</v>
      </c>
      <c r="Y67" s="45">
        <v>5</v>
      </c>
      <c r="Z67" s="30">
        <f>SUM(P67:Y67)</f>
        <v>22</v>
      </c>
      <c r="AA67" s="44">
        <v>50</v>
      </c>
      <c r="AB67" s="46">
        <f>Z67/AA67</f>
        <v>0.44</v>
      </c>
      <c r="AC67" s="30" t="str">
        <f>IF(Z67&gt;75%*AA67,"Победитель",IF(Z67&gt;50%*AA67,"Призёр","Участник"))</f>
        <v>Участник</v>
      </c>
    </row>
    <row r="68" spans="1:29" x14ac:dyDescent="0.3">
      <c r="A68" s="43">
        <v>54</v>
      </c>
      <c r="B68" s="16" t="s">
        <v>14</v>
      </c>
      <c r="C68" s="16" t="s">
        <v>910</v>
      </c>
      <c r="D68" s="16" t="s">
        <v>85</v>
      </c>
      <c r="E68" s="16" t="s">
        <v>31</v>
      </c>
      <c r="F68" s="16" t="s">
        <v>37</v>
      </c>
      <c r="G68" s="16" t="s">
        <v>25</v>
      </c>
      <c r="H68" s="16" t="s">
        <v>37</v>
      </c>
      <c r="I68" s="48" t="s">
        <v>911</v>
      </c>
      <c r="J68" s="16" t="s">
        <v>778</v>
      </c>
      <c r="K68" s="16">
        <v>5</v>
      </c>
      <c r="L68" s="16" t="s">
        <v>912</v>
      </c>
      <c r="M68" s="44" t="s">
        <v>295</v>
      </c>
      <c r="N68" s="13" t="str">
        <f>CONCATENATE(L68,M68)</f>
        <v>л0505Г</v>
      </c>
      <c r="O68" s="13" t="str">
        <f>CONCATENATE(B68,"-",F68,G68,H68,"-",I68)</f>
        <v>Ж-МСМ-07052008</v>
      </c>
      <c r="P68" s="45">
        <v>3</v>
      </c>
      <c r="Q68" s="45">
        <v>4</v>
      </c>
      <c r="R68" s="45">
        <v>0</v>
      </c>
      <c r="S68" s="45">
        <v>0</v>
      </c>
      <c r="T68" s="45">
        <v>0</v>
      </c>
      <c r="U68" s="45">
        <v>2</v>
      </c>
      <c r="V68" s="45">
        <v>5</v>
      </c>
      <c r="W68" s="45">
        <v>2</v>
      </c>
      <c r="X68" s="45">
        <v>0</v>
      </c>
      <c r="Y68" s="45">
        <v>5</v>
      </c>
      <c r="Z68" s="12">
        <f>SUM(P68:Y68)</f>
        <v>21</v>
      </c>
      <c r="AA68" s="44">
        <v>50</v>
      </c>
      <c r="AB68" s="46">
        <f>Z68/AA68</f>
        <v>0.42</v>
      </c>
      <c r="AC68" s="30" t="str">
        <f>IF(Z68&gt;75%*AA68,"Победитель",IF(Z68&gt;50%*AA68,"Призёр","Участник"))</f>
        <v>Участник</v>
      </c>
    </row>
    <row r="69" spans="1:29" x14ac:dyDescent="0.3">
      <c r="A69" s="43">
        <v>55</v>
      </c>
      <c r="B69" s="16" t="s">
        <v>14</v>
      </c>
      <c r="C69" s="16" t="s">
        <v>1163</v>
      </c>
      <c r="D69" s="16" t="s">
        <v>948</v>
      </c>
      <c r="E69" s="16" t="s">
        <v>366</v>
      </c>
      <c r="F69" s="16" t="s">
        <v>252</v>
      </c>
      <c r="G69" s="16" t="s">
        <v>197</v>
      </c>
      <c r="H69" s="16" t="s">
        <v>185</v>
      </c>
      <c r="I69" s="48" t="s">
        <v>1209</v>
      </c>
      <c r="J69" s="16" t="s">
        <v>1210</v>
      </c>
      <c r="K69" s="16">
        <v>5</v>
      </c>
      <c r="L69" s="16" t="s">
        <v>117</v>
      </c>
      <c r="M69" s="44" t="s">
        <v>247</v>
      </c>
      <c r="N69" s="13" t="str">
        <f>CONCATENATE(L69,M69)</f>
        <v>Л0501Л</v>
      </c>
      <c r="O69" s="13" t="str">
        <f>CONCATENATE(B69,"-",F69,G69,H69,"-",I69)</f>
        <v>Ж-ЕКА- 30012009</v>
      </c>
      <c r="P69" s="45">
        <v>2</v>
      </c>
      <c r="Q69" s="45">
        <v>2</v>
      </c>
      <c r="R69" s="45">
        <v>5</v>
      </c>
      <c r="S69" s="45">
        <v>0</v>
      </c>
      <c r="T69" s="45">
        <v>0</v>
      </c>
      <c r="U69" s="45">
        <v>0</v>
      </c>
      <c r="V69" s="45">
        <v>4</v>
      </c>
      <c r="W69" s="45">
        <v>3</v>
      </c>
      <c r="X69" s="45">
        <v>2</v>
      </c>
      <c r="Y69" s="45">
        <v>3</v>
      </c>
      <c r="Z69" s="12">
        <f>SUM(P69:Y69)</f>
        <v>21</v>
      </c>
      <c r="AA69" s="44">
        <v>50</v>
      </c>
      <c r="AB69" s="46">
        <f>Z69/AA69</f>
        <v>0.42</v>
      </c>
      <c r="AC69" s="30" t="str">
        <f>IF(Z69&gt;75%*AA69,"Победитель",IF(Z69&gt;50%*AA69,"Призёр","Участник"))</f>
        <v>Участник</v>
      </c>
    </row>
    <row r="70" spans="1:29" x14ac:dyDescent="0.3">
      <c r="A70" s="43">
        <v>56</v>
      </c>
      <c r="B70" s="16" t="s">
        <v>37</v>
      </c>
      <c r="C70" s="16" t="s">
        <v>838</v>
      </c>
      <c r="D70" s="16" t="s">
        <v>190</v>
      </c>
      <c r="E70" s="16" t="s">
        <v>771</v>
      </c>
      <c r="F70" s="16" t="s">
        <v>321</v>
      </c>
      <c r="G70" s="16" t="s">
        <v>185</v>
      </c>
      <c r="H70" s="16" t="s">
        <v>185</v>
      </c>
      <c r="I70" s="48" t="s">
        <v>839</v>
      </c>
      <c r="J70" s="16" t="s">
        <v>778</v>
      </c>
      <c r="K70" s="16">
        <v>5</v>
      </c>
      <c r="L70" s="16" t="s">
        <v>840</v>
      </c>
      <c r="M70" s="44" t="s">
        <v>295</v>
      </c>
      <c r="N70" s="13" t="str">
        <f>CONCATENATE(L70,M70)</f>
        <v>л0507Г</v>
      </c>
      <c r="O70" s="13" t="str">
        <f>CONCATENATE(B70,"-",F70,G70,H70,"-",I70)</f>
        <v>М-УАА-07062008</v>
      </c>
      <c r="P70" s="45">
        <v>1</v>
      </c>
      <c r="Q70" s="45">
        <v>1</v>
      </c>
      <c r="R70" s="45">
        <v>0</v>
      </c>
      <c r="S70" s="45">
        <v>0</v>
      </c>
      <c r="T70" s="45">
        <v>3</v>
      </c>
      <c r="U70" s="45">
        <v>2</v>
      </c>
      <c r="V70" s="45">
        <v>5</v>
      </c>
      <c r="W70" s="45">
        <v>3</v>
      </c>
      <c r="X70" s="45">
        <v>0</v>
      </c>
      <c r="Y70" s="45">
        <v>5</v>
      </c>
      <c r="Z70" s="12">
        <f>SUM(P70:Y70)</f>
        <v>20</v>
      </c>
      <c r="AA70" s="44">
        <v>50</v>
      </c>
      <c r="AB70" s="46">
        <f>Z70/AA70</f>
        <v>0.4</v>
      </c>
      <c r="AC70" s="30" t="str">
        <f>IF(Z70&gt;75%*AA70,"Победитель",IF(Z70&gt;50%*AA70,"Призёр","Участник"))</f>
        <v>Участник</v>
      </c>
    </row>
    <row r="71" spans="1:29" x14ac:dyDescent="0.3">
      <c r="A71" s="43">
        <v>57</v>
      </c>
      <c r="B71" s="16" t="s">
        <v>14</v>
      </c>
      <c r="C71" s="16" t="s">
        <v>1178</v>
      </c>
      <c r="D71" s="16" t="s">
        <v>510</v>
      </c>
      <c r="E71" s="16" t="s">
        <v>158</v>
      </c>
      <c r="F71" s="16" t="s">
        <v>355</v>
      </c>
      <c r="G71" s="16" t="s">
        <v>285</v>
      </c>
      <c r="H71" s="16" t="s">
        <v>25</v>
      </c>
      <c r="I71" s="48" t="s">
        <v>1179</v>
      </c>
      <c r="J71" s="16" t="s">
        <v>1180</v>
      </c>
      <c r="K71" s="16">
        <v>5</v>
      </c>
      <c r="L71" s="16" t="s">
        <v>117</v>
      </c>
      <c r="M71" s="44" t="s">
        <v>198</v>
      </c>
      <c r="N71" s="13" t="str">
        <f>CONCATENATE(L71,M71)</f>
        <v>Л0501И</v>
      </c>
      <c r="O71" s="13" t="str">
        <f>CONCATENATE(B71,"-",F71,G71,H71,"-",I71)</f>
        <v>Ж-ЮОС-24112008</v>
      </c>
      <c r="P71" s="45">
        <v>0</v>
      </c>
      <c r="Q71" s="45">
        <v>0</v>
      </c>
      <c r="R71" s="45">
        <v>5</v>
      </c>
      <c r="S71" s="45">
        <v>5</v>
      </c>
      <c r="T71" s="45">
        <v>2</v>
      </c>
      <c r="U71" s="45">
        <v>1</v>
      </c>
      <c r="V71" s="45">
        <v>5</v>
      </c>
      <c r="W71" s="45">
        <v>1</v>
      </c>
      <c r="X71" s="45">
        <v>0</v>
      </c>
      <c r="Y71" s="45">
        <v>1</v>
      </c>
      <c r="Z71" s="12">
        <f>SUM(P71:Y71)</f>
        <v>20</v>
      </c>
      <c r="AA71" s="44">
        <v>50</v>
      </c>
      <c r="AB71" s="46">
        <f>Z71/AA71</f>
        <v>0.4</v>
      </c>
      <c r="AC71" s="30" t="str">
        <f>IF(Z71&gt;75%*AA71,"Победитель",IF(Z71&gt;50%*AA71,"Призёр","Участник"))</f>
        <v>Участник</v>
      </c>
    </row>
    <row r="72" spans="1:29" x14ac:dyDescent="0.3">
      <c r="A72" s="43">
        <v>58</v>
      </c>
      <c r="B72" s="16" t="s">
        <v>37</v>
      </c>
      <c r="C72" s="15" t="s">
        <v>119</v>
      </c>
      <c r="D72" s="15" t="s">
        <v>39</v>
      </c>
      <c r="E72" s="15" t="s">
        <v>120</v>
      </c>
      <c r="F72" s="4"/>
      <c r="G72" s="4"/>
      <c r="H72" s="4"/>
      <c r="I72" s="2" t="s">
        <v>121</v>
      </c>
      <c r="J72" s="14" t="s">
        <v>28</v>
      </c>
      <c r="K72" s="16">
        <v>5</v>
      </c>
      <c r="L72" s="14" t="s">
        <v>122</v>
      </c>
      <c r="M72" s="10" t="s">
        <v>37</v>
      </c>
      <c r="N72" s="13" t="str">
        <f>CONCATENATE(L72,M72)</f>
        <v>Л0503М</v>
      </c>
      <c r="O72" s="13" t="str">
        <f>CONCATENATE(B72,"-",F72,G72,H72,"-",I72)</f>
        <v>М--17072006</v>
      </c>
      <c r="P72" s="11">
        <v>0</v>
      </c>
      <c r="Q72" s="11">
        <v>2</v>
      </c>
      <c r="R72" s="11">
        <v>0</v>
      </c>
      <c r="S72" s="11">
        <v>1</v>
      </c>
      <c r="T72" s="11">
        <v>2</v>
      </c>
      <c r="U72" s="11">
        <v>2</v>
      </c>
      <c r="V72" s="11">
        <v>5</v>
      </c>
      <c r="W72" s="11">
        <v>5</v>
      </c>
      <c r="X72" s="11">
        <v>0</v>
      </c>
      <c r="Y72" s="11">
        <v>3</v>
      </c>
      <c r="Z72" s="12">
        <f>SUM(P72:Y72)</f>
        <v>20</v>
      </c>
      <c r="AA72" s="44">
        <v>50</v>
      </c>
      <c r="AB72" s="46">
        <f>Z72/AA72</f>
        <v>0.4</v>
      </c>
      <c r="AC72" s="30" t="str">
        <f>IF(Z72&gt;75%*AA72,"Победитель",IF(Z72&gt;50%*AA72,"Призёр","Участник"))</f>
        <v>Участник</v>
      </c>
    </row>
    <row r="73" spans="1:29" x14ac:dyDescent="0.3">
      <c r="A73" s="43">
        <v>59</v>
      </c>
      <c r="B73" s="16" t="s">
        <v>14</v>
      </c>
      <c r="C73" s="16" t="s">
        <v>824</v>
      </c>
      <c r="D73" s="16" t="s">
        <v>45</v>
      </c>
      <c r="E73" s="16" t="s">
        <v>35</v>
      </c>
      <c r="F73" s="16" t="s">
        <v>25</v>
      </c>
      <c r="G73" s="16" t="s">
        <v>197</v>
      </c>
      <c r="H73" s="16" t="s">
        <v>185</v>
      </c>
      <c r="I73" s="48" t="s">
        <v>825</v>
      </c>
      <c r="J73" s="16" t="s">
        <v>778</v>
      </c>
      <c r="K73" s="16">
        <v>5</v>
      </c>
      <c r="L73" s="16" t="s">
        <v>826</v>
      </c>
      <c r="M73" s="44" t="s">
        <v>295</v>
      </c>
      <c r="N73" s="13" t="str">
        <f>CONCATENATE(L73,M73)</f>
        <v>л0504Г</v>
      </c>
      <c r="O73" s="13" t="str">
        <f>CONCATENATE(B73,"-",F73,G73,H73,"-",I73)</f>
        <v>Ж-СКА-20012008</v>
      </c>
      <c r="P73" s="45">
        <v>1.5</v>
      </c>
      <c r="Q73" s="45">
        <v>4</v>
      </c>
      <c r="R73" s="45">
        <v>0</v>
      </c>
      <c r="S73" s="45">
        <v>0</v>
      </c>
      <c r="T73" s="45">
        <v>1</v>
      </c>
      <c r="U73" s="45">
        <v>2</v>
      </c>
      <c r="V73" s="45">
        <v>4</v>
      </c>
      <c r="W73" s="45">
        <v>3</v>
      </c>
      <c r="X73" s="45">
        <v>0</v>
      </c>
      <c r="Y73" s="45">
        <v>4</v>
      </c>
      <c r="Z73" s="12">
        <f>SUM(P73:Y73)</f>
        <v>19.5</v>
      </c>
      <c r="AA73" s="44">
        <v>50</v>
      </c>
      <c r="AB73" s="46">
        <f>Z73/AA73</f>
        <v>0.39</v>
      </c>
      <c r="AC73" s="30" t="str">
        <f>IF(Z73&gt;75%*AA73,"Победитель",IF(Z73&gt;50%*AA73,"Призёр","Участник"))</f>
        <v>Участник</v>
      </c>
    </row>
    <row r="74" spans="1:29" x14ac:dyDescent="0.3">
      <c r="A74" s="43">
        <v>60</v>
      </c>
      <c r="B74" s="16" t="s">
        <v>14</v>
      </c>
      <c r="C74" s="16" t="s">
        <v>788</v>
      </c>
      <c r="D74" s="16" t="s">
        <v>182</v>
      </c>
      <c r="E74" s="16" t="s">
        <v>789</v>
      </c>
      <c r="F74" s="16" t="s">
        <v>184</v>
      </c>
      <c r="G74" s="16" t="s">
        <v>184</v>
      </c>
      <c r="H74" s="16" t="s">
        <v>226</v>
      </c>
      <c r="I74" s="48" t="s">
        <v>790</v>
      </c>
      <c r="J74" s="16" t="s">
        <v>778</v>
      </c>
      <c r="K74" s="16">
        <v>5</v>
      </c>
      <c r="L74" s="16" t="s">
        <v>791</v>
      </c>
      <c r="M74" s="44" t="s">
        <v>295</v>
      </c>
      <c r="N74" s="13" t="str">
        <f>CONCATENATE(L74,M74)</f>
        <v>л0519Г</v>
      </c>
      <c r="O74" s="13" t="str">
        <f>CONCATENATE(B74,"-",F74,G74,H74,"-",I74)</f>
        <v>Ж-ППД-19062008</v>
      </c>
      <c r="P74" s="45">
        <v>0.5</v>
      </c>
      <c r="Q74" s="45">
        <v>2</v>
      </c>
      <c r="R74" s="45">
        <v>0</v>
      </c>
      <c r="S74" s="45">
        <v>0</v>
      </c>
      <c r="T74" s="45">
        <v>3</v>
      </c>
      <c r="U74" s="45">
        <v>3</v>
      </c>
      <c r="V74" s="45">
        <v>5</v>
      </c>
      <c r="W74" s="45">
        <v>5</v>
      </c>
      <c r="X74" s="45">
        <v>0</v>
      </c>
      <c r="Y74" s="45">
        <v>1</v>
      </c>
      <c r="Z74" s="12">
        <f>SUM(P74:Y74)</f>
        <v>19.5</v>
      </c>
      <c r="AA74" s="44">
        <v>50</v>
      </c>
      <c r="AB74" s="46">
        <f>Z74/AA74</f>
        <v>0.39</v>
      </c>
      <c r="AC74" s="30" t="str">
        <f>IF(Z74&gt;75%*AA74,"Победитель",IF(Z74&gt;50%*AA74,"Призёр","Участник"))</f>
        <v>Участник</v>
      </c>
    </row>
    <row r="75" spans="1:29" x14ac:dyDescent="0.3">
      <c r="A75" s="43">
        <v>61</v>
      </c>
      <c r="B75" s="16" t="s">
        <v>14</v>
      </c>
      <c r="C75" s="16" t="s">
        <v>780</v>
      </c>
      <c r="D75" s="16" t="s">
        <v>431</v>
      </c>
      <c r="E75" s="16" t="s">
        <v>781</v>
      </c>
      <c r="F75" s="16" t="s">
        <v>25</v>
      </c>
      <c r="G75" s="16" t="s">
        <v>226</v>
      </c>
      <c r="H75" s="16" t="s">
        <v>295</v>
      </c>
      <c r="I75" s="48" t="s">
        <v>782</v>
      </c>
      <c r="J75" s="16" t="s">
        <v>778</v>
      </c>
      <c r="K75" s="16">
        <v>5</v>
      </c>
      <c r="L75" s="16" t="s">
        <v>783</v>
      </c>
      <c r="M75" s="44" t="s">
        <v>295</v>
      </c>
      <c r="N75" s="13" t="str">
        <f>CONCATENATE(L75,M75)</f>
        <v>л0522Г</v>
      </c>
      <c r="O75" s="13" t="str">
        <f>CONCATENATE(B75,"-",F75,G75,H75,"-",I75)</f>
        <v>Ж-СДГ-28082008</v>
      </c>
      <c r="P75" s="45">
        <v>1</v>
      </c>
      <c r="Q75" s="45">
        <v>2</v>
      </c>
      <c r="R75" s="45">
        <v>0</v>
      </c>
      <c r="S75" s="45">
        <v>0</v>
      </c>
      <c r="T75" s="45">
        <v>2</v>
      </c>
      <c r="U75" s="45">
        <v>2.5</v>
      </c>
      <c r="V75" s="45">
        <v>4</v>
      </c>
      <c r="W75" s="45">
        <v>3</v>
      </c>
      <c r="X75" s="45">
        <v>1</v>
      </c>
      <c r="Y75" s="45">
        <v>4</v>
      </c>
      <c r="Z75" s="12">
        <f>SUM(P75:Y75)</f>
        <v>19.5</v>
      </c>
      <c r="AA75" s="44">
        <v>50</v>
      </c>
      <c r="AB75" s="46">
        <f>Z75/AA75</f>
        <v>0.39</v>
      </c>
      <c r="AC75" s="30" t="str">
        <f>IF(Z75&gt;75%*AA75,"Победитель",IF(Z75&gt;50%*AA75,"Призёр","Участник"))</f>
        <v>Участник</v>
      </c>
    </row>
    <row r="76" spans="1:29" x14ac:dyDescent="0.3">
      <c r="A76" s="43">
        <v>62</v>
      </c>
      <c r="B76" s="24" t="s">
        <v>180</v>
      </c>
      <c r="C76" s="25" t="s">
        <v>614</v>
      </c>
      <c r="D76" s="25" t="s">
        <v>78</v>
      </c>
      <c r="E76" s="25" t="s">
        <v>225</v>
      </c>
      <c r="F76" s="51" t="s">
        <v>615</v>
      </c>
      <c r="G76" s="51" t="s">
        <v>25</v>
      </c>
      <c r="H76" s="51" t="s">
        <v>226</v>
      </c>
      <c r="I76" s="52" t="s">
        <v>616</v>
      </c>
      <c r="J76" s="22" t="s">
        <v>612</v>
      </c>
      <c r="K76" s="24">
        <v>5</v>
      </c>
      <c r="L76" s="23" t="s">
        <v>122</v>
      </c>
      <c r="M76" s="44" t="s">
        <v>197</v>
      </c>
      <c r="N76" s="13" t="str">
        <f>CONCATENATE(L76,M76)</f>
        <v>Л0503К</v>
      </c>
      <c r="O76" s="13" t="str">
        <f>CONCATENATE(B76,"-",F76,G76,H76,"-",I76)</f>
        <v>ж-ЩСД-26052008</v>
      </c>
      <c r="P76" s="45">
        <v>1</v>
      </c>
      <c r="Q76" s="45">
        <v>5</v>
      </c>
      <c r="R76" s="45">
        <v>0</v>
      </c>
      <c r="S76" s="45">
        <v>0</v>
      </c>
      <c r="T76" s="45">
        <v>0</v>
      </c>
      <c r="U76" s="45">
        <v>0</v>
      </c>
      <c r="V76" s="45">
        <v>5</v>
      </c>
      <c r="W76" s="45">
        <v>3</v>
      </c>
      <c r="X76" s="45">
        <v>0</v>
      </c>
      <c r="Y76" s="45">
        <v>5</v>
      </c>
      <c r="Z76" s="12">
        <f>SUM(P76:Y76)</f>
        <v>19</v>
      </c>
      <c r="AA76" s="44">
        <v>50</v>
      </c>
      <c r="AB76" s="46">
        <f>Z76/AA76</f>
        <v>0.38</v>
      </c>
      <c r="AC76" s="30" t="str">
        <f>IF(Z76&gt;75%*AA76,"Победитель",IF(Z76&gt;50%*AA76,"Призёр","Участник"))</f>
        <v>Участник</v>
      </c>
    </row>
    <row r="77" spans="1:29" x14ac:dyDescent="0.3">
      <c r="A77" s="43">
        <v>63</v>
      </c>
      <c r="B77" s="24" t="s">
        <v>250</v>
      </c>
      <c r="C77" s="24" t="s">
        <v>624</v>
      </c>
      <c r="D77" s="24" t="s">
        <v>124</v>
      </c>
      <c r="E77" s="24" t="s">
        <v>43</v>
      </c>
      <c r="F77" s="51" t="s">
        <v>226</v>
      </c>
      <c r="G77" s="51" t="s">
        <v>198</v>
      </c>
      <c r="H77" s="51" t="s">
        <v>185</v>
      </c>
      <c r="I77" s="53" t="s">
        <v>625</v>
      </c>
      <c r="J77" s="22" t="s">
        <v>612</v>
      </c>
      <c r="K77" s="54">
        <v>5</v>
      </c>
      <c r="L77" s="24" t="s">
        <v>312</v>
      </c>
      <c r="M77" s="44" t="s">
        <v>197</v>
      </c>
      <c r="N77" s="13" t="str">
        <f>CONCATENATE(L77,M77)</f>
        <v>Л0508К</v>
      </c>
      <c r="O77" s="13" t="str">
        <f>CONCATENATE(B77,"-",F77,G77,H77,"-",I77)</f>
        <v>м-ДИА-30042008</v>
      </c>
      <c r="P77" s="45">
        <v>0</v>
      </c>
      <c r="Q77" s="45">
        <v>5</v>
      </c>
      <c r="R77" s="45">
        <v>5</v>
      </c>
      <c r="S77" s="45">
        <v>0</v>
      </c>
      <c r="T77" s="45">
        <v>0</v>
      </c>
      <c r="U77" s="45">
        <v>0</v>
      </c>
      <c r="V77" s="45">
        <v>3</v>
      </c>
      <c r="W77" s="45">
        <v>2</v>
      </c>
      <c r="X77" s="45">
        <v>0</v>
      </c>
      <c r="Y77" s="45">
        <v>3</v>
      </c>
      <c r="Z77" s="12">
        <f>SUM(P77:Y77)</f>
        <v>18</v>
      </c>
      <c r="AA77" s="44">
        <v>50</v>
      </c>
      <c r="AB77" s="46">
        <f>Z77/AA77</f>
        <v>0.36</v>
      </c>
      <c r="AC77" s="30" t="str">
        <f>IF(Z77&gt;75%*AA77,"Победитель",IF(Z77&gt;50%*AA77,"Призёр","Участник"))</f>
        <v>Участник</v>
      </c>
    </row>
    <row r="78" spans="1:29" x14ac:dyDescent="0.3">
      <c r="A78" s="43">
        <v>64</v>
      </c>
      <c r="B78" s="16" t="s">
        <v>14</v>
      </c>
      <c r="C78" s="16" t="s">
        <v>1250</v>
      </c>
      <c r="D78" s="16" t="s">
        <v>45</v>
      </c>
      <c r="E78" s="16" t="s">
        <v>158</v>
      </c>
      <c r="F78" s="16" t="s">
        <v>183</v>
      </c>
      <c r="G78" s="16" t="s">
        <v>197</v>
      </c>
      <c r="H78" s="16" t="s">
        <v>25</v>
      </c>
      <c r="I78" s="48">
        <v>3092008</v>
      </c>
      <c r="J78" s="16" t="s">
        <v>1248</v>
      </c>
      <c r="K78" s="16">
        <v>5</v>
      </c>
      <c r="L78" s="16" t="s">
        <v>122</v>
      </c>
      <c r="M78" s="44" t="s">
        <v>25</v>
      </c>
      <c r="N78" s="13" t="str">
        <f>CONCATENATE(L78,M78)</f>
        <v>Л0503С</v>
      </c>
      <c r="O78" s="13" t="str">
        <f>CONCATENATE(B78,"-",F78,G78,H78,"-",I78)</f>
        <v>Ж-ТКС-3092008</v>
      </c>
      <c r="P78" s="45">
        <v>0</v>
      </c>
      <c r="Q78" s="45">
        <v>5</v>
      </c>
      <c r="R78" s="45">
        <v>5</v>
      </c>
      <c r="S78" s="45">
        <v>5</v>
      </c>
      <c r="T78" s="45">
        <v>0</v>
      </c>
      <c r="U78" s="45">
        <v>0</v>
      </c>
      <c r="V78" s="45">
        <v>0</v>
      </c>
      <c r="W78" s="45">
        <v>0</v>
      </c>
      <c r="X78" s="45">
        <v>0</v>
      </c>
      <c r="Y78" s="45">
        <v>3</v>
      </c>
      <c r="Z78" s="30">
        <f>SUM(P78:Y78)</f>
        <v>18</v>
      </c>
      <c r="AA78" s="44">
        <v>50</v>
      </c>
      <c r="AB78" s="46">
        <f>Z78/AA78</f>
        <v>0.36</v>
      </c>
      <c r="AC78" s="30" t="str">
        <f>IF(Z78&gt;75%*AA78,"Победитель",IF(Z78&gt;50%*AA78,"Призёр","Участник"))</f>
        <v>Участник</v>
      </c>
    </row>
    <row r="79" spans="1:29" x14ac:dyDescent="0.3">
      <c r="A79" s="43">
        <v>65</v>
      </c>
      <c r="B79" s="16" t="s">
        <v>14</v>
      </c>
      <c r="C79" s="16" t="s">
        <v>796</v>
      </c>
      <c r="D79" s="16" t="s">
        <v>190</v>
      </c>
      <c r="E79" s="16" t="s">
        <v>60</v>
      </c>
      <c r="F79" s="16" t="s">
        <v>285</v>
      </c>
      <c r="G79" s="16" t="s">
        <v>185</v>
      </c>
      <c r="H79" s="16" t="s">
        <v>203</v>
      </c>
      <c r="I79" s="48" t="s">
        <v>797</v>
      </c>
      <c r="J79" s="16" t="s">
        <v>778</v>
      </c>
      <c r="K79" s="16">
        <v>5</v>
      </c>
      <c r="L79" s="16" t="s">
        <v>798</v>
      </c>
      <c r="M79" s="44" t="s">
        <v>295</v>
      </c>
      <c r="N79" s="13" t="str">
        <f>CONCATENATE(L79,M79)</f>
        <v>л0517Г</v>
      </c>
      <c r="O79" s="13" t="str">
        <f>CONCATENATE(B79,"-",F79,G79,H79,"-",I79)</f>
        <v>Ж-ОАВ-26052003</v>
      </c>
      <c r="P79" s="45">
        <v>0</v>
      </c>
      <c r="Q79" s="45">
        <v>4</v>
      </c>
      <c r="R79" s="45">
        <v>0</v>
      </c>
      <c r="S79" s="45">
        <v>0</v>
      </c>
      <c r="T79" s="45">
        <v>0</v>
      </c>
      <c r="U79" s="45">
        <v>0.5</v>
      </c>
      <c r="V79" s="45">
        <v>3</v>
      </c>
      <c r="W79" s="45">
        <v>5</v>
      </c>
      <c r="X79" s="45">
        <v>1</v>
      </c>
      <c r="Y79" s="45">
        <v>4</v>
      </c>
      <c r="Z79" s="12">
        <f>SUM(P79:Y79)</f>
        <v>17.5</v>
      </c>
      <c r="AA79" s="44">
        <v>50</v>
      </c>
      <c r="AB79" s="46">
        <f>Z79/AA79</f>
        <v>0.35</v>
      </c>
      <c r="AC79" s="30" t="str">
        <f>IF(Z79&gt;75%*AA79,"Победитель",IF(Z79&gt;50%*AA79,"Призёр","Участник"))</f>
        <v>Участник</v>
      </c>
    </row>
    <row r="80" spans="1:29" x14ac:dyDescent="0.3">
      <c r="A80" s="43">
        <v>66</v>
      </c>
      <c r="B80" s="16" t="s">
        <v>37</v>
      </c>
      <c r="C80" s="16" t="s">
        <v>875</v>
      </c>
      <c r="D80" s="16" t="s">
        <v>88</v>
      </c>
      <c r="E80" s="16" t="s">
        <v>40</v>
      </c>
      <c r="F80" s="16" t="s">
        <v>185</v>
      </c>
      <c r="G80" s="16" t="s">
        <v>191</v>
      </c>
      <c r="H80" s="16" t="s">
        <v>185</v>
      </c>
      <c r="I80" s="48" t="s">
        <v>876</v>
      </c>
      <c r="J80" s="16" t="s">
        <v>778</v>
      </c>
      <c r="K80" s="16">
        <v>5</v>
      </c>
      <c r="L80" s="16" t="s">
        <v>877</v>
      </c>
      <c r="M80" s="44" t="s">
        <v>295</v>
      </c>
      <c r="N80" s="13" t="str">
        <f>CONCATENATE(L80,M80)</f>
        <v>л0502Г</v>
      </c>
      <c r="O80" s="13" t="str">
        <f>CONCATENATE(B80,"-",F80,G80,H80,"-",I80)</f>
        <v>М-АНА-27112007</v>
      </c>
      <c r="P80" s="45">
        <v>0</v>
      </c>
      <c r="Q80" s="45">
        <v>4</v>
      </c>
      <c r="R80" s="45">
        <v>0</v>
      </c>
      <c r="S80" s="45">
        <v>5</v>
      </c>
      <c r="T80" s="45">
        <v>1</v>
      </c>
      <c r="U80" s="45">
        <v>1</v>
      </c>
      <c r="V80" s="45">
        <v>2</v>
      </c>
      <c r="W80" s="45">
        <v>2</v>
      </c>
      <c r="X80" s="45">
        <v>0</v>
      </c>
      <c r="Y80" s="45">
        <v>2</v>
      </c>
      <c r="Z80" s="12">
        <f>SUM(P80:Y80)</f>
        <v>17</v>
      </c>
      <c r="AA80" s="44">
        <v>50</v>
      </c>
      <c r="AB80" s="46">
        <f>Z80/AA80</f>
        <v>0.34</v>
      </c>
      <c r="AC80" s="30" t="str">
        <f>IF(Z80&gt;75%*AA80,"Победитель",IF(Z80&gt;50%*AA80,"Призёр","Участник"))</f>
        <v>Участник</v>
      </c>
    </row>
    <row r="81" spans="1:29" x14ac:dyDescent="0.3">
      <c r="A81" s="43">
        <v>67</v>
      </c>
      <c r="B81" s="24" t="s">
        <v>250</v>
      </c>
      <c r="C81" s="25" t="s">
        <v>627</v>
      </c>
      <c r="D81" s="25" t="s">
        <v>39</v>
      </c>
      <c r="E81" s="25" t="s">
        <v>171</v>
      </c>
      <c r="F81" s="51" t="s">
        <v>226</v>
      </c>
      <c r="G81" s="51" t="s">
        <v>191</v>
      </c>
      <c r="H81" s="51" t="s">
        <v>191</v>
      </c>
      <c r="I81" s="52" t="s">
        <v>628</v>
      </c>
      <c r="J81" s="22" t="s">
        <v>612</v>
      </c>
      <c r="K81" s="24">
        <v>5</v>
      </c>
      <c r="L81" s="25" t="s">
        <v>318</v>
      </c>
      <c r="M81" s="44" t="s">
        <v>197</v>
      </c>
      <c r="N81" s="13" t="str">
        <f>CONCATENATE(L81,M81)</f>
        <v>Л0510К</v>
      </c>
      <c r="O81" s="13" t="str">
        <f>CONCATENATE(B81,"-",F81,G81,H81,"-",I81)</f>
        <v>м-ДНН-27.122008</v>
      </c>
      <c r="P81" s="45">
        <v>1</v>
      </c>
      <c r="Q81" s="45">
        <v>3</v>
      </c>
      <c r="R81" s="45">
        <v>0</v>
      </c>
      <c r="S81" s="45">
        <v>0</v>
      </c>
      <c r="T81" s="45">
        <v>0</v>
      </c>
      <c r="U81" s="45">
        <v>0</v>
      </c>
      <c r="V81" s="45">
        <v>3</v>
      </c>
      <c r="W81" s="45">
        <v>5</v>
      </c>
      <c r="X81" s="45">
        <v>0</v>
      </c>
      <c r="Y81" s="45">
        <v>5</v>
      </c>
      <c r="Z81" s="12">
        <f>SUM(P81:Y81)</f>
        <v>17</v>
      </c>
      <c r="AA81" s="44">
        <v>50</v>
      </c>
      <c r="AB81" s="46">
        <f>Z81/AA81</f>
        <v>0.34</v>
      </c>
      <c r="AC81" s="30" t="str">
        <f>IF(Z81&gt;75%*AA81,"Победитель",IF(Z81&gt;50%*AA81,"Призёр","Участник"))</f>
        <v>Участник</v>
      </c>
    </row>
    <row r="82" spans="1:29" x14ac:dyDescent="0.3">
      <c r="A82" s="43">
        <v>68</v>
      </c>
      <c r="B82" s="24" t="s">
        <v>180</v>
      </c>
      <c r="C82" s="24" t="s">
        <v>643</v>
      </c>
      <c r="D82" s="24" t="s">
        <v>82</v>
      </c>
      <c r="E82" s="24" t="s">
        <v>366</v>
      </c>
      <c r="F82" s="51" t="s">
        <v>183</v>
      </c>
      <c r="G82" s="51" t="s">
        <v>37</v>
      </c>
      <c r="H82" s="51" t="s">
        <v>185</v>
      </c>
      <c r="I82" s="53" t="s">
        <v>644</v>
      </c>
      <c r="J82" s="22" t="s">
        <v>612</v>
      </c>
      <c r="K82" s="24">
        <v>5</v>
      </c>
      <c r="L82" s="24" t="s">
        <v>645</v>
      </c>
      <c r="M82" s="44" t="s">
        <v>197</v>
      </c>
      <c r="N82" s="13" t="str">
        <f>CONCATENATE(L82,M82)</f>
        <v>Л0515К</v>
      </c>
      <c r="O82" s="13" t="str">
        <f>CONCATENATE(B82,"-",F82,G82,H82,"-",I82)</f>
        <v>ж-ТМА-11082008</v>
      </c>
      <c r="P82" s="45">
        <v>0</v>
      </c>
      <c r="Q82" s="45">
        <v>5</v>
      </c>
      <c r="R82" s="45">
        <v>0</v>
      </c>
      <c r="S82" s="45">
        <v>0</v>
      </c>
      <c r="T82" s="45">
        <v>0</v>
      </c>
      <c r="U82" s="45">
        <v>0</v>
      </c>
      <c r="V82" s="45">
        <v>2</v>
      </c>
      <c r="W82" s="45">
        <v>5</v>
      </c>
      <c r="X82" s="45">
        <v>0</v>
      </c>
      <c r="Y82" s="45">
        <v>5</v>
      </c>
      <c r="Z82" s="12">
        <f>SUM(P82:Y82)</f>
        <v>17</v>
      </c>
      <c r="AA82" s="44">
        <v>50</v>
      </c>
      <c r="AB82" s="46">
        <f>Z82/AA82</f>
        <v>0.34</v>
      </c>
      <c r="AC82" s="30" t="str">
        <f>IF(Z82&gt;75%*AA82,"Победитель",IF(Z82&gt;50%*AA82,"Призёр","Участник"))</f>
        <v>Участник</v>
      </c>
    </row>
    <row r="83" spans="1:29" x14ac:dyDescent="0.3">
      <c r="A83" s="43">
        <v>69</v>
      </c>
      <c r="B83" s="16" t="s">
        <v>14</v>
      </c>
      <c r="C83" s="15" t="s">
        <v>309</v>
      </c>
      <c r="D83" s="15" t="s">
        <v>202</v>
      </c>
      <c r="E83" s="15" t="s">
        <v>46</v>
      </c>
      <c r="F83" s="4" t="s">
        <v>310</v>
      </c>
      <c r="G83" s="4" t="s">
        <v>185</v>
      </c>
      <c r="H83" s="4" t="s">
        <v>185</v>
      </c>
      <c r="I83" s="2" t="s">
        <v>311</v>
      </c>
      <c r="J83" s="14" t="s">
        <v>288</v>
      </c>
      <c r="K83" s="16">
        <v>5</v>
      </c>
      <c r="L83" s="21" t="s">
        <v>312</v>
      </c>
      <c r="M83" s="44" t="s">
        <v>321</v>
      </c>
      <c r="N83" s="13" t="str">
        <f>CONCATENATE(L83,M83)</f>
        <v>Л0508У</v>
      </c>
      <c r="O83" s="13" t="str">
        <f>CONCATENATE(B83,"-",F83,G83,H83,"-",I83)</f>
        <v>Ж-ФАА-04082008</v>
      </c>
      <c r="P83" s="45">
        <v>0.5</v>
      </c>
      <c r="Q83" s="45">
        <v>5</v>
      </c>
      <c r="R83" s="45">
        <v>0</v>
      </c>
      <c r="S83" s="45">
        <v>0</v>
      </c>
      <c r="T83" s="45">
        <v>4</v>
      </c>
      <c r="U83" s="45">
        <v>0</v>
      </c>
      <c r="V83" s="45">
        <v>2</v>
      </c>
      <c r="W83" s="45">
        <v>0</v>
      </c>
      <c r="X83" s="45">
        <v>0</v>
      </c>
      <c r="Y83" s="45">
        <v>5</v>
      </c>
      <c r="Z83" s="12">
        <f>SUM(P83:Y83)</f>
        <v>16.5</v>
      </c>
      <c r="AA83" s="44">
        <v>50</v>
      </c>
      <c r="AB83" s="46">
        <f>Z83/AA83</f>
        <v>0.33</v>
      </c>
      <c r="AC83" s="30" t="str">
        <f>IF(Z83&gt;75%*AA83,"Победитель",IF(Z83&gt;50%*AA83,"Призёр","Участник"))</f>
        <v>Участник</v>
      </c>
    </row>
    <row r="84" spans="1:29" x14ac:dyDescent="0.3">
      <c r="A84" s="43">
        <v>70</v>
      </c>
      <c r="B84" s="16" t="s">
        <v>14</v>
      </c>
      <c r="C84" s="16" t="s">
        <v>276</v>
      </c>
      <c r="D84" s="16" t="s">
        <v>82</v>
      </c>
      <c r="E84" s="16" t="s">
        <v>46</v>
      </c>
      <c r="F84" s="16" t="s">
        <v>184</v>
      </c>
      <c r="G84" s="16" t="s">
        <v>37</v>
      </c>
      <c r="H84" s="16" t="s">
        <v>185</v>
      </c>
      <c r="I84" s="48" t="s">
        <v>815</v>
      </c>
      <c r="J84" s="16" t="s">
        <v>778</v>
      </c>
      <c r="K84" s="16">
        <v>5</v>
      </c>
      <c r="L84" s="16" t="s">
        <v>816</v>
      </c>
      <c r="M84" s="44" t="s">
        <v>295</v>
      </c>
      <c r="N84" s="13" t="str">
        <f>CONCATENATE(L84,M84)</f>
        <v>л0503Г</v>
      </c>
      <c r="O84" s="13" t="str">
        <f>CONCATENATE(B84,"-",F84,G84,H84,"-",I84)</f>
        <v>Ж-ПМА-22082008</v>
      </c>
      <c r="P84" s="45">
        <v>1.5</v>
      </c>
      <c r="Q84" s="45">
        <v>4</v>
      </c>
      <c r="R84" s="45">
        <v>0</v>
      </c>
      <c r="S84" s="45">
        <v>0</v>
      </c>
      <c r="T84" s="45">
        <v>1</v>
      </c>
      <c r="U84" s="45">
        <v>1.5</v>
      </c>
      <c r="V84" s="45">
        <v>0</v>
      </c>
      <c r="W84" s="45">
        <v>4</v>
      </c>
      <c r="X84" s="45">
        <v>0</v>
      </c>
      <c r="Y84" s="45">
        <v>4</v>
      </c>
      <c r="Z84" s="12">
        <f>SUM(P84:Y84)</f>
        <v>16</v>
      </c>
      <c r="AA84" s="44">
        <v>50</v>
      </c>
      <c r="AB84" s="46">
        <f>Z84/AA84</f>
        <v>0.32</v>
      </c>
      <c r="AC84" s="30" t="str">
        <f>IF(Z84&gt;75%*AA84,"Победитель",IF(Z84&gt;50%*AA84,"Призёр","Участник"))</f>
        <v>Участник</v>
      </c>
    </row>
    <row r="85" spans="1:29" x14ac:dyDescent="0.3">
      <c r="A85" s="43">
        <v>71</v>
      </c>
      <c r="B85" s="16" t="s">
        <v>14</v>
      </c>
      <c r="C85" s="16" t="s">
        <v>1257</v>
      </c>
      <c r="D85" s="16" t="s">
        <v>30</v>
      </c>
      <c r="E85" s="16" t="s">
        <v>225</v>
      </c>
      <c r="F85" s="16" t="s">
        <v>295</v>
      </c>
      <c r="G85" s="16" t="s">
        <v>185</v>
      </c>
      <c r="H85" s="16" t="s">
        <v>226</v>
      </c>
      <c r="I85" s="48">
        <v>30042008</v>
      </c>
      <c r="J85" s="16" t="s">
        <v>1248</v>
      </c>
      <c r="K85" s="16">
        <v>5</v>
      </c>
      <c r="L85" s="16" t="s">
        <v>636</v>
      </c>
      <c r="M85" s="44" t="s">
        <v>25</v>
      </c>
      <c r="N85" s="13" t="str">
        <f>CONCATENATE(L85,M85)</f>
        <v>Л0512С</v>
      </c>
      <c r="O85" s="13" t="str">
        <f>CONCATENATE(B85,"-",F85,G85,H85,"-",I85)</f>
        <v>Ж-ГАД-30042008</v>
      </c>
      <c r="P85" s="45">
        <v>2</v>
      </c>
      <c r="Q85" s="45">
        <v>2</v>
      </c>
      <c r="R85" s="45">
        <v>0</v>
      </c>
      <c r="S85" s="45">
        <v>0</v>
      </c>
      <c r="T85" s="45">
        <v>2</v>
      </c>
      <c r="U85" s="45">
        <v>0</v>
      </c>
      <c r="V85" s="45">
        <v>3</v>
      </c>
      <c r="W85" s="45">
        <v>2</v>
      </c>
      <c r="X85" s="45">
        <v>0</v>
      </c>
      <c r="Y85" s="45">
        <v>5</v>
      </c>
      <c r="Z85" s="30">
        <f>SUM(P85:Y85)</f>
        <v>16</v>
      </c>
      <c r="AA85" s="44">
        <v>50</v>
      </c>
      <c r="AB85" s="46">
        <f>Z85/AA85</f>
        <v>0.32</v>
      </c>
      <c r="AC85" s="30" t="str">
        <f>IF(Z85&gt;75%*AA85,"Победитель",IF(Z85&gt;50%*AA85,"Призёр","Участник"))</f>
        <v>Участник</v>
      </c>
    </row>
    <row r="86" spans="1:29" x14ac:dyDescent="0.3">
      <c r="A86" s="43">
        <v>72</v>
      </c>
      <c r="B86" s="16" t="s">
        <v>14</v>
      </c>
      <c r="C86" s="16" t="s">
        <v>833</v>
      </c>
      <c r="D86" s="16" t="s">
        <v>52</v>
      </c>
      <c r="E86" s="16" t="s">
        <v>419</v>
      </c>
      <c r="F86" s="16" t="s">
        <v>247</v>
      </c>
      <c r="G86" s="16" t="s">
        <v>226</v>
      </c>
      <c r="H86" s="16" t="s">
        <v>295</v>
      </c>
      <c r="I86" s="48" t="s">
        <v>834</v>
      </c>
      <c r="J86" s="16" t="s">
        <v>778</v>
      </c>
      <c r="K86" s="16">
        <v>5</v>
      </c>
      <c r="L86" s="16" t="s">
        <v>835</v>
      </c>
      <c r="M86" s="44" t="s">
        <v>295</v>
      </c>
      <c r="N86" s="13" t="str">
        <f>CONCATENATE(L86,M86)</f>
        <v>л0512Г</v>
      </c>
      <c r="O86" s="13" t="str">
        <f>CONCATENATE(B86,"-",F86,G86,H86,"-",I86)</f>
        <v>Ж-ЛДГ-28112007</v>
      </c>
      <c r="P86" s="45">
        <v>1</v>
      </c>
      <c r="Q86" s="45">
        <v>4</v>
      </c>
      <c r="R86" s="45">
        <v>0</v>
      </c>
      <c r="S86" s="45">
        <v>0</v>
      </c>
      <c r="T86" s="45">
        <v>0</v>
      </c>
      <c r="U86" s="45">
        <v>2.5</v>
      </c>
      <c r="V86" s="45">
        <v>3</v>
      </c>
      <c r="W86" s="45">
        <v>1</v>
      </c>
      <c r="X86" s="45">
        <v>1</v>
      </c>
      <c r="Y86" s="45">
        <v>3</v>
      </c>
      <c r="Z86" s="12">
        <f>SUM(P86:Y86)</f>
        <v>15.5</v>
      </c>
      <c r="AA86" s="44">
        <v>50</v>
      </c>
      <c r="AB86" s="46">
        <f>Z86/AA86</f>
        <v>0.31</v>
      </c>
      <c r="AC86" s="30" t="str">
        <f>IF(Z86&gt;75%*AA86,"Победитель",IF(Z86&gt;50%*AA86,"Призёр","Участник"))</f>
        <v>Участник</v>
      </c>
    </row>
    <row r="87" spans="1:29" x14ac:dyDescent="0.3">
      <c r="A87" s="43">
        <v>73</v>
      </c>
      <c r="B87" s="16" t="s">
        <v>37</v>
      </c>
      <c r="C87" s="15" t="s">
        <v>313</v>
      </c>
      <c r="D87" s="15" t="s">
        <v>124</v>
      </c>
      <c r="E87" s="15" t="s">
        <v>314</v>
      </c>
      <c r="F87" s="4" t="s">
        <v>203</v>
      </c>
      <c r="G87" s="4" t="s">
        <v>198</v>
      </c>
      <c r="H87" s="4" t="s">
        <v>185</v>
      </c>
      <c r="I87" s="2" t="s">
        <v>315</v>
      </c>
      <c r="J87" s="14" t="s">
        <v>288</v>
      </c>
      <c r="K87" s="16">
        <v>5</v>
      </c>
      <c r="L87" s="21" t="s">
        <v>316</v>
      </c>
      <c r="M87" s="44" t="s">
        <v>321</v>
      </c>
      <c r="N87" s="13" t="str">
        <f>CONCATENATE(L87,M87)</f>
        <v>Л0509У</v>
      </c>
      <c r="O87" s="13" t="str">
        <f>CONCATENATE(B87,"-",F87,G87,H87,"-",I87)</f>
        <v>М-ВИА-19112008</v>
      </c>
      <c r="P87" s="45">
        <v>1</v>
      </c>
      <c r="Q87" s="45">
        <v>1</v>
      </c>
      <c r="R87" s="45">
        <v>0</v>
      </c>
      <c r="S87" s="45">
        <v>0</v>
      </c>
      <c r="T87" s="45">
        <v>2</v>
      </c>
      <c r="U87" s="45">
        <v>1</v>
      </c>
      <c r="V87" s="45">
        <v>4</v>
      </c>
      <c r="W87" s="45">
        <v>1</v>
      </c>
      <c r="X87" s="45">
        <v>0</v>
      </c>
      <c r="Y87" s="45">
        <v>4</v>
      </c>
      <c r="Z87" s="12">
        <f>SUM(P87:Y87)</f>
        <v>14</v>
      </c>
      <c r="AA87" s="44">
        <v>50</v>
      </c>
      <c r="AB87" s="46">
        <f>Z87/AA87</f>
        <v>0.28000000000000003</v>
      </c>
      <c r="AC87" s="30" t="str">
        <f>IF(Z87&gt;75%*AA87,"Победитель",IF(Z87&gt;50%*AA87,"Призёр","Участник"))</f>
        <v>Участник</v>
      </c>
    </row>
    <row r="88" spans="1:29" x14ac:dyDescent="0.3">
      <c r="A88" s="43">
        <v>74</v>
      </c>
      <c r="B88" s="16" t="s">
        <v>37</v>
      </c>
      <c r="C88" s="16" t="s">
        <v>1185</v>
      </c>
      <c r="D88" s="16" t="s">
        <v>1186</v>
      </c>
      <c r="E88" s="16" t="s">
        <v>1187</v>
      </c>
      <c r="F88" s="16" t="s">
        <v>291</v>
      </c>
      <c r="G88" s="16" t="s">
        <v>198</v>
      </c>
      <c r="H88" s="16" t="s">
        <v>242</v>
      </c>
      <c r="I88" s="48" t="s">
        <v>1188</v>
      </c>
      <c r="J88" s="16" t="s">
        <v>1180</v>
      </c>
      <c r="K88" s="16">
        <v>5</v>
      </c>
      <c r="L88" s="16" t="s">
        <v>127</v>
      </c>
      <c r="M88" s="44" t="s">
        <v>198</v>
      </c>
      <c r="N88" s="13" t="str">
        <f>CONCATENATE(L88,M88)</f>
        <v>Л0504И</v>
      </c>
      <c r="O88" s="13" t="str">
        <f>CONCATENATE(B88,"-",F88,G88,H88,"-",I88)</f>
        <v>М-ХИШ-10022009</v>
      </c>
      <c r="P88" s="45">
        <v>0</v>
      </c>
      <c r="Q88" s="45">
        <v>1</v>
      </c>
      <c r="R88" s="45">
        <v>5</v>
      </c>
      <c r="S88" s="45">
        <v>0</v>
      </c>
      <c r="T88" s="45">
        <v>0</v>
      </c>
      <c r="U88" s="45">
        <v>1</v>
      </c>
      <c r="V88" s="45">
        <v>4</v>
      </c>
      <c r="W88" s="45">
        <v>2</v>
      </c>
      <c r="X88" s="45">
        <v>0</v>
      </c>
      <c r="Y88" s="45">
        <v>0</v>
      </c>
      <c r="Z88" s="12">
        <f>SUM(P88:Y88)</f>
        <v>13</v>
      </c>
      <c r="AA88" s="44">
        <v>50</v>
      </c>
      <c r="AB88" s="46">
        <f>Z88/AA88</f>
        <v>0.26</v>
      </c>
      <c r="AC88" s="30" t="str">
        <f>IF(Z88&gt;75%*AA88,"Победитель",IF(Z88&gt;50%*AA88,"Призёр","Участник"))</f>
        <v>Участник</v>
      </c>
    </row>
    <row r="89" spans="1:29" x14ac:dyDescent="0.3">
      <c r="A89" s="43">
        <v>75</v>
      </c>
      <c r="B89" s="24" t="s">
        <v>180</v>
      </c>
      <c r="C89" s="24" t="s">
        <v>621</v>
      </c>
      <c r="D89" s="24" t="s">
        <v>202</v>
      </c>
      <c r="E89" s="24" t="s">
        <v>469</v>
      </c>
      <c r="F89" s="51" t="s">
        <v>25</v>
      </c>
      <c r="G89" s="51" t="s">
        <v>185</v>
      </c>
      <c r="H89" s="51" t="s">
        <v>226</v>
      </c>
      <c r="I89" s="53" t="s">
        <v>622</v>
      </c>
      <c r="J89" s="22" t="s">
        <v>623</v>
      </c>
      <c r="K89" s="24">
        <v>5</v>
      </c>
      <c r="L89" s="24" t="s">
        <v>308</v>
      </c>
      <c r="M89" s="44" t="s">
        <v>197</v>
      </c>
      <c r="N89" s="13" t="str">
        <f>CONCATENATE(L89,M89)</f>
        <v>Л0507К</v>
      </c>
      <c r="O89" s="13" t="str">
        <f>CONCATENATE(B89,"-",F89,G89,H89,"-",I89)</f>
        <v>ж-САД-10012008</v>
      </c>
      <c r="P89" s="45">
        <v>1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5</v>
      </c>
      <c r="W89" s="45">
        <v>3</v>
      </c>
      <c r="X89" s="45">
        <v>0</v>
      </c>
      <c r="Y89" s="45">
        <v>4</v>
      </c>
      <c r="Z89" s="12">
        <f>SUM(P89:Y89)</f>
        <v>13</v>
      </c>
      <c r="AA89" s="44">
        <v>50</v>
      </c>
      <c r="AB89" s="46">
        <f>Z89/AA89</f>
        <v>0.26</v>
      </c>
      <c r="AC89" s="30" t="str">
        <f>IF(Z89&gt;75%*AA89,"Победитель",IF(Z89&gt;50%*AA89,"Призёр","Участник"))</f>
        <v>Участник</v>
      </c>
    </row>
    <row r="90" spans="1:29" x14ac:dyDescent="0.3">
      <c r="A90" s="43">
        <v>76</v>
      </c>
      <c r="B90" s="16" t="s">
        <v>14</v>
      </c>
      <c r="C90" s="16" t="s">
        <v>1247</v>
      </c>
      <c r="D90" s="16" t="s">
        <v>65</v>
      </c>
      <c r="E90" s="16" t="s">
        <v>35</v>
      </c>
      <c r="F90" s="16"/>
      <c r="G90" s="16"/>
      <c r="H90" s="16"/>
      <c r="I90" s="48">
        <v>17042008</v>
      </c>
      <c r="J90" s="16" t="s">
        <v>1248</v>
      </c>
      <c r="K90" s="16">
        <v>5</v>
      </c>
      <c r="L90" s="16" t="s">
        <v>117</v>
      </c>
      <c r="M90" s="44" t="s">
        <v>25</v>
      </c>
      <c r="N90" s="13" t="str">
        <f>CONCATENATE(L90,M90)</f>
        <v>Л0501С</v>
      </c>
      <c r="O90" s="13" t="str">
        <f>CONCATENATE(B90,"-",F90,G90,H90,"-",I90)</f>
        <v>Ж--17042008</v>
      </c>
      <c r="P90" s="45">
        <v>0</v>
      </c>
      <c r="Q90" s="45">
        <v>2</v>
      </c>
      <c r="R90" s="45">
        <v>0</v>
      </c>
      <c r="S90" s="45">
        <v>5</v>
      </c>
      <c r="T90" s="45">
        <v>0</v>
      </c>
      <c r="U90" s="45">
        <v>0</v>
      </c>
      <c r="V90" s="45">
        <v>2</v>
      </c>
      <c r="W90" s="45">
        <v>2</v>
      </c>
      <c r="X90" s="45">
        <v>0</v>
      </c>
      <c r="Y90" s="45">
        <v>2</v>
      </c>
      <c r="Z90" s="30">
        <f>SUM(P90:Y90)</f>
        <v>13</v>
      </c>
      <c r="AA90" s="44">
        <v>50</v>
      </c>
      <c r="AB90" s="46">
        <f>Z90/AA90</f>
        <v>0.26</v>
      </c>
      <c r="AC90" s="30" t="str">
        <f>IF(Z90&gt;75%*AA90,"Победитель",IF(Z90&gt;50%*AA90,"Призёр","Участник"))</f>
        <v>Участник</v>
      </c>
    </row>
    <row r="91" spans="1:29" x14ac:dyDescent="0.3">
      <c r="A91" s="43">
        <v>77</v>
      </c>
      <c r="B91" s="16" t="s">
        <v>14</v>
      </c>
      <c r="C91" s="16" t="s">
        <v>492</v>
      </c>
      <c r="D91" s="16" t="s">
        <v>230</v>
      </c>
      <c r="E91" s="16" t="s">
        <v>366</v>
      </c>
      <c r="F91" s="16" t="s">
        <v>25</v>
      </c>
      <c r="G91" s="16" t="s">
        <v>203</v>
      </c>
      <c r="H91" s="16" t="s">
        <v>185</v>
      </c>
      <c r="I91" s="48">
        <v>4112008</v>
      </c>
      <c r="J91" s="16" t="s">
        <v>1248</v>
      </c>
      <c r="K91" s="16">
        <v>5</v>
      </c>
      <c r="L91" s="16" t="s">
        <v>312</v>
      </c>
      <c r="M91" s="44" t="s">
        <v>25</v>
      </c>
      <c r="N91" s="13" t="str">
        <f>CONCATENATE(L91,M91)</f>
        <v>Л0508С</v>
      </c>
      <c r="O91" s="13" t="str">
        <f>CONCATENATE(B91,"-",F91,G91,H91,"-",I91)</f>
        <v>Ж-СВА-4112008</v>
      </c>
      <c r="P91" s="45">
        <v>2</v>
      </c>
      <c r="Q91" s="45">
        <v>2</v>
      </c>
      <c r="R91" s="45">
        <v>0</v>
      </c>
      <c r="S91" s="45">
        <v>5</v>
      </c>
      <c r="T91" s="45">
        <v>0</v>
      </c>
      <c r="U91" s="45">
        <v>0</v>
      </c>
      <c r="V91" s="45">
        <v>1</v>
      </c>
      <c r="W91" s="45">
        <v>0</v>
      </c>
      <c r="X91" s="45">
        <v>0</v>
      </c>
      <c r="Y91" s="45">
        <v>3</v>
      </c>
      <c r="Z91" s="30">
        <f>SUM(P91:Y91)</f>
        <v>13</v>
      </c>
      <c r="AA91" s="44">
        <v>50</v>
      </c>
      <c r="AB91" s="46">
        <f>Z91/AA91</f>
        <v>0.26</v>
      </c>
      <c r="AC91" s="30" t="str">
        <f>IF(Z91&gt;75%*AA91,"Победитель",IF(Z91&gt;50%*AA91,"Призёр","Участник"))</f>
        <v>Участник</v>
      </c>
    </row>
    <row r="92" spans="1:29" x14ac:dyDescent="0.3">
      <c r="A92" s="43">
        <v>78</v>
      </c>
      <c r="B92" s="24" t="s">
        <v>180</v>
      </c>
      <c r="C92" s="25" t="s">
        <v>503</v>
      </c>
      <c r="D92" s="25" t="s">
        <v>52</v>
      </c>
      <c r="E92" s="25" t="s">
        <v>46</v>
      </c>
      <c r="F92" s="51" t="s">
        <v>191</v>
      </c>
      <c r="G92" s="51" t="s">
        <v>226</v>
      </c>
      <c r="H92" s="51" t="s">
        <v>185</v>
      </c>
      <c r="I92" s="52" t="s">
        <v>613</v>
      </c>
      <c r="J92" s="22" t="s">
        <v>612</v>
      </c>
      <c r="K92" s="24">
        <v>5</v>
      </c>
      <c r="L92" s="22" t="s">
        <v>118</v>
      </c>
      <c r="M92" s="44" t="s">
        <v>197</v>
      </c>
      <c r="N92" s="13" t="str">
        <f>CONCATENATE(L92,M92)</f>
        <v>Л0502К</v>
      </c>
      <c r="O92" s="13" t="str">
        <f>CONCATENATE(B92,"-",F92,G92,H92,"-",I92)</f>
        <v>ж-НДА-08072008</v>
      </c>
      <c r="P92" s="45">
        <v>2</v>
      </c>
      <c r="Q92" s="45">
        <v>5</v>
      </c>
      <c r="R92" s="45">
        <v>0</v>
      </c>
      <c r="S92" s="45">
        <v>0</v>
      </c>
      <c r="T92" s="45">
        <v>0</v>
      </c>
      <c r="U92" s="45">
        <v>0</v>
      </c>
      <c r="V92" s="45">
        <v>2</v>
      </c>
      <c r="W92" s="45">
        <v>2</v>
      </c>
      <c r="X92" s="45">
        <v>0</v>
      </c>
      <c r="Y92" s="45">
        <v>1</v>
      </c>
      <c r="Z92" s="12">
        <f>SUM(P92:Y92)</f>
        <v>12</v>
      </c>
      <c r="AA92" s="44">
        <v>50</v>
      </c>
      <c r="AB92" s="46">
        <f>Z92/AA92</f>
        <v>0.24</v>
      </c>
      <c r="AC92" s="30" t="str">
        <f>IF(Z92&gt;75%*AA92,"Победитель",IF(Z92&gt;50%*AA92,"Призёр","Участник"))</f>
        <v>Участник</v>
      </c>
    </row>
    <row r="93" spans="1:29" x14ac:dyDescent="0.3">
      <c r="A93" s="43">
        <v>79</v>
      </c>
      <c r="B93" s="16" t="s">
        <v>14</v>
      </c>
      <c r="C93" s="16" t="s">
        <v>1252</v>
      </c>
      <c r="D93" s="16" t="s">
        <v>431</v>
      </c>
      <c r="E93" s="16" t="s">
        <v>299</v>
      </c>
      <c r="F93" s="16" t="s">
        <v>185</v>
      </c>
      <c r="G93" s="16" t="s">
        <v>226</v>
      </c>
      <c r="H93" s="16" t="s">
        <v>37</v>
      </c>
      <c r="I93" s="48">
        <v>3032008</v>
      </c>
      <c r="J93" s="16" t="s">
        <v>1248</v>
      </c>
      <c r="K93" s="16">
        <v>5</v>
      </c>
      <c r="L93" s="16" t="s">
        <v>318</v>
      </c>
      <c r="M93" s="44" t="s">
        <v>25</v>
      </c>
      <c r="N93" s="13" t="str">
        <f>CONCATENATE(L93,M93)</f>
        <v>Л0510С</v>
      </c>
      <c r="O93" s="13" t="str">
        <f>CONCATENATE(B93,"-",F93,G93,H93,"-",I93)</f>
        <v>Ж-АДМ-3032008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>
        <v>2</v>
      </c>
      <c r="V93" s="45">
        <v>4</v>
      </c>
      <c r="W93" s="45">
        <v>5</v>
      </c>
      <c r="X93" s="45">
        <v>0</v>
      </c>
      <c r="Y93" s="45">
        <v>1</v>
      </c>
      <c r="Z93" s="30">
        <f>SUM(P93:Y93)</f>
        <v>12</v>
      </c>
      <c r="AA93" s="44">
        <v>50</v>
      </c>
      <c r="AB93" s="46">
        <f>Z93/AA93</f>
        <v>0.24</v>
      </c>
      <c r="AC93" s="30" t="str">
        <f>IF(Z93&gt;75%*AA93,"Победитель",IF(Z93&gt;50%*AA93,"Призёр","Участник"))</f>
        <v>Участник</v>
      </c>
    </row>
    <row r="94" spans="1:29" x14ac:dyDescent="0.3">
      <c r="A94" s="43">
        <v>80</v>
      </c>
      <c r="B94" s="24" t="s">
        <v>250</v>
      </c>
      <c r="C94" s="25" t="s">
        <v>629</v>
      </c>
      <c r="D94" s="25" t="s">
        <v>307</v>
      </c>
      <c r="E94" s="25" t="s">
        <v>630</v>
      </c>
      <c r="F94" s="51" t="s">
        <v>197</v>
      </c>
      <c r="G94" s="51" t="s">
        <v>197</v>
      </c>
      <c r="H94" s="51" t="s">
        <v>197</v>
      </c>
      <c r="I94" s="52" t="s">
        <v>631</v>
      </c>
      <c r="J94" s="22" t="s">
        <v>612</v>
      </c>
      <c r="K94" s="24">
        <v>5</v>
      </c>
      <c r="L94" s="25" t="s">
        <v>632</v>
      </c>
      <c r="M94" s="44" t="s">
        <v>197</v>
      </c>
      <c r="N94" s="13" t="str">
        <f>CONCATENATE(L94,M94)</f>
        <v>Л0511К</v>
      </c>
      <c r="O94" s="13" t="str">
        <f>CONCATENATE(B94,"-",F94,G94,H94,"-",I94)</f>
        <v>м-ККК-19072008</v>
      </c>
      <c r="P94" s="45">
        <v>0</v>
      </c>
      <c r="Q94" s="45">
        <v>1</v>
      </c>
      <c r="R94" s="45">
        <v>5</v>
      </c>
      <c r="S94" s="45">
        <v>0</v>
      </c>
      <c r="T94" s="45">
        <v>0</v>
      </c>
      <c r="U94" s="45">
        <v>0</v>
      </c>
      <c r="V94" s="45">
        <v>1</v>
      </c>
      <c r="W94" s="45">
        <v>0</v>
      </c>
      <c r="X94" s="45">
        <v>0</v>
      </c>
      <c r="Y94" s="45">
        <v>2</v>
      </c>
      <c r="Z94" s="12">
        <f>SUM(P94:Y94)</f>
        <v>9</v>
      </c>
      <c r="AA94" s="44">
        <v>50</v>
      </c>
      <c r="AB94" s="46">
        <f>Z94/AA94</f>
        <v>0.18</v>
      </c>
      <c r="AC94" s="30" t="str">
        <f>IF(Z94&gt;75%*AA94,"Победитель",IF(Z94&gt;50%*AA94,"Призёр","Участник"))</f>
        <v>Участник</v>
      </c>
    </row>
    <row r="95" spans="1:29" x14ac:dyDescent="0.3">
      <c r="A95" s="43">
        <v>81</v>
      </c>
      <c r="B95" s="16" t="s">
        <v>14</v>
      </c>
      <c r="C95" s="16" t="s">
        <v>1181</v>
      </c>
      <c r="D95" s="16" t="s">
        <v>34</v>
      </c>
      <c r="E95" s="16" t="s">
        <v>60</v>
      </c>
      <c r="F95" s="16" t="s">
        <v>247</v>
      </c>
      <c r="G95" s="16" t="s">
        <v>252</v>
      </c>
      <c r="H95" s="16" t="s">
        <v>203</v>
      </c>
      <c r="I95" s="48" t="s">
        <v>1182</v>
      </c>
      <c r="J95" s="16" t="s">
        <v>1180</v>
      </c>
      <c r="K95" s="16">
        <v>5</v>
      </c>
      <c r="L95" s="16" t="s">
        <v>118</v>
      </c>
      <c r="M95" s="44" t="s">
        <v>198</v>
      </c>
      <c r="N95" s="13" t="str">
        <f>CONCATENATE(L95,M95)</f>
        <v>Л0502И</v>
      </c>
      <c r="O95" s="13" t="str">
        <f>CONCATENATE(B95,"-",F95,G95,H95,"-",I95)</f>
        <v>Ж-ЛЕВ-03032009</v>
      </c>
      <c r="P95" s="45">
        <v>0</v>
      </c>
      <c r="Q95" s="45">
        <v>1</v>
      </c>
      <c r="R95" s="45">
        <v>0</v>
      </c>
      <c r="S95" s="45">
        <v>0</v>
      </c>
      <c r="T95" s="45">
        <v>1</v>
      </c>
      <c r="U95" s="45">
        <v>0</v>
      </c>
      <c r="V95" s="45">
        <v>5</v>
      </c>
      <c r="W95" s="45">
        <v>1</v>
      </c>
      <c r="X95" s="45">
        <v>0</v>
      </c>
      <c r="Y95" s="45">
        <v>0</v>
      </c>
      <c r="Z95" s="12">
        <f>SUM(P95:Y95)</f>
        <v>8</v>
      </c>
      <c r="AA95" s="44">
        <v>50</v>
      </c>
      <c r="AB95" s="46">
        <f>Z95/AA95</f>
        <v>0.16</v>
      </c>
      <c r="AC95" s="30" t="str">
        <f>IF(Z95&gt;75%*AA95,"Победитель",IF(Z95&gt;50%*AA95,"Призёр","Участник"))</f>
        <v>Участник</v>
      </c>
    </row>
    <row r="96" spans="1:29" x14ac:dyDescent="0.3">
      <c r="A96" s="43">
        <v>82</v>
      </c>
      <c r="B96" s="16" t="s">
        <v>14</v>
      </c>
      <c r="C96" s="16" t="s">
        <v>1259</v>
      </c>
      <c r="D96" s="16" t="s">
        <v>526</v>
      </c>
      <c r="E96" s="16" t="s">
        <v>112</v>
      </c>
      <c r="F96" s="16" t="s">
        <v>37</v>
      </c>
      <c r="G96" s="16" t="s">
        <v>285</v>
      </c>
      <c r="H96" s="16" t="s">
        <v>185</v>
      </c>
      <c r="I96" s="48">
        <v>22022008</v>
      </c>
      <c r="J96" s="16" t="s">
        <v>1248</v>
      </c>
      <c r="K96" s="16">
        <v>5</v>
      </c>
      <c r="L96" s="16" t="s">
        <v>1260</v>
      </c>
      <c r="M96" s="44" t="s">
        <v>25</v>
      </c>
      <c r="N96" s="13" t="str">
        <f>CONCATENATE(L96,M96)</f>
        <v>Л0517С</v>
      </c>
      <c r="O96" s="13" t="str">
        <f>CONCATENATE(B96,"-",F96,G96,H96,"-",I96)</f>
        <v>Ж-МОА-22022008</v>
      </c>
      <c r="P96" s="45">
        <v>0</v>
      </c>
      <c r="Q96" s="45">
        <v>1</v>
      </c>
      <c r="R96" s="45">
        <v>0</v>
      </c>
      <c r="S96" s="45">
        <v>0</v>
      </c>
      <c r="T96" s="45">
        <v>3</v>
      </c>
      <c r="U96" s="45">
        <v>0</v>
      </c>
      <c r="V96" s="45">
        <v>2</v>
      </c>
      <c r="W96" s="45">
        <v>0</v>
      </c>
      <c r="X96" s="45">
        <v>0</v>
      </c>
      <c r="Y96" s="45">
        <v>1</v>
      </c>
      <c r="Z96" s="30">
        <f>SUM(P96:Y96)</f>
        <v>7</v>
      </c>
      <c r="AA96" s="44">
        <v>50</v>
      </c>
      <c r="AB96" s="46">
        <f>Z96/AA96</f>
        <v>0.14000000000000001</v>
      </c>
      <c r="AC96" s="30" t="str">
        <f>IF(Z96&gt;75%*AA96,"Победитель",IF(Z96&gt;50%*AA96,"Призёр","Участник"))</f>
        <v>Участник</v>
      </c>
    </row>
    <row r="97" spans="1:29" x14ac:dyDescent="0.3">
      <c r="A97" s="43">
        <v>83</v>
      </c>
      <c r="B97" s="16" t="s">
        <v>14</v>
      </c>
      <c r="C97" s="16" t="s">
        <v>1252</v>
      </c>
      <c r="D97" s="16" t="s">
        <v>685</v>
      </c>
      <c r="E97" s="16" t="s">
        <v>299</v>
      </c>
      <c r="F97" s="16" t="s">
        <v>185</v>
      </c>
      <c r="G97" s="16" t="s">
        <v>185</v>
      </c>
      <c r="H97" s="16" t="s">
        <v>37</v>
      </c>
      <c r="I97" s="48">
        <v>3032008</v>
      </c>
      <c r="J97" s="16" t="s">
        <v>1248</v>
      </c>
      <c r="K97" s="16">
        <v>5</v>
      </c>
      <c r="L97" s="16" t="s">
        <v>306</v>
      </c>
      <c r="M97" s="44" t="s">
        <v>25</v>
      </c>
      <c r="N97" s="13" t="str">
        <f>CONCATENATE(L97,M97)</f>
        <v>Л0506С</v>
      </c>
      <c r="O97" s="13" t="str">
        <f>CONCATENATE(B97,"-",F97,G97,H97,"-",I97)</f>
        <v>Ж-ААМ-3032008</v>
      </c>
      <c r="P97" s="45">
        <v>0</v>
      </c>
      <c r="Q97" s="45">
        <v>0</v>
      </c>
      <c r="R97" s="45">
        <v>1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30">
        <f>SUM(P97:Y97)</f>
        <v>1</v>
      </c>
      <c r="AA97" s="44">
        <v>50</v>
      </c>
      <c r="AB97" s="46">
        <f>Z97/AA97</f>
        <v>0.02</v>
      </c>
      <c r="AC97" s="30" t="str">
        <f>IF(Z97&gt;75%*AA97,"Победитель",IF(Z97&gt;50%*AA97,"Призёр","Участник"))</f>
        <v>Участник</v>
      </c>
    </row>
    <row r="98" spans="1:29" x14ac:dyDescent="0.3">
      <c r="A98" s="43">
        <v>84</v>
      </c>
      <c r="B98" s="16" t="s">
        <v>14</v>
      </c>
      <c r="C98" s="16" t="s">
        <v>1254</v>
      </c>
      <c r="D98" s="16" t="s">
        <v>479</v>
      </c>
      <c r="E98" s="16" t="s">
        <v>1255</v>
      </c>
      <c r="F98" s="16" t="s">
        <v>37</v>
      </c>
      <c r="G98" s="16" t="s">
        <v>203</v>
      </c>
      <c r="H98" s="16" t="s">
        <v>247</v>
      </c>
      <c r="I98" s="48">
        <v>9112008</v>
      </c>
      <c r="J98" s="16" t="s">
        <v>1248</v>
      </c>
      <c r="K98" s="16">
        <v>5</v>
      </c>
      <c r="L98" s="16" t="s">
        <v>316</v>
      </c>
      <c r="M98" s="44" t="s">
        <v>25</v>
      </c>
      <c r="N98" s="13" t="str">
        <f>CONCATENATE(L98,M98)</f>
        <v>Л0509С</v>
      </c>
      <c r="O98" s="13" t="str">
        <f>CONCATENATE(B98,"-",F98,G98,H98,"-",I98)</f>
        <v>Ж-МВЛ-9112008</v>
      </c>
      <c r="P98" s="45">
        <v>0</v>
      </c>
      <c r="Q98" s="45">
        <v>1</v>
      </c>
      <c r="R98" s="45">
        <v>0</v>
      </c>
      <c r="S98" s="45">
        <v>0</v>
      </c>
      <c r="T98" s="45">
        <v>0</v>
      </c>
      <c r="U98" s="45">
        <v>0</v>
      </c>
      <c r="V98" s="45">
        <v>0</v>
      </c>
      <c r="W98" s="45">
        <v>0</v>
      </c>
      <c r="X98" s="45">
        <v>0</v>
      </c>
      <c r="Y98" s="45">
        <v>0</v>
      </c>
      <c r="Z98" s="30">
        <f>SUM(P98:Y98)</f>
        <v>1</v>
      </c>
      <c r="AA98" s="44">
        <v>50</v>
      </c>
      <c r="AB98" s="46">
        <f>Z98/AA98</f>
        <v>0.02</v>
      </c>
      <c r="AC98" s="30" t="str">
        <f>IF(Z98&gt;75%*AA98,"Победитель",IF(Z98&gt;50%*AA98,"Призёр","Участник"))</f>
        <v>Участник</v>
      </c>
    </row>
    <row r="99" spans="1:29" x14ac:dyDescent="0.3">
      <c r="A99" s="43">
        <v>85</v>
      </c>
      <c r="B99" s="16" t="s">
        <v>14</v>
      </c>
      <c r="C99" s="15" t="s">
        <v>342</v>
      </c>
      <c r="D99" s="15" t="s">
        <v>59</v>
      </c>
      <c r="E99" s="15" t="s">
        <v>195</v>
      </c>
      <c r="F99" s="4" t="s">
        <v>25</v>
      </c>
      <c r="G99" s="4" t="s">
        <v>252</v>
      </c>
      <c r="H99" s="4" t="s">
        <v>198</v>
      </c>
      <c r="I99" s="2" t="s">
        <v>343</v>
      </c>
      <c r="J99" s="14" t="s">
        <v>288</v>
      </c>
      <c r="K99" s="16">
        <v>6</v>
      </c>
      <c r="L99" s="15" t="s">
        <v>344</v>
      </c>
      <c r="M99" s="44" t="s">
        <v>321</v>
      </c>
      <c r="N99" s="13" t="str">
        <f>CONCATENATE(L99,M99)</f>
        <v>Л0607У</v>
      </c>
      <c r="O99" s="13" t="str">
        <f>CONCATENATE(B99,"-",F99,G99,H99,"-",I99)</f>
        <v>Ж-СЕИ-28022007</v>
      </c>
      <c r="P99" s="45">
        <v>5</v>
      </c>
      <c r="Q99" s="45">
        <v>4</v>
      </c>
      <c r="R99" s="45">
        <v>5</v>
      </c>
      <c r="S99" s="45">
        <v>5</v>
      </c>
      <c r="T99" s="45">
        <v>5</v>
      </c>
      <c r="U99" s="45">
        <v>5</v>
      </c>
      <c r="V99" s="45">
        <v>5</v>
      </c>
      <c r="W99" s="45">
        <v>5</v>
      </c>
      <c r="X99" s="45">
        <v>5</v>
      </c>
      <c r="Y99" s="45">
        <v>5</v>
      </c>
      <c r="Z99" s="12">
        <f>SUM(P99:Y99)</f>
        <v>49</v>
      </c>
      <c r="AA99" s="44">
        <v>50</v>
      </c>
      <c r="AB99" s="46">
        <f>Z99/AA99</f>
        <v>0.98</v>
      </c>
      <c r="AC99" s="30" t="str">
        <f>IF(Z99&gt;75%*AA99,"Победитель",IF(Z99&gt;50%*AA99,"Призёр","Участник"))</f>
        <v>Победитель</v>
      </c>
    </row>
    <row r="100" spans="1:29" x14ac:dyDescent="0.3">
      <c r="A100" s="43">
        <v>86</v>
      </c>
      <c r="B100" s="16" t="s">
        <v>37</v>
      </c>
      <c r="C100" s="16" t="s">
        <v>1157</v>
      </c>
      <c r="D100" s="16" t="s">
        <v>666</v>
      </c>
      <c r="E100" s="16" t="s">
        <v>43</v>
      </c>
      <c r="F100" s="16" t="s">
        <v>37</v>
      </c>
      <c r="G100" s="16" t="s">
        <v>198</v>
      </c>
      <c r="H100" s="16" t="s">
        <v>185</v>
      </c>
      <c r="I100" s="48" t="s">
        <v>1158</v>
      </c>
      <c r="J100" s="16" t="s">
        <v>1152</v>
      </c>
      <c r="K100" s="16">
        <v>6</v>
      </c>
      <c r="L100" s="16" t="s">
        <v>128</v>
      </c>
      <c r="M100" s="44" t="s">
        <v>216</v>
      </c>
      <c r="N100" s="13" t="str">
        <f>CONCATENATE(L100,M100)</f>
        <v>Л0601З</v>
      </c>
      <c r="O100" s="13" t="str">
        <f>CONCATENATE(B100,"-",F100,G100,H100,"-",I100)</f>
        <v>М-МИА-08122007</v>
      </c>
      <c r="P100" s="45">
        <v>12</v>
      </c>
      <c r="Q100" s="45">
        <v>15</v>
      </c>
      <c r="R100" s="45">
        <v>20</v>
      </c>
      <c r="S100" s="45"/>
      <c r="T100" s="45"/>
      <c r="U100" s="45"/>
      <c r="V100" s="45"/>
      <c r="W100" s="45"/>
      <c r="X100" s="45"/>
      <c r="Y100" s="45"/>
      <c r="Z100" s="12">
        <f>SUM(P100:Y100)</f>
        <v>47</v>
      </c>
      <c r="AA100" s="44">
        <v>50</v>
      </c>
      <c r="AB100" s="46">
        <f>Z100/AA100</f>
        <v>0.94</v>
      </c>
      <c r="AC100" s="30" t="str">
        <f>IF(Z100&gt;75%*AA100,"Победитель",IF(Z100&gt;50%*AA100,"Призёр","Участник"))</f>
        <v>Победитель</v>
      </c>
    </row>
    <row r="101" spans="1:29" x14ac:dyDescent="0.3">
      <c r="A101" s="43">
        <v>87</v>
      </c>
      <c r="B101" s="16" t="s">
        <v>14</v>
      </c>
      <c r="C101" s="15" t="s">
        <v>1094</v>
      </c>
      <c r="D101" s="15" t="s">
        <v>45</v>
      </c>
      <c r="E101" s="15" t="s">
        <v>366</v>
      </c>
      <c r="F101" s="4" t="s">
        <v>310</v>
      </c>
      <c r="G101" s="4" t="s">
        <v>197</v>
      </c>
      <c r="H101" s="4" t="s">
        <v>185</v>
      </c>
      <c r="I101" s="2" t="s">
        <v>1095</v>
      </c>
      <c r="J101" s="14" t="s">
        <v>1093</v>
      </c>
      <c r="K101" s="16">
        <v>6</v>
      </c>
      <c r="L101" s="14" t="s">
        <v>128</v>
      </c>
      <c r="M101" s="44" t="s">
        <v>185</v>
      </c>
      <c r="N101" s="13" t="str">
        <f>CONCATENATE(L101,M101)</f>
        <v>Л0601А</v>
      </c>
      <c r="O101" s="13" t="str">
        <f>CONCATENATE(B101,"-",F101,G101,H101,"-",I101)</f>
        <v>Ж-ФКА-11052007</v>
      </c>
      <c r="P101" s="45">
        <v>2</v>
      </c>
      <c r="Q101" s="45">
        <v>3</v>
      </c>
      <c r="R101" s="45">
        <v>4</v>
      </c>
      <c r="S101" s="45">
        <v>5</v>
      </c>
      <c r="T101" s="45">
        <v>5</v>
      </c>
      <c r="U101" s="45">
        <v>5</v>
      </c>
      <c r="V101" s="45">
        <v>5</v>
      </c>
      <c r="W101" s="45">
        <v>5</v>
      </c>
      <c r="X101" s="45">
        <v>5</v>
      </c>
      <c r="Y101" s="45">
        <v>5</v>
      </c>
      <c r="Z101" s="12">
        <f>SUM(P101:Y101)</f>
        <v>44</v>
      </c>
      <c r="AA101" s="44">
        <v>50</v>
      </c>
      <c r="AB101" s="46">
        <f>Z101/AA101</f>
        <v>0.88</v>
      </c>
      <c r="AC101" s="30" t="str">
        <f>IF(Z101&gt;75%*AA101,"Победитель",IF(Z101&gt;50%*AA101,"Призёр","Участник"))</f>
        <v>Победитель</v>
      </c>
    </row>
    <row r="102" spans="1:29" x14ac:dyDescent="0.3">
      <c r="A102" s="43">
        <v>88</v>
      </c>
      <c r="B102" s="16" t="s">
        <v>14</v>
      </c>
      <c r="C102" s="15" t="s">
        <v>1098</v>
      </c>
      <c r="D102" s="15" t="s">
        <v>52</v>
      </c>
      <c r="E102" s="15" t="s">
        <v>60</v>
      </c>
      <c r="F102" s="4" t="s">
        <v>185</v>
      </c>
      <c r="G102" s="4" t="s">
        <v>226</v>
      </c>
      <c r="H102" s="4" t="s">
        <v>203</v>
      </c>
      <c r="I102" s="2" t="s">
        <v>1099</v>
      </c>
      <c r="J102" s="14" t="s">
        <v>1093</v>
      </c>
      <c r="K102" s="16">
        <v>6</v>
      </c>
      <c r="L102" s="26" t="s">
        <v>130</v>
      </c>
      <c r="M102" s="44" t="s">
        <v>185</v>
      </c>
      <c r="N102" s="13" t="str">
        <f>CONCATENATE(L102,M102)</f>
        <v>Л0603А</v>
      </c>
      <c r="O102" s="13" t="str">
        <f>CONCATENATE(B102,"-",F102,G102,H102,"-",I102)</f>
        <v>Ж-АДВ-03102007</v>
      </c>
      <c r="P102" s="45">
        <v>2</v>
      </c>
      <c r="Q102" s="45">
        <v>3</v>
      </c>
      <c r="R102" s="45">
        <v>4</v>
      </c>
      <c r="S102" s="45">
        <v>5</v>
      </c>
      <c r="T102" s="45">
        <v>5</v>
      </c>
      <c r="U102" s="45">
        <v>5</v>
      </c>
      <c r="V102" s="45">
        <v>5</v>
      </c>
      <c r="W102" s="45">
        <v>5</v>
      </c>
      <c r="X102" s="45">
        <v>5</v>
      </c>
      <c r="Y102" s="45">
        <v>5</v>
      </c>
      <c r="Z102" s="12">
        <f>SUM(P102:Y102)</f>
        <v>44</v>
      </c>
      <c r="AA102" s="44">
        <v>50</v>
      </c>
      <c r="AB102" s="46">
        <f>Z102/AA102</f>
        <v>0.88</v>
      </c>
      <c r="AC102" s="30" t="str">
        <f>IF(Z102&gt;75%*AA102,"Победитель",IF(Z102&gt;50%*AA102,"Призёр","Участник"))</f>
        <v>Победитель</v>
      </c>
    </row>
    <row r="103" spans="1:29" x14ac:dyDescent="0.3">
      <c r="A103" s="43">
        <v>89</v>
      </c>
      <c r="B103" s="16" t="s">
        <v>14</v>
      </c>
      <c r="C103" s="16" t="s">
        <v>848</v>
      </c>
      <c r="D103" s="16" t="s">
        <v>698</v>
      </c>
      <c r="E103" s="16" t="s">
        <v>634</v>
      </c>
      <c r="F103" s="16" t="s">
        <v>226</v>
      </c>
      <c r="G103" s="16" t="s">
        <v>185</v>
      </c>
      <c r="H103" s="16" t="s">
        <v>203</v>
      </c>
      <c r="I103" s="48" t="s">
        <v>849</v>
      </c>
      <c r="J103" s="16" t="s">
        <v>778</v>
      </c>
      <c r="K103" s="16">
        <v>6</v>
      </c>
      <c r="L103" s="16" t="s">
        <v>850</v>
      </c>
      <c r="M103" s="44" t="s">
        <v>295</v>
      </c>
      <c r="N103" s="13" t="str">
        <f>CONCATENATE(L103,M103)</f>
        <v>л064Г</v>
      </c>
      <c r="O103" s="13" t="str">
        <f>CONCATENATE(B103,"-",F103,G103,H103,"-",I103)</f>
        <v>Ж-ДАВ-16112007</v>
      </c>
      <c r="P103" s="45">
        <v>4</v>
      </c>
      <c r="Q103" s="45">
        <v>1</v>
      </c>
      <c r="R103" s="45">
        <v>4</v>
      </c>
      <c r="S103" s="45">
        <v>5</v>
      </c>
      <c r="T103" s="45">
        <v>5</v>
      </c>
      <c r="U103" s="45">
        <v>5</v>
      </c>
      <c r="V103" s="45">
        <v>1</v>
      </c>
      <c r="W103" s="45">
        <v>1</v>
      </c>
      <c r="X103" s="45">
        <v>5</v>
      </c>
      <c r="Y103" s="45">
        <v>5</v>
      </c>
      <c r="Z103" s="12">
        <f>SUM(P103:Y103)</f>
        <v>36</v>
      </c>
      <c r="AA103" s="44">
        <v>50</v>
      </c>
      <c r="AB103" s="46">
        <f>Z103/AA103</f>
        <v>0.72</v>
      </c>
      <c r="AC103" s="30" t="str">
        <f>IF(Z103&gt;75%*AA103,"Победитель",IF(Z103&gt;50%*AA103,"Призёр","Участник"))</f>
        <v>Призёр</v>
      </c>
    </row>
    <row r="104" spans="1:29" x14ac:dyDescent="0.3">
      <c r="A104" s="43">
        <v>90</v>
      </c>
      <c r="B104" s="16" t="s">
        <v>37</v>
      </c>
      <c r="C104" s="15" t="s">
        <v>1096</v>
      </c>
      <c r="D104" s="15" t="s">
        <v>124</v>
      </c>
      <c r="E104" s="15" t="s">
        <v>497</v>
      </c>
      <c r="F104" s="4" t="s">
        <v>295</v>
      </c>
      <c r="G104" s="4" t="s">
        <v>198</v>
      </c>
      <c r="H104" s="4" t="s">
        <v>184</v>
      </c>
      <c r="I104" s="2" t="s">
        <v>1097</v>
      </c>
      <c r="J104" s="14" t="s">
        <v>1093</v>
      </c>
      <c r="K104" s="16">
        <v>6</v>
      </c>
      <c r="L104" s="26" t="s">
        <v>129</v>
      </c>
      <c r="M104" s="44" t="s">
        <v>185</v>
      </c>
      <c r="N104" s="13" t="str">
        <f>CONCATENATE(L104,M104)</f>
        <v>Л0602А</v>
      </c>
      <c r="O104" s="13" t="str">
        <f>CONCATENATE(B104,"-",F104,G104,H104,"-",I104)</f>
        <v>М-ГИП-19012007</v>
      </c>
      <c r="P104" s="45">
        <v>2</v>
      </c>
      <c r="Q104" s="45">
        <v>3</v>
      </c>
      <c r="R104" s="45">
        <v>4</v>
      </c>
      <c r="S104" s="45">
        <v>5</v>
      </c>
      <c r="T104" s="45">
        <v>0</v>
      </c>
      <c r="U104" s="45">
        <v>0</v>
      </c>
      <c r="V104" s="45">
        <v>5</v>
      </c>
      <c r="W104" s="45">
        <v>5</v>
      </c>
      <c r="X104" s="45">
        <v>5</v>
      </c>
      <c r="Y104" s="45">
        <v>5</v>
      </c>
      <c r="Z104" s="12">
        <f>SUM(P104:Y104)</f>
        <v>34</v>
      </c>
      <c r="AA104" s="44">
        <v>50</v>
      </c>
      <c r="AB104" s="46">
        <f>Z104/AA104</f>
        <v>0.68</v>
      </c>
      <c r="AC104" s="30" t="str">
        <f>IF(Z104&gt;75%*AA104,"Победитель",IF(Z104&gt;50%*AA104,"Призёр","Участник"))</f>
        <v>Призёр</v>
      </c>
    </row>
    <row r="105" spans="1:29" x14ac:dyDescent="0.3">
      <c r="A105" s="43">
        <v>91</v>
      </c>
      <c r="B105" s="16" t="s">
        <v>37</v>
      </c>
      <c r="C105" s="16" t="s">
        <v>855</v>
      </c>
      <c r="D105" s="16" t="s">
        <v>856</v>
      </c>
      <c r="E105" s="16" t="s">
        <v>857</v>
      </c>
      <c r="F105" s="16" t="s">
        <v>216</v>
      </c>
      <c r="G105" s="16" t="s">
        <v>252</v>
      </c>
      <c r="H105" s="16" t="s">
        <v>203</v>
      </c>
      <c r="I105" s="48" t="s">
        <v>858</v>
      </c>
      <c r="J105" s="16" t="s">
        <v>778</v>
      </c>
      <c r="K105" s="16">
        <v>6</v>
      </c>
      <c r="L105" s="16" t="s">
        <v>212</v>
      </c>
      <c r="M105" s="44" t="s">
        <v>295</v>
      </c>
      <c r="N105" s="13" t="str">
        <f>CONCATENATE(L105,M105)</f>
        <v>л0601Г</v>
      </c>
      <c r="O105" s="13" t="str">
        <f>CONCATENATE(B105,"-",F105,G105,H105,"-",I105)</f>
        <v>М-ЗЕВ-10072007</v>
      </c>
      <c r="P105" s="45">
        <v>3</v>
      </c>
      <c r="Q105" s="45">
        <v>1</v>
      </c>
      <c r="R105" s="45">
        <v>4</v>
      </c>
      <c r="S105" s="45">
        <v>5</v>
      </c>
      <c r="T105" s="45">
        <v>5</v>
      </c>
      <c r="U105" s="45">
        <v>5</v>
      </c>
      <c r="V105" s="45">
        <v>0</v>
      </c>
      <c r="W105" s="45">
        <v>1</v>
      </c>
      <c r="X105" s="45">
        <v>5</v>
      </c>
      <c r="Y105" s="45">
        <v>5</v>
      </c>
      <c r="Z105" s="12">
        <f>SUM(P105:Y105)</f>
        <v>34</v>
      </c>
      <c r="AA105" s="44">
        <v>50</v>
      </c>
      <c r="AB105" s="46">
        <f>Z105/AA105</f>
        <v>0.68</v>
      </c>
      <c r="AC105" s="30" t="str">
        <f>IF(Z105&gt;75%*AA105,"Победитель",IF(Z105&gt;50%*AA105,"Призёр","Участник"))</f>
        <v>Призёр</v>
      </c>
    </row>
    <row r="106" spans="1:29" x14ac:dyDescent="0.3">
      <c r="A106" s="43">
        <v>92</v>
      </c>
      <c r="B106" s="16" t="s">
        <v>37</v>
      </c>
      <c r="C106" s="16" t="s">
        <v>866</v>
      </c>
      <c r="D106" s="16" t="s">
        <v>124</v>
      </c>
      <c r="E106" s="16" t="s">
        <v>842</v>
      </c>
      <c r="F106" s="16" t="s">
        <v>216</v>
      </c>
      <c r="G106" s="16" t="s">
        <v>198</v>
      </c>
      <c r="H106" s="16" t="s">
        <v>226</v>
      </c>
      <c r="I106" s="48" t="s">
        <v>867</v>
      </c>
      <c r="J106" s="16" t="s">
        <v>778</v>
      </c>
      <c r="K106" s="16">
        <v>6</v>
      </c>
      <c r="L106" s="16" t="s">
        <v>868</v>
      </c>
      <c r="M106" s="44" t="s">
        <v>295</v>
      </c>
      <c r="N106" s="13" t="str">
        <f>CONCATENATE(L106,M106)</f>
        <v>л0609Г</v>
      </c>
      <c r="O106" s="13" t="str">
        <f>CONCATENATE(B106,"-",F106,G106,H106,"-",I106)</f>
        <v>М-ЗИД-20052008</v>
      </c>
      <c r="P106" s="45">
        <v>4</v>
      </c>
      <c r="Q106" s="45">
        <v>3</v>
      </c>
      <c r="R106" s="45">
        <v>5</v>
      </c>
      <c r="S106" s="45">
        <v>5</v>
      </c>
      <c r="T106" s="45">
        <v>0</v>
      </c>
      <c r="U106" s="45">
        <v>5</v>
      </c>
      <c r="V106" s="45">
        <v>1</v>
      </c>
      <c r="W106" s="45">
        <v>1</v>
      </c>
      <c r="X106" s="45">
        <v>5</v>
      </c>
      <c r="Y106" s="45">
        <v>5</v>
      </c>
      <c r="Z106" s="12">
        <f>SUM(P106:Y106)</f>
        <v>34</v>
      </c>
      <c r="AA106" s="44">
        <v>50</v>
      </c>
      <c r="AB106" s="46">
        <f>Z106/AA106</f>
        <v>0.68</v>
      </c>
      <c r="AC106" s="30" t="str">
        <f>IF(Z106&gt;75%*AA106,"Победитель",IF(Z106&gt;50%*AA106,"Призёр","Участник"))</f>
        <v>Призёр</v>
      </c>
    </row>
    <row r="107" spans="1:29" x14ac:dyDescent="0.3">
      <c r="A107" s="43">
        <v>93</v>
      </c>
      <c r="B107" s="16" t="s">
        <v>37</v>
      </c>
      <c r="C107" s="16" t="s">
        <v>1141</v>
      </c>
      <c r="D107" s="16" t="s">
        <v>39</v>
      </c>
      <c r="E107" s="16" t="s">
        <v>771</v>
      </c>
      <c r="F107" s="16"/>
      <c r="G107" s="16"/>
      <c r="H107" s="16"/>
      <c r="I107" s="48">
        <v>17122006</v>
      </c>
      <c r="J107" s="16" t="s">
        <v>1142</v>
      </c>
      <c r="K107" s="16">
        <v>6</v>
      </c>
      <c r="L107" s="16" t="s">
        <v>129</v>
      </c>
      <c r="M107" s="44" t="s">
        <v>14</v>
      </c>
      <c r="N107" s="13" t="str">
        <f>CONCATENATE(L107,M107)</f>
        <v>Л0602Ж</v>
      </c>
      <c r="O107" s="13" t="str">
        <f>CONCATENATE(B107,"-",F107,G107,H107,"-",I107)</f>
        <v>М--17122006</v>
      </c>
      <c r="P107" s="45">
        <v>4</v>
      </c>
      <c r="Q107" s="45">
        <v>2</v>
      </c>
      <c r="R107" s="45">
        <v>4</v>
      </c>
      <c r="S107" s="45">
        <v>5</v>
      </c>
      <c r="T107" s="45">
        <v>0</v>
      </c>
      <c r="U107" s="45">
        <v>0</v>
      </c>
      <c r="V107" s="45">
        <v>5</v>
      </c>
      <c r="W107" s="45">
        <v>5</v>
      </c>
      <c r="X107" s="45">
        <v>9</v>
      </c>
      <c r="Y107" s="45">
        <v>0</v>
      </c>
      <c r="Z107" s="12">
        <f>SUM(P107:Y107)</f>
        <v>34</v>
      </c>
      <c r="AA107" s="44">
        <v>50</v>
      </c>
      <c r="AB107" s="46">
        <f>Z107/AA107</f>
        <v>0.68</v>
      </c>
      <c r="AC107" s="30" t="str">
        <f>IF(Z107&gt;75%*AA107,"Победитель",IF(Z107&gt;50%*AA107,"Призёр","Участник"))</f>
        <v>Призёр</v>
      </c>
    </row>
    <row r="108" spans="1:29" x14ac:dyDescent="0.3">
      <c r="A108" s="43">
        <v>94</v>
      </c>
      <c r="B108" s="16" t="s">
        <v>180</v>
      </c>
      <c r="C108" s="16" t="s">
        <v>1244</v>
      </c>
      <c r="D108" s="16" t="s">
        <v>536</v>
      </c>
      <c r="E108" s="16" t="s">
        <v>35</v>
      </c>
      <c r="F108" s="16" t="s">
        <v>1245</v>
      </c>
      <c r="G108" s="16" t="s">
        <v>191</v>
      </c>
      <c r="H108" s="16" t="s">
        <v>185</v>
      </c>
      <c r="I108" s="48" t="s">
        <v>1246</v>
      </c>
      <c r="J108" s="16" t="s">
        <v>1233</v>
      </c>
      <c r="K108" s="16">
        <v>6</v>
      </c>
      <c r="L108" s="16" t="s">
        <v>128</v>
      </c>
      <c r="M108" s="44"/>
      <c r="N108" s="13" t="str">
        <f>CONCATENATE(L108,M108)</f>
        <v>Л0601</v>
      </c>
      <c r="O108" s="13" t="str">
        <f>CONCATENATE(B108,"-",F108,G108,H108,"-",I108)</f>
        <v>ж-ЦНА-09.07.2007</v>
      </c>
      <c r="P108" s="45">
        <v>4</v>
      </c>
      <c r="Q108" s="45">
        <v>5</v>
      </c>
      <c r="R108" s="45">
        <v>2</v>
      </c>
      <c r="S108" s="45">
        <v>5</v>
      </c>
      <c r="T108" s="45">
        <v>5</v>
      </c>
      <c r="U108" s="45">
        <v>5</v>
      </c>
      <c r="V108" s="45">
        <v>5</v>
      </c>
      <c r="W108" s="45">
        <v>0</v>
      </c>
      <c r="X108" s="45">
        <v>2</v>
      </c>
      <c r="Y108" s="45">
        <v>1</v>
      </c>
      <c r="Z108" s="12">
        <f>SUM(P108:Y108)</f>
        <v>34</v>
      </c>
      <c r="AA108" s="44">
        <v>50</v>
      </c>
      <c r="AB108" s="46">
        <f>Z108/AA108</f>
        <v>0.68</v>
      </c>
      <c r="AC108" s="30" t="str">
        <f>IF(Z108&gt;75%*AA108,"Победитель",IF(Z108&gt;50%*AA108,"Призёр","Участник"))</f>
        <v>Призёр</v>
      </c>
    </row>
    <row r="109" spans="1:29" x14ac:dyDescent="0.3">
      <c r="A109" s="43">
        <v>95</v>
      </c>
      <c r="B109" s="16" t="s">
        <v>14</v>
      </c>
      <c r="C109" s="16" t="s">
        <v>914</v>
      </c>
      <c r="D109" s="16" t="s">
        <v>915</v>
      </c>
      <c r="E109" s="16" t="s">
        <v>366</v>
      </c>
      <c r="F109" s="16" t="s">
        <v>196</v>
      </c>
      <c r="G109" s="16" t="s">
        <v>203</v>
      </c>
      <c r="H109" s="16" t="s">
        <v>185</v>
      </c>
      <c r="I109" s="48" t="s">
        <v>916</v>
      </c>
      <c r="J109" s="16" t="s">
        <v>778</v>
      </c>
      <c r="K109" s="16">
        <v>6</v>
      </c>
      <c r="L109" s="16" t="s">
        <v>917</v>
      </c>
      <c r="M109" s="44" t="s">
        <v>295</v>
      </c>
      <c r="N109" s="13" t="str">
        <f>CONCATENATE(L109,M109)</f>
        <v>л0619Г</v>
      </c>
      <c r="O109" s="13" t="str">
        <f>CONCATENATE(B109,"-",F109,G109,H109,"-",I109)</f>
        <v>Ж-БВА-12012008</v>
      </c>
      <c r="P109" s="45">
        <v>3</v>
      </c>
      <c r="Q109" s="45">
        <v>4</v>
      </c>
      <c r="R109" s="45">
        <v>5</v>
      </c>
      <c r="S109" s="45">
        <v>0</v>
      </c>
      <c r="T109" s="45">
        <v>5</v>
      </c>
      <c r="U109" s="45">
        <v>0</v>
      </c>
      <c r="V109" s="45">
        <v>1</v>
      </c>
      <c r="W109" s="45">
        <v>5</v>
      </c>
      <c r="X109" s="45">
        <v>5</v>
      </c>
      <c r="Y109" s="45">
        <v>5</v>
      </c>
      <c r="Z109" s="12">
        <f>SUM(P109:Y109)</f>
        <v>33</v>
      </c>
      <c r="AA109" s="44">
        <v>50</v>
      </c>
      <c r="AB109" s="46">
        <f>Z109/AA109</f>
        <v>0.66</v>
      </c>
      <c r="AC109" s="30" t="str">
        <f>IF(Z109&gt;75%*AA109,"Победитель",IF(Z109&gt;50%*AA109,"Призёр","Участник"))</f>
        <v>Призёр</v>
      </c>
    </row>
    <row r="110" spans="1:29" x14ac:dyDescent="0.3">
      <c r="A110" s="43">
        <v>96</v>
      </c>
      <c r="B110" s="16" t="s">
        <v>14</v>
      </c>
      <c r="C110" s="16" t="s">
        <v>445</v>
      </c>
      <c r="D110" s="16" t="s">
        <v>59</v>
      </c>
      <c r="E110" s="16" t="s">
        <v>366</v>
      </c>
      <c r="F110" s="16" t="s">
        <v>197</v>
      </c>
      <c r="G110" s="16" t="s">
        <v>252</v>
      </c>
      <c r="H110" s="16" t="s">
        <v>185</v>
      </c>
      <c r="I110" s="48" t="s">
        <v>1158</v>
      </c>
      <c r="J110" s="16" t="s">
        <v>1210</v>
      </c>
      <c r="K110" s="16">
        <v>6</v>
      </c>
      <c r="L110" s="16" t="s">
        <v>129</v>
      </c>
      <c r="M110" s="44" t="s">
        <v>247</v>
      </c>
      <c r="N110" s="13" t="str">
        <f>CONCATENATE(L110,M110)</f>
        <v>Л0602Л</v>
      </c>
      <c r="O110" s="13" t="str">
        <f>CONCATENATE(B110,"-",F110,G110,H110,"-",I110)</f>
        <v>Ж-КЕА-08122007</v>
      </c>
      <c r="P110" s="45">
        <v>5</v>
      </c>
      <c r="Q110" s="45">
        <v>5</v>
      </c>
      <c r="R110" s="45">
        <v>3</v>
      </c>
      <c r="S110" s="45">
        <v>5</v>
      </c>
      <c r="T110" s="45">
        <v>5</v>
      </c>
      <c r="U110" s="45">
        <v>5</v>
      </c>
      <c r="V110" s="45">
        <v>5</v>
      </c>
      <c r="W110" s="45">
        <v>0</v>
      </c>
      <c r="X110" s="45">
        <v>0</v>
      </c>
      <c r="Y110" s="45">
        <v>0</v>
      </c>
      <c r="Z110" s="12">
        <f>SUM(P110:Y110)</f>
        <v>33</v>
      </c>
      <c r="AA110" s="44">
        <v>50</v>
      </c>
      <c r="AB110" s="46">
        <f>Z110/AA110</f>
        <v>0.66</v>
      </c>
      <c r="AC110" s="30" t="str">
        <f>IF(Z110&gt;75%*AA110,"Победитель",IF(Z110&gt;50%*AA110,"Призёр","Участник"))</f>
        <v>Призёр</v>
      </c>
    </row>
    <row r="111" spans="1:29" x14ac:dyDescent="0.3">
      <c r="A111" s="43">
        <v>97</v>
      </c>
      <c r="B111" s="16" t="s">
        <v>14</v>
      </c>
      <c r="C111" s="15" t="s">
        <v>44</v>
      </c>
      <c r="D111" s="15" t="s">
        <v>45</v>
      </c>
      <c r="E111" s="15" t="s">
        <v>46</v>
      </c>
      <c r="F111" s="4" t="str">
        <f>LEFT(C111,1)</f>
        <v>К</v>
      </c>
      <c r="G111" s="4" t="str">
        <f>LEFT(D111,1)</f>
        <v>К</v>
      </c>
      <c r="H111" s="4" t="str">
        <f>LEFT(E111,1)</f>
        <v>А</v>
      </c>
      <c r="I111" s="2" t="s">
        <v>47</v>
      </c>
      <c r="J111" s="14" t="s">
        <v>28</v>
      </c>
      <c r="K111" s="16">
        <v>6</v>
      </c>
      <c r="L111" s="20" t="s">
        <v>131</v>
      </c>
      <c r="M111" s="10" t="s">
        <v>37</v>
      </c>
      <c r="N111" s="13" t="str">
        <f>CONCATENATE(L111,M111)</f>
        <v>Л0604М</v>
      </c>
      <c r="O111" s="13" t="str">
        <f>CONCATENATE(B111,"-",F111,G111,H111,"-",I111)</f>
        <v>Ж-ККА-30052006</v>
      </c>
      <c r="P111" s="11">
        <v>5</v>
      </c>
      <c r="Q111" s="11">
        <v>3</v>
      </c>
      <c r="R111" s="11">
        <v>5</v>
      </c>
      <c r="S111" s="11">
        <v>5</v>
      </c>
      <c r="T111" s="11">
        <v>0</v>
      </c>
      <c r="U111" s="11">
        <v>5</v>
      </c>
      <c r="V111" s="11">
        <v>5</v>
      </c>
      <c r="W111" s="11">
        <v>5</v>
      </c>
      <c r="X111" s="11"/>
      <c r="Y111" s="11"/>
      <c r="Z111" s="12">
        <f>SUM(P111:Y111)</f>
        <v>33</v>
      </c>
      <c r="AA111" s="44">
        <v>50</v>
      </c>
      <c r="AB111" s="46">
        <f>Z111/AA111</f>
        <v>0.66</v>
      </c>
      <c r="AC111" s="30" t="str">
        <f>IF(Z111&gt;75%*AA111,"Победитель",IF(Z111&gt;50%*AA111,"Призёр","Участник"))</f>
        <v>Призёр</v>
      </c>
    </row>
    <row r="112" spans="1:29" x14ac:dyDescent="0.3">
      <c r="A112" s="43">
        <v>98</v>
      </c>
      <c r="B112" s="16" t="s">
        <v>37</v>
      </c>
      <c r="C112" s="16" t="s">
        <v>349</v>
      </c>
      <c r="D112" s="16" t="s">
        <v>350</v>
      </c>
      <c r="E112" s="16" t="s">
        <v>57</v>
      </c>
      <c r="F112" s="4" t="s">
        <v>197</v>
      </c>
      <c r="G112" s="4" t="s">
        <v>226</v>
      </c>
      <c r="H112" s="4" t="s">
        <v>25</v>
      </c>
      <c r="I112" s="1" t="s">
        <v>186</v>
      </c>
      <c r="J112" s="14" t="s">
        <v>288</v>
      </c>
      <c r="K112" s="16">
        <v>6</v>
      </c>
      <c r="L112" s="16" t="s">
        <v>351</v>
      </c>
      <c r="M112" s="44" t="s">
        <v>321</v>
      </c>
      <c r="N112" s="13" t="str">
        <f>CONCATENATE(L112,M112)</f>
        <v>Л0609У</v>
      </c>
      <c r="O112" s="13" t="str">
        <f>CONCATENATE(B112,"-",F112,G112,H112,"-",I112)</f>
        <v>М-КДС-09062007</v>
      </c>
      <c r="P112" s="45">
        <v>2</v>
      </c>
      <c r="Q112" s="45">
        <v>1</v>
      </c>
      <c r="R112" s="45">
        <v>5</v>
      </c>
      <c r="S112" s="45">
        <v>5</v>
      </c>
      <c r="T112" s="45">
        <v>0</v>
      </c>
      <c r="U112" s="45">
        <v>0</v>
      </c>
      <c r="V112" s="45">
        <v>5</v>
      </c>
      <c r="W112" s="45">
        <v>5</v>
      </c>
      <c r="X112" s="45">
        <v>5</v>
      </c>
      <c r="Y112" s="45">
        <v>5</v>
      </c>
      <c r="Z112" s="12">
        <f>SUM(P112:Y112)</f>
        <v>33</v>
      </c>
      <c r="AA112" s="44">
        <v>50</v>
      </c>
      <c r="AB112" s="46">
        <f>Z112/AA112</f>
        <v>0.66</v>
      </c>
      <c r="AC112" s="30" t="str">
        <f>IF(Z112&gt;75%*AA112,"Победитель",IF(Z112&gt;50%*AA112,"Призёр","Участник"))</f>
        <v>Призёр</v>
      </c>
    </row>
    <row r="113" spans="1:29" x14ac:dyDescent="0.3">
      <c r="A113" s="43">
        <v>99</v>
      </c>
      <c r="B113" s="16" t="s">
        <v>180</v>
      </c>
      <c r="C113" s="16" t="s">
        <v>181</v>
      </c>
      <c r="D113" s="16" t="s">
        <v>182</v>
      </c>
      <c r="E113" s="16" t="s">
        <v>35</v>
      </c>
      <c r="F113" s="4" t="s">
        <v>183</v>
      </c>
      <c r="G113" s="4" t="s">
        <v>184</v>
      </c>
      <c r="H113" s="4" t="s">
        <v>185</v>
      </c>
      <c r="I113" s="1" t="s">
        <v>186</v>
      </c>
      <c r="J113" s="14" t="s">
        <v>187</v>
      </c>
      <c r="K113" s="16">
        <v>6</v>
      </c>
      <c r="L113" s="16" t="s">
        <v>188</v>
      </c>
      <c r="M113" s="44" t="s">
        <v>285</v>
      </c>
      <c r="N113" s="13" t="str">
        <f>CONCATENATE(L113,M113)</f>
        <v>л0602О</v>
      </c>
      <c r="O113" s="13" t="str">
        <f>CONCATENATE(B113,"-",F113,G113,H113,"-",I113)</f>
        <v>ж-ТПА-09062007</v>
      </c>
      <c r="P113" s="45">
        <v>3</v>
      </c>
      <c r="Q113" s="45">
        <v>2</v>
      </c>
      <c r="R113" s="45">
        <v>4</v>
      </c>
      <c r="S113" s="45">
        <v>3</v>
      </c>
      <c r="T113" s="45">
        <v>0</v>
      </c>
      <c r="U113" s="45">
        <v>0</v>
      </c>
      <c r="V113" s="45">
        <v>5</v>
      </c>
      <c r="W113" s="45">
        <v>5</v>
      </c>
      <c r="X113" s="45">
        <v>5</v>
      </c>
      <c r="Y113" s="45">
        <v>5</v>
      </c>
      <c r="Z113" s="12">
        <f>SUM(P113:Y113)</f>
        <v>32</v>
      </c>
      <c r="AA113" s="44">
        <v>50</v>
      </c>
      <c r="AB113" s="46">
        <f>Z113/AA113</f>
        <v>0.64</v>
      </c>
      <c r="AC113" s="30" t="str">
        <f>IF(Z113&gt;75%*AA113,"Победитель",IF(Z113&gt;50%*AA113,"Призёр","Участник"))</f>
        <v>Призёр</v>
      </c>
    </row>
    <row r="114" spans="1:29" x14ac:dyDescent="0.3">
      <c r="A114" s="43">
        <v>100</v>
      </c>
      <c r="B114" s="24" t="s">
        <v>180</v>
      </c>
      <c r="C114" s="24" t="s">
        <v>646</v>
      </c>
      <c r="D114" s="24" t="s">
        <v>45</v>
      </c>
      <c r="E114" s="24" t="s">
        <v>366</v>
      </c>
      <c r="F114" s="51" t="s">
        <v>295</v>
      </c>
      <c r="G114" s="51" t="s">
        <v>197</v>
      </c>
      <c r="H114" s="51" t="s">
        <v>185</v>
      </c>
      <c r="I114" s="53" t="s">
        <v>647</v>
      </c>
      <c r="J114" s="22" t="s">
        <v>612</v>
      </c>
      <c r="K114" s="24">
        <v>6</v>
      </c>
      <c r="L114" s="24" t="s">
        <v>128</v>
      </c>
      <c r="M114" s="44" t="s">
        <v>197</v>
      </c>
      <c r="N114" s="13" t="str">
        <f>CONCATENATE(L114,M114)</f>
        <v>Л0601К</v>
      </c>
      <c r="O114" s="13" t="str">
        <f>CONCATENATE(B114,"-",F114,G114,H114,"-",I114)</f>
        <v>ж-ГКА-05102007</v>
      </c>
      <c r="P114" s="45">
        <v>1</v>
      </c>
      <c r="Q114" s="45">
        <v>5</v>
      </c>
      <c r="R114" s="45">
        <v>2</v>
      </c>
      <c r="S114" s="45">
        <v>3</v>
      </c>
      <c r="T114" s="45">
        <v>0</v>
      </c>
      <c r="U114" s="45">
        <v>0</v>
      </c>
      <c r="V114" s="45">
        <v>5</v>
      </c>
      <c r="W114" s="45">
        <v>5</v>
      </c>
      <c r="X114" s="45">
        <v>5</v>
      </c>
      <c r="Y114" s="45">
        <v>5</v>
      </c>
      <c r="Z114" s="12">
        <f>SUM(P114:Y114)</f>
        <v>31</v>
      </c>
      <c r="AA114" s="44">
        <v>50</v>
      </c>
      <c r="AB114" s="46">
        <f>Z114/AA114</f>
        <v>0.62</v>
      </c>
      <c r="AC114" s="30" t="str">
        <f>IF(Z114&gt;75%*AA114,"Победитель",IF(Z114&gt;50%*AA114,"Призёр","Участник"))</f>
        <v>Призёр</v>
      </c>
    </row>
    <row r="115" spans="1:29" x14ac:dyDescent="0.3">
      <c r="A115" s="43">
        <v>101</v>
      </c>
      <c r="B115" s="16" t="s">
        <v>14</v>
      </c>
      <c r="C115" s="15" t="s">
        <v>29</v>
      </c>
      <c r="D115" s="15" t="s">
        <v>30</v>
      </c>
      <c r="E115" s="15" t="s">
        <v>31</v>
      </c>
      <c r="F115" s="4"/>
      <c r="G115" s="4"/>
      <c r="H115" s="4"/>
      <c r="I115" s="2" t="s">
        <v>32</v>
      </c>
      <c r="J115" s="14" t="s">
        <v>28</v>
      </c>
      <c r="K115" s="16">
        <v>6</v>
      </c>
      <c r="L115" s="14" t="s">
        <v>128</v>
      </c>
      <c r="M115" s="10" t="s">
        <v>37</v>
      </c>
      <c r="N115" s="13" t="str">
        <f>CONCATENATE(L115,M115)</f>
        <v>Л0601М</v>
      </c>
      <c r="O115" s="13" t="str">
        <f>CONCATENATE(B115,"-",F115,G115,H115,"-",I115)</f>
        <v>Ж--16012007</v>
      </c>
      <c r="P115" s="11">
        <v>5</v>
      </c>
      <c r="Q115" s="11">
        <v>0</v>
      </c>
      <c r="R115" s="11">
        <v>5</v>
      </c>
      <c r="S115" s="11">
        <v>5</v>
      </c>
      <c r="T115" s="11">
        <v>0</v>
      </c>
      <c r="U115" s="11">
        <v>0</v>
      </c>
      <c r="V115" s="11">
        <v>5</v>
      </c>
      <c r="W115" s="11">
        <v>5</v>
      </c>
      <c r="X115" s="11">
        <v>5</v>
      </c>
      <c r="Y115" s="11">
        <v>0</v>
      </c>
      <c r="Z115" s="12">
        <f>SUM(P115:Y115)</f>
        <v>30</v>
      </c>
      <c r="AA115" s="44">
        <v>50</v>
      </c>
      <c r="AB115" s="46">
        <f>Z115/AA115</f>
        <v>0.6</v>
      </c>
      <c r="AC115" s="30" t="str">
        <f>IF(Z115&gt;75%*AA115,"Победитель",IF(Z115&gt;50%*AA115,"Призёр","Участник"))</f>
        <v>Призёр</v>
      </c>
    </row>
    <row r="116" spans="1:29" x14ac:dyDescent="0.3">
      <c r="A116" s="43">
        <v>102</v>
      </c>
      <c r="B116" s="16" t="s">
        <v>37</v>
      </c>
      <c r="C116" s="16" t="s">
        <v>319</v>
      </c>
      <c r="D116" s="16" t="s">
        <v>266</v>
      </c>
      <c r="E116" s="16" t="s">
        <v>320</v>
      </c>
      <c r="F116" s="4" t="s">
        <v>321</v>
      </c>
      <c r="G116" s="4" t="s">
        <v>226</v>
      </c>
      <c r="H116" s="4" t="s">
        <v>203</v>
      </c>
      <c r="I116" s="1" t="s">
        <v>322</v>
      </c>
      <c r="J116" s="14" t="s">
        <v>288</v>
      </c>
      <c r="K116" s="17">
        <v>6</v>
      </c>
      <c r="L116" s="16" t="s">
        <v>128</v>
      </c>
      <c r="M116" s="44" t="s">
        <v>321</v>
      </c>
      <c r="N116" s="13" t="str">
        <f>CONCATENATE(L116,M116)</f>
        <v>Л0601У</v>
      </c>
      <c r="O116" s="13" t="str">
        <f>CONCATENATE(B116,"-",F116,G116,H116,"-",I116)</f>
        <v>М-УДВ-24012008</v>
      </c>
      <c r="P116" s="45">
        <v>2</v>
      </c>
      <c r="Q116" s="45">
        <v>0</v>
      </c>
      <c r="R116" s="45">
        <v>5</v>
      </c>
      <c r="S116" s="45">
        <v>3</v>
      </c>
      <c r="T116" s="45">
        <v>5</v>
      </c>
      <c r="U116" s="45">
        <v>0</v>
      </c>
      <c r="V116" s="45">
        <v>5</v>
      </c>
      <c r="W116" s="45">
        <v>5</v>
      </c>
      <c r="X116" s="45">
        <v>5</v>
      </c>
      <c r="Y116" s="45">
        <v>0</v>
      </c>
      <c r="Z116" s="12">
        <f>SUM(P116:Y116)</f>
        <v>30</v>
      </c>
      <c r="AA116" s="44">
        <v>50</v>
      </c>
      <c r="AB116" s="46">
        <f>Z116/AA116</f>
        <v>0.6</v>
      </c>
      <c r="AC116" s="30" t="str">
        <f>IF(Z116&gt;75%*AA116,"Победитель",IF(Z116&gt;50%*AA116,"Призёр","Участник"))</f>
        <v>Призёр</v>
      </c>
    </row>
    <row r="117" spans="1:29" x14ac:dyDescent="0.3">
      <c r="A117" s="43">
        <v>103</v>
      </c>
      <c r="B117" s="24" t="s">
        <v>180</v>
      </c>
      <c r="C117" s="24" t="s">
        <v>661</v>
      </c>
      <c r="D117" s="24" t="s">
        <v>45</v>
      </c>
      <c r="E117" s="24" t="s">
        <v>158</v>
      </c>
      <c r="F117" s="51" t="s">
        <v>210</v>
      </c>
      <c r="G117" s="51" t="s">
        <v>197</v>
      </c>
      <c r="H117" s="51" t="s">
        <v>25</v>
      </c>
      <c r="I117" s="53" t="s">
        <v>662</v>
      </c>
      <c r="J117" s="24" t="s">
        <v>612</v>
      </c>
      <c r="K117" s="24">
        <v>6</v>
      </c>
      <c r="L117" s="24" t="s">
        <v>351</v>
      </c>
      <c r="M117" s="44" t="s">
        <v>197</v>
      </c>
      <c r="N117" s="13" t="str">
        <f>CONCATENATE(L117,M117)</f>
        <v>Л0609К</v>
      </c>
      <c r="O117" s="13" t="str">
        <f>CONCATENATE(B117,"-",F117,G117,H117,"-",I117)</f>
        <v>ж-РКС-27102007</v>
      </c>
      <c r="P117" s="45">
        <v>2</v>
      </c>
      <c r="Q117" s="45">
        <v>0</v>
      </c>
      <c r="R117" s="45">
        <v>4</v>
      </c>
      <c r="S117" s="45">
        <v>3</v>
      </c>
      <c r="T117" s="45">
        <v>0</v>
      </c>
      <c r="U117" s="45">
        <v>0</v>
      </c>
      <c r="V117" s="45">
        <v>5</v>
      </c>
      <c r="W117" s="45">
        <v>5</v>
      </c>
      <c r="X117" s="45">
        <v>5</v>
      </c>
      <c r="Y117" s="45">
        <v>5</v>
      </c>
      <c r="Z117" s="12">
        <f>SUM(P117:Y117)</f>
        <v>29</v>
      </c>
      <c r="AA117" s="44">
        <v>50</v>
      </c>
      <c r="AB117" s="46">
        <f>Z117/AA117</f>
        <v>0.57999999999999996</v>
      </c>
      <c r="AC117" s="30" t="str">
        <f>IF(Z117&gt;75%*AA117,"Победитель",IF(Z117&gt;50%*AA117,"Призёр","Участник"))</f>
        <v>Призёр</v>
      </c>
    </row>
    <row r="118" spans="1:29" x14ac:dyDescent="0.3">
      <c r="A118" s="43">
        <v>104</v>
      </c>
      <c r="B118" s="16" t="s">
        <v>14</v>
      </c>
      <c r="C118" s="16" t="s">
        <v>905</v>
      </c>
      <c r="D118" s="16" t="s">
        <v>82</v>
      </c>
      <c r="E118" s="16" t="s">
        <v>366</v>
      </c>
      <c r="F118" s="16" t="s">
        <v>295</v>
      </c>
      <c r="G118" s="16" t="s">
        <v>37</v>
      </c>
      <c r="H118" s="16" t="s">
        <v>185</v>
      </c>
      <c r="I118" s="48" t="s">
        <v>906</v>
      </c>
      <c r="J118" s="16" t="s">
        <v>778</v>
      </c>
      <c r="K118" s="16">
        <v>6</v>
      </c>
      <c r="L118" s="16" t="s">
        <v>907</v>
      </c>
      <c r="M118" s="44" t="s">
        <v>295</v>
      </c>
      <c r="N118" s="13" t="str">
        <f>CONCATENATE(L118,M118)</f>
        <v>л0608Г</v>
      </c>
      <c r="O118" s="13" t="str">
        <f>CONCATENATE(B118,"-",F118,G118,H118,"-",I118)</f>
        <v>Ж-ГМА-02082007</v>
      </c>
      <c r="P118" s="45">
        <v>2</v>
      </c>
      <c r="Q118" s="45">
        <v>3</v>
      </c>
      <c r="R118" s="45">
        <v>5</v>
      </c>
      <c r="S118" s="45">
        <v>2</v>
      </c>
      <c r="T118" s="45">
        <v>0</v>
      </c>
      <c r="U118" s="45">
        <v>0</v>
      </c>
      <c r="V118" s="45">
        <v>1</v>
      </c>
      <c r="W118" s="45">
        <v>5</v>
      </c>
      <c r="X118" s="45">
        <v>5</v>
      </c>
      <c r="Y118" s="45">
        <v>5</v>
      </c>
      <c r="Z118" s="12">
        <f>SUM(P118:Y118)</f>
        <v>28</v>
      </c>
      <c r="AA118" s="44">
        <v>50</v>
      </c>
      <c r="AB118" s="46">
        <f>Z118/AA118</f>
        <v>0.56000000000000005</v>
      </c>
      <c r="AC118" s="30" t="str">
        <f>IF(Z118&gt;75%*AA118,"Победитель",IF(Z118&gt;50%*AA118,"Призёр","Участник"))</f>
        <v>Призёр</v>
      </c>
    </row>
    <row r="119" spans="1:29" x14ac:dyDescent="0.3">
      <c r="A119" s="43">
        <v>105</v>
      </c>
      <c r="B119" s="16" t="s">
        <v>180</v>
      </c>
      <c r="C119" s="16" t="s">
        <v>280</v>
      </c>
      <c r="D119" s="16" t="s">
        <v>281</v>
      </c>
      <c r="E119" s="16" t="s">
        <v>282</v>
      </c>
      <c r="F119" s="4" t="s">
        <v>197</v>
      </c>
      <c r="G119" s="4" t="s">
        <v>37</v>
      </c>
      <c r="H119" s="4" t="s">
        <v>203</v>
      </c>
      <c r="I119" s="1" t="s">
        <v>283</v>
      </c>
      <c r="J119" s="14" t="s">
        <v>187</v>
      </c>
      <c r="K119" s="16">
        <v>6</v>
      </c>
      <c r="L119" s="16" t="s">
        <v>284</v>
      </c>
      <c r="M119" s="44" t="s">
        <v>285</v>
      </c>
      <c r="N119" s="13" t="str">
        <f>CONCATENATE(L119,M119)</f>
        <v>л0622О</v>
      </c>
      <c r="O119" s="13" t="str">
        <f>CONCATENATE(B119,"-",F119,G119,H119,"-",I119)</f>
        <v>ж-КМВ-04102007</v>
      </c>
      <c r="P119" s="45">
        <v>3</v>
      </c>
      <c r="Q119" s="45">
        <v>0</v>
      </c>
      <c r="R119" s="45">
        <v>0</v>
      </c>
      <c r="S119" s="45">
        <v>3</v>
      </c>
      <c r="T119" s="45">
        <v>0</v>
      </c>
      <c r="U119" s="45">
        <v>0</v>
      </c>
      <c r="V119" s="45">
        <v>5</v>
      </c>
      <c r="W119" s="45">
        <v>5</v>
      </c>
      <c r="X119" s="45">
        <v>5</v>
      </c>
      <c r="Y119" s="45">
        <v>5</v>
      </c>
      <c r="Z119" s="12">
        <f>SUM(P119:Y119)</f>
        <v>26</v>
      </c>
      <c r="AA119" s="44">
        <v>50</v>
      </c>
      <c r="AB119" s="46">
        <f>Z119/AA119</f>
        <v>0.52</v>
      </c>
      <c r="AC119" s="30" t="str">
        <f>IF(Z119&gt;75%*AA119,"Победитель",IF(Z119&gt;50%*AA119,"Призёр","Участник"))</f>
        <v>Призёр</v>
      </c>
    </row>
    <row r="120" spans="1:29" x14ac:dyDescent="0.3">
      <c r="A120" s="43">
        <v>106</v>
      </c>
      <c r="B120" s="24" t="s">
        <v>180</v>
      </c>
      <c r="C120" s="24" t="s">
        <v>368</v>
      </c>
      <c r="D120" s="24" t="s">
        <v>655</v>
      </c>
      <c r="E120" s="24" t="s">
        <v>299</v>
      </c>
      <c r="F120" s="51" t="s">
        <v>37</v>
      </c>
      <c r="G120" s="51" t="s">
        <v>185</v>
      </c>
      <c r="H120" s="51" t="s">
        <v>37</v>
      </c>
      <c r="I120" s="53" t="s">
        <v>656</v>
      </c>
      <c r="J120" s="22" t="s">
        <v>612</v>
      </c>
      <c r="K120" s="24">
        <v>6</v>
      </c>
      <c r="L120" s="24" t="s">
        <v>303</v>
      </c>
      <c r="M120" s="44" t="s">
        <v>197</v>
      </c>
      <c r="N120" s="13" t="str">
        <f>CONCATENATE(L120,M120)</f>
        <v>Л0505К</v>
      </c>
      <c r="O120" s="13" t="str">
        <f>CONCATENATE(B120,"-",F120,G120,H120,"-",I120)</f>
        <v>ж-МАМ-03062007</v>
      </c>
      <c r="P120" s="45">
        <v>2</v>
      </c>
      <c r="Q120" s="45">
        <v>2</v>
      </c>
      <c r="R120" s="45">
        <v>0</v>
      </c>
      <c r="S120" s="45">
        <v>0</v>
      </c>
      <c r="T120" s="45">
        <v>5</v>
      </c>
      <c r="U120" s="45">
        <v>0</v>
      </c>
      <c r="V120" s="45">
        <v>5</v>
      </c>
      <c r="W120" s="45">
        <v>10</v>
      </c>
      <c r="X120" s="45"/>
      <c r="Y120" s="45"/>
      <c r="Z120" s="12">
        <f>SUM(P120:Y120)</f>
        <v>24</v>
      </c>
      <c r="AA120" s="44">
        <v>50</v>
      </c>
      <c r="AB120" s="46">
        <f>Z120/AA120</f>
        <v>0.48</v>
      </c>
      <c r="AC120" s="30" t="str">
        <f>IF(Z120&gt;75%*AA120,"Победитель",IF(Z120&gt;50%*AA120,"Призёр","Участник"))</f>
        <v>Участник</v>
      </c>
    </row>
    <row r="121" spans="1:29" x14ac:dyDescent="0.3">
      <c r="A121" s="43">
        <v>107</v>
      </c>
      <c r="B121" s="16" t="s">
        <v>180</v>
      </c>
      <c r="C121" s="16" t="s">
        <v>194</v>
      </c>
      <c r="D121" s="16" t="s">
        <v>45</v>
      </c>
      <c r="E121" s="16" t="s">
        <v>195</v>
      </c>
      <c r="F121" s="4" t="s">
        <v>196</v>
      </c>
      <c r="G121" s="4" t="s">
        <v>197</v>
      </c>
      <c r="H121" s="4" t="s">
        <v>198</v>
      </c>
      <c r="I121" s="1" t="s">
        <v>199</v>
      </c>
      <c r="J121" s="14" t="s">
        <v>187</v>
      </c>
      <c r="K121" s="16">
        <v>6</v>
      </c>
      <c r="L121" s="16" t="s">
        <v>200</v>
      </c>
      <c r="M121" s="44" t="s">
        <v>285</v>
      </c>
      <c r="N121" s="13" t="str">
        <f>CONCATENATE(L121,M121)</f>
        <v>л0605О</v>
      </c>
      <c r="O121" s="13" t="str">
        <f>CONCATENATE(B121,"-",F121,G121,H121,"-",I121)</f>
        <v>ж-БКИ-25122007</v>
      </c>
      <c r="P121" s="45">
        <v>1</v>
      </c>
      <c r="Q121" s="45">
        <v>2</v>
      </c>
      <c r="R121" s="45">
        <v>1</v>
      </c>
      <c r="S121" s="45">
        <v>0</v>
      </c>
      <c r="T121" s="45">
        <v>0</v>
      </c>
      <c r="U121" s="45">
        <v>0</v>
      </c>
      <c r="V121" s="45">
        <v>5</v>
      </c>
      <c r="W121" s="45">
        <v>5</v>
      </c>
      <c r="X121" s="45">
        <v>5</v>
      </c>
      <c r="Y121" s="45">
        <v>5</v>
      </c>
      <c r="Z121" s="12">
        <f>SUM(P121:Y121)</f>
        <v>24</v>
      </c>
      <c r="AA121" s="44">
        <v>50</v>
      </c>
      <c r="AB121" s="46">
        <f>Z121/AA121</f>
        <v>0.48</v>
      </c>
      <c r="AC121" s="30" t="str">
        <f>IF(Z121&gt;75%*AA121,"Победитель",IF(Z121&gt;50%*AA121,"Призёр","Участник"))</f>
        <v>Участник</v>
      </c>
    </row>
    <row r="122" spans="1:29" x14ac:dyDescent="0.3">
      <c r="A122" s="43">
        <v>108</v>
      </c>
      <c r="B122" s="24" t="s">
        <v>250</v>
      </c>
      <c r="C122" s="24" t="s">
        <v>663</v>
      </c>
      <c r="D122" s="24" t="s">
        <v>107</v>
      </c>
      <c r="E122" s="24" t="s">
        <v>328</v>
      </c>
      <c r="F122" s="51" t="s">
        <v>198</v>
      </c>
      <c r="G122" s="51" t="s">
        <v>37</v>
      </c>
      <c r="H122" s="51" t="s">
        <v>226</v>
      </c>
      <c r="I122" s="53" t="s">
        <v>664</v>
      </c>
      <c r="J122" s="24" t="s">
        <v>612</v>
      </c>
      <c r="K122" s="24">
        <v>6</v>
      </c>
      <c r="L122" s="24" t="s">
        <v>449</v>
      </c>
      <c r="M122" s="44" t="s">
        <v>197</v>
      </c>
      <c r="N122" s="13" t="str">
        <f>CONCATENATE(L122,M122)</f>
        <v>Л0610К</v>
      </c>
      <c r="O122" s="13" t="str">
        <f>CONCATENATE(B122,"-",F122,G122,H122,"-",I122)</f>
        <v>м-ИМД-13032007</v>
      </c>
      <c r="P122" s="45">
        <v>0</v>
      </c>
      <c r="Q122" s="45">
        <v>3</v>
      </c>
      <c r="R122" s="45">
        <v>0</v>
      </c>
      <c r="S122" s="45">
        <v>0</v>
      </c>
      <c r="T122" s="45">
        <v>0</v>
      </c>
      <c r="U122" s="45">
        <v>0</v>
      </c>
      <c r="V122" s="45">
        <v>5</v>
      </c>
      <c r="W122" s="45">
        <v>5</v>
      </c>
      <c r="X122" s="45">
        <v>5</v>
      </c>
      <c r="Y122" s="45">
        <v>5</v>
      </c>
      <c r="Z122" s="12">
        <f>SUM(P122:Y122)</f>
        <v>23</v>
      </c>
      <c r="AA122" s="44">
        <v>50</v>
      </c>
      <c r="AB122" s="46">
        <f>Z122/AA122</f>
        <v>0.46</v>
      </c>
      <c r="AC122" s="30" t="str">
        <f>IF(Z122&gt;75%*AA122,"Победитель",IF(Z122&gt;50%*AA122,"Призёр","Участник"))</f>
        <v>Участник</v>
      </c>
    </row>
    <row r="123" spans="1:29" x14ac:dyDescent="0.3">
      <c r="A123" s="43">
        <v>109</v>
      </c>
      <c r="B123" s="16" t="s">
        <v>14</v>
      </c>
      <c r="C123" s="16" t="s">
        <v>878</v>
      </c>
      <c r="D123" s="16" t="s">
        <v>479</v>
      </c>
      <c r="E123" s="16" t="s">
        <v>49</v>
      </c>
      <c r="F123" s="16" t="s">
        <v>191</v>
      </c>
      <c r="G123" s="16" t="s">
        <v>203</v>
      </c>
      <c r="H123" s="16" t="s">
        <v>198</v>
      </c>
      <c r="I123" s="48" t="s">
        <v>879</v>
      </c>
      <c r="J123" s="16" t="s">
        <v>778</v>
      </c>
      <c r="K123" s="16">
        <v>6</v>
      </c>
      <c r="L123" s="16" t="s">
        <v>880</v>
      </c>
      <c r="M123" s="44" t="s">
        <v>295</v>
      </c>
      <c r="N123" s="13" t="str">
        <f>CONCATENATE(L123,M123)</f>
        <v>л0614Г</v>
      </c>
      <c r="O123" s="13" t="str">
        <f>CONCATENATE(B123,"-",F123,G123,H123,"-",I123)</f>
        <v>Ж-НВИ-16022007</v>
      </c>
      <c r="P123" s="45">
        <v>3</v>
      </c>
      <c r="Q123" s="45">
        <v>2</v>
      </c>
      <c r="R123" s="45">
        <v>0</v>
      </c>
      <c r="S123" s="45">
        <v>0</v>
      </c>
      <c r="T123" s="45">
        <v>0</v>
      </c>
      <c r="U123" s="45">
        <v>0</v>
      </c>
      <c r="V123" s="45">
        <v>1</v>
      </c>
      <c r="W123" s="45">
        <v>5</v>
      </c>
      <c r="X123" s="45">
        <v>5</v>
      </c>
      <c r="Y123" s="45">
        <v>5</v>
      </c>
      <c r="Z123" s="12">
        <f>SUM(P123:Y123)</f>
        <v>21</v>
      </c>
      <c r="AA123" s="44">
        <v>50</v>
      </c>
      <c r="AB123" s="46">
        <f>Z123/AA123</f>
        <v>0.42</v>
      </c>
      <c r="AC123" s="30" t="str">
        <f>IF(Z123&gt;75%*AA123,"Победитель",IF(Z123&gt;50%*AA123,"Призёр","Участник"))</f>
        <v>Участник</v>
      </c>
    </row>
    <row r="124" spans="1:29" x14ac:dyDescent="0.3">
      <c r="A124" s="43">
        <v>110</v>
      </c>
      <c r="B124" s="16" t="s">
        <v>180</v>
      </c>
      <c r="C124" s="16" t="s">
        <v>276</v>
      </c>
      <c r="D124" s="16" t="s">
        <v>277</v>
      </c>
      <c r="E124" s="16" t="s">
        <v>158</v>
      </c>
      <c r="F124" s="4" t="s">
        <v>184</v>
      </c>
      <c r="G124" s="4" t="s">
        <v>252</v>
      </c>
      <c r="H124" s="4" t="s">
        <v>25</v>
      </c>
      <c r="I124" s="1" t="s">
        <v>278</v>
      </c>
      <c r="J124" s="14" t="s">
        <v>187</v>
      </c>
      <c r="K124" s="16">
        <v>6</v>
      </c>
      <c r="L124" s="16" t="s">
        <v>279</v>
      </c>
      <c r="M124" s="44" t="s">
        <v>285</v>
      </c>
      <c r="N124" s="13" t="str">
        <f>CONCATENATE(L124,M124)</f>
        <v>л0621О</v>
      </c>
      <c r="O124" s="13" t="str">
        <f>CONCATENATE(B124,"-",F124,G124,H124,"-",I124)</f>
        <v>ж-ПЕС-17112007</v>
      </c>
      <c r="P124" s="45">
        <v>3</v>
      </c>
      <c r="Q124" s="45">
        <v>0</v>
      </c>
      <c r="R124" s="45">
        <v>2</v>
      </c>
      <c r="S124" s="45">
        <v>0</v>
      </c>
      <c r="T124" s="45">
        <v>0</v>
      </c>
      <c r="U124" s="45">
        <v>0</v>
      </c>
      <c r="V124" s="45">
        <v>5</v>
      </c>
      <c r="W124" s="45">
        <v>5</v>
      </c>
      <c r="X124" s="45">
        <v>5</v>
      </c>
      <c r="Y124" s="45">
        <v>0</v>
      </c>
      <c r="Z124" s="12">
        <f>SUM(P124:Y124)</f>
        <v>20</v>
      </c>
      <c r="AA124" s="44">
        <v>50</v>
      </c>
      <c r="AB124" s="46">
        <f>Z124/AA124</f>
        <v>0.4</v>
      </c>
      <c r="AC124" s="30" t="str">
        <f>IF(Z124&gt;75%*AA124,"Победитель",IF(Z124&gt;50%*AA124,"Призёр","Участник"))</f>
        <v>Участник</v>
      </c>
    </row>
    <row r="125" spans="1:29" x14ac:dyDescent="0.3">
      <c r="A125" s="43">
        <v>111</v>
      </c>
      <c r="B125" s="16" t="s">
        <v>37</v>
      </c>
      <c r="C125" s="16" t="s">
        <v>884</v>
      </c>
      <c r="D125" s="16" t="s">
        <v>385</v>
      </c>
      <c r="E125" s="16" t="s">
        <v>89</v>
      </c>
      <c r="F125" s="16" t="s">
        <v>185</v>
      </c>
      <c r="G125" s="16" t="s">
        <v>37</v>
      </c>
      <c r="H125" s="16" t="s">
        <v>185</v>
      </c>
      <c r="I125" s="48" t="s">
        <v>885</v>
      </c>
      <c r="J125" s="16" t="s">
        <v>778</v>
      </c>
      <c r="K125" s="16">
        <v>6</v>
      </c>
      <c r="L125" s="16" t="s">
        <v>200</v>
      </c>
      <c r="M125" s="44" t="s">
        <v>295</v>
      </c>
      <c r="N125" s="13" t="str">
        <f>CONCATENATE(L125,M125)</f>
        <v>л0605Г</v>
      </c>
      <c r="O125" s="13" t="str">
        <f>CONCATENATE(B125,"-",F125,G125,H125,"-",I125)</f>
        <v>М-АМА-31072007</v>
      </c>
      <c r="P125" s="45">
        <v>0</v>
      </c>
      <c r="Q125" s="45">
        <v>0</v>
      </c>
      <c r="R125" s="45">
        <v>5</v>
      </c>
      <c r="S125" s="45">
        <v>0</v>
      </c>
      <c r="T125" s="45">
        <v>5</v>
      </c>
      <c r="U125" s="45">
        <v>5</v>
      </c>
      <c r="V125" s="45">
        <v>1</v>
      </c>
      <c r="W125" s="45">
        <v>1</v>
      </c>
      <c r="X125" s="45">
        <v>1</v>
      </c>
      <c r="Y125" s="45">
        <v>1</v>
      </c>
      <c r="Z125" s="12">
        <f>SUM(P125:Y125)</f>
        <v>19</v>
      </c>
      <c r="AA125" s="44">
        <v>50</v>
      </c>
      <c r="AB125" s="46">
        <f>Z125/AA125</f>
        <v>0.38</v>
      </c>
      <c r="AC125" s="30" t="str">
        <f>IF(Z125&gt;75%*AA125,"Победитель",IF(Z125&gt;50%*AA125,"Призёр","Участник"))</f>
        <v>Участник</v>
      </c>
    </row>
    <row r="126" spans="1:29" x14ac:dyDescent="0.3">
      <c r="A126" s="43">
        <v>112</v>
      </c>
      <c r="B126" s="16" t="s">
        <v>14</v>
      </c>
      <c r="C126" s="16" t="s">
        <v>881</v>
      </c>
      <c r="D126" s="16" t="s">
        <v>202</v>
      </c>
      <c r="E126" s="16" t="s">
        <v>566</v>
      </c>
      <c r="F126" s="16" t="s">
        <v>247</v>
      </c>
      <c r="G126" s="16" t="s">
        <v>185</v>
      </c>
      <c r="H126" s="16" t="s">
        <v>203</v>
      </c>
      <c r="I126" s="48" t="s">
        <v>882</v>
      </c>
      <c r="J126" s="16" t="s">
        <v>778</v>
      </c>
      <c r="K126" s="16">
        <v>6</v>
      </c>
      <c r="L126" s="16" t="s">
        <v>883</v>
      </c>
      <c r="M126" s="44" t="s">
        <v>295</v>
      </c>
      <c r="N126" s="13" t="str">
        <f>CONCATENATE(L126,M126)</f>
        <v>л0611Г</v>
      </c>
      <c r="O126" s="13" t="str">
        <f>CONCATENATE(B126,"-",F126,G126,H126,"-",I126)</f>
        <v>Ж-ЛАВ-24082007</v>
      </c>
      <c r="P126" s="45">
        <v>2</v>
      </c>
      <c r="Q126" s="45">
        <v>0</v>
      </c>
      <c r="R126" s="45">
        <v>1</v>
      </c>
      <c r="S126" s="45">
        <v>0</v>
      </c>
      <c r="T126" s="45">
        <v>0</v>
      </c>
      <c r="U126" s="45">
        <v>0</v>
      </c>
      <c r="V126" s="45">
        <v>0</v>
      </c>
      <c r="W126" s="45">
        <v>5</v>
      </c>
      <c r="X126" s="45">
        <v>5</v>
      </c>
      <c r="Y126" s="45">
        <v>5</v>
      </c>
      <c r="Z126" s="12">
        <f>SUM(P126:Y126)</f>
        <v>18</v>
      </c>
      <c r="AA126" s="44">
        <v>50</v>
      </c>
      <c r="AB126" s="46">
        <f>Z126/AA126</f>
        <v>0.36</v>
      </c>
      <c r="AC126" s="30" t="str">
        <f>IF(Z126&gt;75%*AA126,"Победитель",IF(Z126&gt;50%*AA126,"Призёр","Участник"))</f>
        <v>Участник</v>
      </c>
    </row>
    <row r="127" spans="1:29" x14ac:dyDescent="0.3">
      <c r="A127" s="43">
        <v>113</v>
      </c>
      <c r="B127" s="16" t="s">
        <v>14</v>
      </c>
      <c r="C127" s="16" t="s">
        <v>851</v>
      </c>
      <c r="D127" s="16" t="s">
        <v>65</v>
      </c>
      <c r="E127" s="16" t="s">
        <v>852</v>
      </c>
      <c r="F127" s="16" t="s">
        <v>203</v>
      </c>
      <c r="G127" s="16" t="s">
        <v>185</v>
      </c>
      <c r="H127" s="16" t="s">
        <v>25</v>
      </c>
      <c r="I127" s="48" t="s">
        <v>853</v>
      </c>
      <c r="J127" s="16" t="s">
        <v>778</v>
      </c>
      <c r="K127" s="16">
        <v>6</v>
      </c>
      <c r="L127" s="16" t="s">
        <v>854</v>
      </c>
      <c r="M127" s="44" t="s">
        <v>295</v>
      </c>
      <c r="N127" s="13" t="str">
        <f>CONCATENATE(L127,M127)</f>
        <v>л0630Г</v>
      </c>
      <c r="O127" s="13" t="str">
        <f>CONCATENATE(B127,"-",F127,G127,H127,"-",I127)</f>
        <v>Ж-ВАС-25102007</v>
      </c>
      <c r="P127" s="45">
        <v>0</v>
      </c>
      <c r="Q127" s="45">
        <v>2</v>
      </c>
      <c r="R127" s="45">
        <v>4</v>
      </c>
      <c r="S127" s="45">
        <v>2</v>
      </c>
      <c r="T127" s="45">
        <v>0</v>
      </c>
      <c r="U127" s="45">
        <v>0</v>
      </c>
      <c r="V127" s="45">
        <v>0</v>
      </c>
      <c r="W127" s="45">
        <v>0</v>
      </c>
      <c r="X127" s="45">
        <v>5</v>
      </c>
      <c r="Y127" s="45">
        <v>5</v>
      </c>
      <c r="Z127" s="12">
        <f>SUM(P127:Y127)</f>
        <v>18</v>
      </c>
      <c r="AA127" s="44">
        <v>50</v>
      </c>
      <c r="AB127" s="46">
        <f>Z127/AA127</f>
        <v>0.36</v>
      </c>
      <c r="AC127" s="30" t="str">
        <f>IF(Z127&gt;75%*AA127,"Победитель",IF(Z127&gt;50%*AA127,"Призёр","Участник"))</f>
        <v>Участник</v>
      </c>
    </row>
    <row r="128" spans="1:29" x14ac:dyDescent="0.3">
      <c r="A128" s="43">
        <v>114</v>
      </c>
      <c r="B128" s="16" t="s">
        <v>180</v>
      </c>
      <c r="C128" s="16" t="s">
        <v>209</v>
      </c>
      <c r="D128" s="16" t="s">
        <v>88</v>
      </c>
      <c r="E128" s="16" t="s">
        <v>57</v>
      </c>
      <c r="F128" s="4" t="s">
        <v>210</v>
      </c>
      <c r="G128" s="4" t="s">
        <v>191</v>
      </c>
      <c r="H128" s="4" t="s">
        <v>25</v>
      </c>
      <c r="I128" s="1" t="s">
        <v>211</v>
      </c>
      <c r="J128" s="14" t="s">
        <v>187</v>
      </c>
      <c r="K128" s="16">
        <v>6</v>
      </c>
      <c r="L128" s="16" t="s">
        <v>212</v>
      </c>
      <c r="M128" s="44" t="s">
        <v>285</v>
      </c>
      <c r="N128" s="13" t="str">
        <f>CONCATENATE(L128,M128)</f>
        <v>л0601О</v>
      </c>
      <c r="O128" s="13" t="str">
        <f>CONCATENATE(B128,"-",F128,G128,H128,"-",I128)</f>
        <v>ж-РНС-29042007</v>
      </c>
      <c r="P128" s="45">
        <v>1</v>
      </c>
      <c r="Q128" s="45">
        <v>0</v>
      </c>
      <c r="R128" s="45">
        <v>2</v>
      </c>
      <c r="S128" s="45">
        <v>0</v>
      </c>
      <c r="T128" s="45">
        <v>0</v>
      </c>
      <c r="U128" s="45">
        <v>0</v>
      </c>
      <c r="V128" s="45">
        <v>5</v>
      </c>
      <c r="W128" s="45">
        <v>5</v>
      </c>
      <c r="X128" s="45">
        <v>5</v>
      </c>
      <c r="Y128" s="45">
        <v>0</v>
      </c>
      <c r="Z128" s="12">
        <f>SUM(P128:Y128)</f>
        <v>18</v>
      </c>
      <c r="AA128" s="44">
        <v>50</v>
      </c>
      <c r="AB128" s="46">
        <f>Z128/AA128</f>
        <v>0.36</v>
      </c>
      <c r="AC128" s="30" t="str">
        <f>IF(Z128&gt;75%*AA128,"Победитель",IF(Z128&gt;50%*AA128,"Призёр","Участник"))</f>
        <v>Участник</v>
      </c>
    </row>
    <row r="129" spans="1:29" x14ac:dyDescent="0.3">
      <c r="A129" s="43">
        <v>115</v>
      </c>
      <c r="B129" s="16" t="s">
        <v>14</v>
      </c>
      <c r="C129" s="16" t="s">
        <v>1042</v>
      </c>
      <c r="D129" s="16" t="s">
        <v>1040</v>
      </c>
      <c r="E129" s="16" t="s">
        <v>1043</v>
      </c>
      <c r="F129" s="4" t="s">
        <v>226</v>
      </c>
      <c r="G129" s="4" t="s">
        <v>185</v>
      </c>
      <c r="H129" s="4" t="s">
        <v>203</v>
      </c>
      <c r="I129" s="1" t="s">
        <v>1049</v>
      </c>
      <c r="J129" s="14" t="s">
        <v>1041</v>
      </c>
      <c r="K129" s="16">
        <v>6</v>
      </c>
      <c r="L129" s="16" t="s">
        <v>130</v>
      </c>
      <c r="M129" s="44" t="s">
        <v>399</v>
      </c>
      <c r="N129" s="13" t="str">
        <f>CONCATENATE(L129,M129)</f>
        <v>Л0603Ч</v>
      </c>
      <c r="O129" s="13" t="str">
        <f>CONCATENATE(B129,"-",F129,G129,H129,"-",I129)</f>
        <v>Ж-ДАВ-28032007</v>
      </c>
      <c r="P129" s="45">
        <v>5</v>
      </c>
      <c r="Q129" s="45">
        <v>2</v>
      </c>
      <c r="R129" s="45">
        <v>11</v>
      </c>
      <c r="S129" s="45"/>
      <c r="T129" s="45"/>
      <c r="U129" s="45"/>
      <c r="V129" s="45"/>
      <c r="W129" s="45"/>
      <c r="X129" s="45"/>
      <c r="Y129" s="45"/>
      <c r="Z129" s="12">
        <f>SUM(P129:Y129)</f>
        <v>18</v>
      </c>
      <c r="AA129" s="44">
        <v>50</v>
      </c>
      <c r="AB129" s="46">
        <f>Z129/AA129</f>
        <v>0.36</v>
      </c>
      <c r="AC129" s="30" t="str">
        <f>IF(Z129&gt;75%*AA129,"Победитель",IF(Z129&gt;50%*AA129,"Призёр","Участник"))</f>
        <v>Участник</v>
      </c>
    </row>
    <row r="130" spans="1:29" x14ac:dyDescent="0.3">
      <c r="A130" s="43">
        <v>116</v>
      </c>
      <c r="B130" s="16" t="s">
        <v>37</v>
      </c>
      <c r="C130" s="16" t="s">
        <v>861</v>
      </c>
      <c r="D130" s="16" t="s">
        <v>378</v>
      </c>
      <c r="E130" s="16" t="s">
        <v>171</v>
      </c>
      <c r="F130" s="16" t="s">
        <v>226</v>
      </c>
      <c r="G130" s="16" t="s">
        <v>203</v>
      </c>
      <c r="H130" s="16" t="s">
        <v>191</v>
      </c>
      <c r="I130" s="48" t="s">
        <v>862</v>
      </c>
      <c r="J130" s="16" t="s">
        <v>778</v>
      </c>
      <c r="K130" s="16">
        <v>6</v>
      </c>
      <c r="L130" s="16" t="s">
        <v>188</v>
      </c>
      <c r="M130" s="44" t="s">
        <v>295</v>
      </c>
      <c r="N130" s="13" t="str">
        <f>CONCATENATE(L130,M130)</f>
        <v>л0602Г</v>
      </c>
      <c r="O130" s="13" t="str">
        <f>CONCATENATE(B130,"-",F130,G130,H130,"-",I130)</f>
        <v>М-ДВН-31052007</v>
      </c>
      <c r="P130" s="45">
        <v>0</v>
      </c>
      <c r="Q130" s="45">
        <v>0</v>
      </c>
      <c r="R130" s="45">
        <v>5</v>
      </c>
      <c r="S130" s="45">
        <v>0</v>
      </c>
      <c r="T130" s="45">
        <v>0</v>
      </c>
      <c r="U130" s="45">
        <v>0</v>
      </c>
      <c r="V130" s="45">
        <v>1</v>
      </c>
      <c r="W130" s="45">
        <v>1</v>
      </c>
      <c r="X130" s="45">
        <v>5</v>
      </c>
      <c r="Y130" s="45">
        <v>5</v>
      </c>
      <c r="Z130" s="12">
        <f>SUM(P130:Y130)</f>
        <v>17</v>
      </c>
      <c r="AA130" s="44">
        <v>50</v>
      </c>
      <c r="AB130" s="46">
        <f>Z130/AA130</f>
        <v>0.34</v>
      </c>
      <c r="AC130" s="30" t="str">
        <f>IF(Z130&gt;75%*AA130,"Победитель",IF(Z130&gt;50%*AA130,"Призёр","Участник"))</f>
        <v>Участник</v>
      </c>
    </row>
    <row r="131" spans="1:29" x14ac:dyDescent="0.3">
      <c r="A131" s="43">
        <v>117</v>
      </c>
      <c r="B131" s="16" t="s">
        <v>14</v>
      </c>
      <c r="C131" s="16" t="s">
        <v>841</v>
      </c>
      <c r="D131" s="16" t="s">
        <v>85</v>
      </c>
      <c r="E131" s="16" t="s">
        <v>842</v>
      </c>
      <c r="F131" s="16" t="s">
        <v>185</v>
      </c>
      <c r="G131" s="16" t="s">
        <v>25</v>
      </c>
      <c r="H131" s="16" t="s">
        <v>226</v>
      </c>
      <c r="I131" s="48" t="s">
        <v>843</v>
      </c>
      <c r="J131" s="16" t="s">
        <v>778</v>
      </c>
      <c r="K131" s="16">
        <v>6</v>
      </c>
      <c r="L131" s="16" t="s">
        <v>844</v>
      </c>
      <c r="M131" s="44" t="s">
        <v>295</v>
      </c>
      <c r="N131" s="13" t="str">
        <f>CONCATENATE(L131,M131)</f>
        <v>л0613Г</v>
      </c>
      <c r="O131" s="13" t="str">
        <f>CONCATENATE(B131,"-",F131,G131,H131,"-",I131)</f>
        <v>Ж-АСД-06022008</v>
      </c>
      <c r="P131" s="45">
        <v>0</v>
      </c>
      <c r="Q131" s="45">
        <v>2</v>
      </c>
      <c r="R131" s="45">
        <v>0</v>
      </c>
      <c r="S131" s="45">
        <v>0</v>
      </c>
      <c r="T131" s="45">
        <v>0</v>
      </c>
      <c r="U131" s="45">
        <v>0</v>
      </c>
      <c r="V131" s="45">
        <v>5</v>
      </c>
      <c r="W131" s="45">
        <v>0</v>
      </c>
      <c r="X131" s="45">
        <v>5</v>
      </c>
      <c r="Y131" s="45">
        <v>5</v>
      </c>
      <c r="Z131" s="12">
        <f>SUM(P131:Y131)</f>
        <v>17</v>
      </c>
      <c r="AA131" s="44">
        <v>50</v>
      </c>
      <c r="AB131" s="46">
        <f>Z131/AA131</f>
        <v>0.34</v>
      </c>
      <c r="AC131" s="30" t="str">
        <f>IF(Z131&gt;75%*AA131,"Победитель",IF(Z131&gt;50%*AA131,"Призёр","Участник"))</f>
        <v>Участник</v>
      </c>
    </row>
    <row r="132" spans="1:29" x14ac:dyDescent="0.3">
      <c r="A132" s="43">
        <v>118</v>
      </c>
      <c r="B132" s="16" t="s">
        <v>180</v>
      </c>
      <c r="C132" s="16" t="s">
        <v>423</v>
      </c>
      <c r="D132" s="16" t="s">
        <v>202</v>
      </c>
      <c r="E132" s="16" t="s">
        <v>424</v>
      </c>
      <c r="F132" s="4"/>
      <c r="G132" s="4"/>
      <c r="H132" s="4"/>
      <c r="I132" s="1" t="s">
        <v>425</v>
      </c>
      <c r="J132" s="16" t="s">
        <v>426</v>
      </c>
      <c r="K132" s="16">
        <v>6</v>
      </c>
      <c r="L132" s="16" t="s">
        <v>130</v>
      </c>
      <c r="M132" s="44" t="s">
        <v>203</v>
      </c>
      <c r="N132" s="13" t="str">
        <f>CONCATENATE(L132,M132)</f>
        <v>Л0603В</v>
      </c>
      <c r="O132" s="13" t="str">
        <f>CONCATENATE(B132,"-",F132,G132,H132,"-",I132)</f>
        <v>ж--12042007</v>
      </c>
      <c r="P132" s="45">
        <v>2</v>
      </c>
      <c r="Q132" s="45">
        <v>0</v>
      </c>
      <c r="R132" s="45">
        <v>4</v>
      </c>
      <c r="S132" s="45">
        <v>5</v>
      </c>
      <c r="T132" s="45">
        <v>0</v>
      </c>
      <c r="U132" s="45">
        <v>5</v>
      </c>
      <c r="V132" s="45">
        <v>0</v>
      </c>
      <c r="W132" s="45">
        <v>0</v>
      </c>
      <c r="X132" s="45">
        <v>0</v>
      </c>
      <c r="Y132" s="45">
        <v>0</v>
      </c>
      <c r="Z132" s="12">
        <f>SUM(P132:Y132)</f>
        <v>16</v>
      </c>
      <c r="AA132" s="44">
        <v>50</v>
      </c>
      <c r="AB132" s="46">
        <f>Z132/AA132</f>
        <v>0.32</v>
      </c>
      <c r="AC132" s="30" t="str">
        <f>IF(Z132&gt;75%*AA132,"Победитель",IF(Z132&gt;50%*AA132,"Призёр","Участник"))</f>
        <v>Участник</v>
      </c>
    </row>
    <row r="133" spans="1:29" x14ac:dyDescent="0.3">
      <c r="A133" s="43">
        <v>119</v>
      </c>
      <c r="B133" s="16" t="s">
        <v>14</v>
      </c>
      <c r="C133" s="16" t="s">
        <v>896</v>
      </c>
      <c r="D133" s="16" t="s">
        <v>793</v>
      </c>
      <c r="E133" s="16" t="s">
        <v>771</v>
      </c>
      <c r="F133" s="16" t="s">
        <v>210</v>
      </c>
      <c r="G133" s="16" t="s">
        <v>197</v>
      </c>
      <c r="H133" s="16" t="s">
        <v>185</v>
      </c>
      <c r="I133" s="48" t="s">
        <v>897</v>
      </c>
      <c r="J133" s="16" t="s">
        <v>778</v>
      </c>
      <c r="K133" s="16">
        <v>6</v>
      </c>
      <c r="L133" s="16" t="s">
        <v>898</v>
      </c>
      <c r="M133" s="44" t="s">
        <v>295</v>
      </c>
      <c r="N133" s="13" t="str">
        <f>CONCATENATE(L133,M133)</f>
        <v>л0620Г</v>
      </c>
      <c r="O133" s="13" t="str">
        <f>CONCATENATE(B133,"-",F133,G133,H133,"-",I133)</f>
        <v>Ж-РКА-03022008</v>
      </c>
      <c r="P133" s="45">
        <v>5</v>
      </c>
      <c r="Q133" s="45">
        <v>2</v>
      </c>
      <c r="R133" s="45">
        <v>0</v>
      </c>
      <c r="S133" s="45">
        <v>0</v>
      </c>
      <c r="T133" s="45">
        <v>5</v>
      </c>
      <c r="U133" s="45">
        <v>0</v>
      </c>
      <c r="V133" s="45">
        <v>1</v>
      </c>
      <c r="W133" s="45">
        <v>1</v>
      </c>
      <c r="X133" s="45">
        <v>1</v>
      </c>
      <c r="Y133" s="45">
        <v>1</v>
      </c>
      <c r="Z133" s="12">
        <f>SUM(P133:Y133)</f>
        <v>16</v>
      </c>
      <c r="AA133" s="44">
        <v>50</v>
      </c>
      <c r="AB133" s="46">
        <f>Z133/AA133</f>
        <v>0.32</v>
      </c>
      <c r="AC133" s="30" t="str">
        <f>IF(Z133&gt;75%*AA133,"Победитель",IF(Z133&gt;50%*AA133,"Призёр","Участник"))</f>
        <v>Участник</v>
      </c>
    </row>
    <row r="134" spans="1:29" x14ac:dyDescent="0.3">
      <c r="A134" s="43">
        <v>120</v>
      </c>
      <c r="B134" s="16" t="s">
        <v>14</v>
      </c>
      <c r="C134" s="15" t="s">
        <v>33</v>
      </c>
      <c r="D134" s="15" t="s">
        <v>34</v>
      </c>
      <c r="E134" s="15" t="s">
        <v>35</v>
      </c>
      <c r="F134" s="4" t="str">
        <f>LEFT(C134,1)</f>
        <v>С</v>
      </c>
      <c r="G134" s="4" t="str">
        <f>LEFT(D134,1)</f>
        <v>Е</v>
      </c>
      <c r="H134" s="4" t="str">
        <f>LEFT(E134,1)</f>
        <v>А</v>
      </c>
      <c r="I134" s="2" t="s">
        <v>36</v>
      </c>
      <c r="J134" s="14" t="s">
        <v>28</v>
      </c>
      <c r="K134" s="16">
        <v>6</v>
      </c>
      <c r="L134" s="14" t="s">
        <v>129</v>
      </c>
      <c r="M134" s="10" t="s">
        <v>37</v>
      </c>
      <c r="N134" s="13" t="str">
        <f>CONCATENATE(L134,M134)</f>
        <v>Л0602М</v>
      </c>
      <c r="O134" s="13" t="str">
        <f>CONCATENATE(B134,"-",F134,G134,H134,"-",I134)</f>
        <v>Ж-СЕА-20112007</v>
      </c>
      <c r="P134" s="11">
        <v>5</v>
      </c>
      <c r="Q134" s="11">
        <v>1</v>
      </c>
      <c r="R134" s="11">
        <v>5</v>
      </c>
      <c r="S134" s="11">
        <v>0</v>
      </c>
      <c r="T134" s="11">
        <v>0</v>
      </c>
      <c r="U134" s="11">
        <v>5</v>
      </c>
      <c r="V134" s="11">
        <v>0</v>
      </c>
      <c r="W134" s="11">
        <v>0</v>
      </c>
      <c r="X134" s="11">
        <v>0</v>
      </c>
      <c r="Y134" s="11">
        <v>0</v>
      </c>
      <c r="Z134" s="12">
        <f>SUM(P134:Y134)</f>
        <v>16</v>
      </c>
      <c r="AA134" s="44">
        <v>50</v>
      </c>
      <c r="AB134" s="46">
        <f>Z134/AA134</f>
        <v>0.32</v>
      </c>
      <c r="AC134" s="30" t="str">
        <f>IF(Z134&gt;75%*AA134,"Победитель",IF(Z134&gt;50%*AA134,"Призёр","Участник"))</f>
        <v>Участник</v>
      </c>
    </row>
    <row r="135" spans="1:29" x14ac:dyDescent="0.3">
      <c r="A135" s="43">
        <v>121</v>
      </c>
      <c r="B135" s="16" t="s">
        <v>37</v>
      </c>
      <c r="C135" s="15" t="s">
        <v>326</v>
      </c>
      <c r="D135" s="15" t="s">
        <v>327</v>
      </c>
      <c r="E135" s="15" t="s">
        <v>328</v>
      </c>
      <c r="F135" s="4" t="s">
        <v>310</v>
      </c>
      <c r="G135" s="4" t="s">
        <v>37</v>
      </c>
      <c r="H135" s="4" t="s">
        <v>226</v>
      </c>
      <c r="I135" s="2" t="s">
        <v>329</v>
      </c>
      <c r="J135" s="14" t="s">
        <v>288</v>
      </c>
      <c r="K135" s="16">
        <v>6</v>
      </c>
      <c r="L135" s="15" t="s">
        <v>130</v>
      </c>
      <c r="M135" s="44" t="s">
        <v>321</v>
      </c>
      <c r="N135" s="13" t="str">
        <f>CONCATENATE(L135,M135)</f>
        <v>Л0603У</v>
      </c>
      <c r="O135" s="13" t="str">
        <f>CONCATENATE(B135,"-",F135,G135,H135,"-",I135)</f>
        <v>М-ФМД-28082007</v>
      </c>
      <c r="P135" s="45">
        <v>1</v>
      </c>
      <c r="Q135" s="45">
        <v>0</v>
      </c>
      <c r="R135" s="45">
        <v>0</v>
      </c>
      <c r="S135" s="45">
        <v>0</v>
      </c>
      <c r="T135" s="45">
        <v>5</v>
      </c>
      <c r="U135" s="45">
        <v>5</v>
      </c>
      <c r="V135" s="45">
        <v>0</v>
      </c>
      <c r="W135" s="45">
        <v>5</v>
      </c>
      <c r="X135" s="45">
        <v>0</v>
      </c>
      <c r="Y135" s="45">
        <v>0</v>
      </c>
      <c r="Z135" s="12">
        <f>SUM(P135:Y135)</f>
        <v>16</v>
      </c>
      <c r="AA135" s="44">
        <v>50</v>
      </c>
      <c r="AB135" s="46">
        <f>Z135/AA135</f>
        <v>0.32</v>
      </c>
      <c r="AC135" s="30" t="str">
        <f>IF(Z135&gt;75%*AA135,"Победитель",IF(Z135&gt;50%*AA135,"Призёр","Участник"))</f>
        <v>Участник</v>
      </c>
    </row>
    <row r="136" spans="1:29" x14ac:dyDescent="0.3">
      <c r="A136" s="43">
        <v>122</v>
      </c>
      <c r="B136" s="24" t="s">
        <v>180</v>
      </c>
      <c r="C136" s="24" t="s">
        <v>657</v>
      </c>
      <c r="D136" s="24" t="s">
        <v>45</v>
      </c>
      <c r="E136" s="24" t="s">
        <v>35</v>
      </c>
      <c r="F136" s="51" t="s">
        <v>25</v>
      </c>
      <c r="G136" s="51" t="s">
        <v>197</v>
      </c>
      <c r="H136" s="51" t="s">
        <v>185</v>
      </c>
      <c r="I136" s="53" t="s">
        <v>658</v>
      </c>
      <c r="J136" s="22" t="s">
        <v>612</v>
      </c>
      <c r="K136" s="24">
        <v>6</v>
      </c>
      <c r="L136" s="24" t="s">
        <v>344</v>
      </c>
      <c r="M136" s="44" t="s">
        <v>197</v>
      </c>
      <c r="N136" s="13" t="str">
        <f>CONCATENATE(L136,M136)</f>
        <v>Л0607К</v>
      </c>
      <c r="O136" s="13" t="str">
        <f>CONCATENATE(B136,"-",F136,G136,H136,"-",I136)</f>
        <v>ж-СКА-09052007</v>
      </c>
      <c r="P136" s="45">
        <v>2</v>
      </c>
      <c r="Q136" s="45">
        <v>0</v>
      </c>
      <c r="R136" s="45">
        <v>0</v>
      </c>
      <c r="S136" s="45">
        <v>3</v>
      </c>
      <c r="T136" s="45">
        <v>0</v>
      </c>
      <c r="U136" s="45">
        <v>0</v>
      </c>
      <c r="V136" s="45">
        <v>5</v>
      </c>
      <c r="W136" s="45">
        <v>5</v>
      </c>
      <c r="X136" s="45">
        <v>0</v>
      </c>
      <c r="Y136" s="45">
        <v>0</v>
      </c>
      <c r="Z136" s="12">
        <f>SUM(P136:Y136)</f>
        <v>15</v>
      </c>
      <c r="AA136" s="44">
        <v>50</v>
      </c>
      <c r="AB136" s="46">
        <f>Z136/AA136</f>
        <v>0.3</v>
      </c>
      <c r="AC136" s="30" t="str">
        <f>IF(Z136&gt;75%*AA136,"Победитель",IF(Z136&gt;50%*AA136,"Призёр","Участник"))</f>
        <v>Участник</v>
      </c>
    </row>
    <row r="137" spans="1:29" x14ac:dyDescent="0.3">
      <c r="A137" s="43">
        <v>123</v>
      </c>
      <c r="B137" s="16" t="s">
        <v>180</v>
      </c>
      <c r="C137" s="16" t="s">
        <v>201</v>
      </c>
      <c r="D137" s="16" t="s">
        <v>202</v>
      </c>
      <c r="E137" s="16" t="s">
        <v>46</v>
      </c>
      <c r="F137" s="4" t="s">
        <v>203</v>
      </c>
      <c r="G137" s="4" t="s">
        <v>185</v>
      </c>
      <c r="H137" s="4" t="s">
        <v>185</v>
      </c>
      <c r="I137" s="1" t="s">
        <v>204</v>
      </c>
      <c r="J137" s="14" t="s">
        <v>187</v>
      </c>
      <c r="K137" s="16">
        <v>6</v>
      </c>
      <c r="L137" s="16" t="s">
        <v>205</v>
      </c>
      <c r="M137" s="44" t="s">
        <v>285</v>
      </c>
      <c r="N137" s="13" t="str">
        <f>CONCATENATE(L137,M137)</f>
        <v>л0606О</v>
      </c>
      <c r="O137" s="13" t="str">
        <f>CONCATENATE(B137,"-",F137,G137,H137,"-",I137)</f>
        <v>ж-ВАА-19102007</v>
      </c>
      <c r="P137" s="45">
        <v>1</v>
      </c>
      <c r="Q137" s="45">
        <v>0</v>
      </c>
      <c r="R137" s="45">
        <v>2</v>
      </c>
      <c r="S137" s="45">
        <v>2</v>
      </c>
      <c r="T137" s="45">
        <v>0</v>
      </c>
      <c r="U137" s="45">
        <v>0</v>
      </c>
      <c r="V137" s="45">
        <v>5</v>
      </c>
      <c r="W137" s="45">
        <v>5</v>
      </c>
      <c r="X137" s="45">
        <v>0</v>
      </c>
      <c r="Y137" s="45">
        <v>0</v>
      </c>
      <c r="Z137" s="12">
        <f>SUM(P137:Y137)</f>
        <v>15</v>
      </c>
      <c r="AA137" s="44">
        <v>50</v>
      </c>
      <c r="AB137" s="46">
        <f>Z137/AA137</f>
        <v>0.3</v>
      </c>
      <c r="AC137" s="30" t="str">
        <f>IF(Z137&gt;75%*AA137,"Победитель",IF(Z137&gt;50%*AA137,"Призёр","Участник"))</f>
        <v>Участник</v>
      </c>
    </row>
    <row r="138" spans="1:29" x14ac:dyDescent="0.3">
      <c r="A138" s="43">
        <v>124</v>
      </c>
      <c r="B138" s="16" t="s">
        <v>14</v>
      </c>
      <c r="C138" s="15" t="s">
        <v>339</v>
      </c>
      <c r="D138" s="15" t="s">
        <v>52</v>
      </c>
      <c r="E138" s="15" t="s">
        <v>158</v>
      </c>
      <c r="F138" s="4" t="s">
        <v>185</v>
      </c>
      <c r="G138" s="4" t="s">
        <v>226</v>
      </c>
      <c r="H138" s="4" t="s">
        <v>25</v>
      </c>
      <c r="I138" s="2" t="s">
        <v>340</v>
      </c>
      <c r="J138" s="14" t="s">
        <v>288</v>
      </c>
      <c r="K138" s="16">
        <v>6</v>
      </c>
      <c r="L138" s="15" t="s">
        <v>341</v>
      </c>
      <c r="M138" s="44" t="s">
        <v>321</v>
      </c>
      <c r="N138" s="13" t="str">
        <f>CONCATENATE(L138,M138)</f>
        <v>Л0606У</v>
      </c>
      <c r="O138" s="13" t="str">
        <f>CONCATENATE(B138,"-",F138,G138,H138,"-",I138)</f>
        <v>Ж-АДС-21122007</v>
      </c>
      <c r="P138" s="45">
        <v>4</v>
      </c>
      <c r="Q138" s="45">
        <v>0</v>
      </c>
      <c r="R138" s="45">
        <v>4</v>
      </c>
      <c r="S138" s="45">
        <v>2</v>
      </c>
      <c r="T138" s="45">
        <v>0</v>
      </c>
      <c r="U138" s="45">
        <v>5</v>
      </c>
      <c r="V138" s="45">
        <v>0</v>
      </c>
      <c r="W138" s="45">
        <v>0</v>
      </c>
      <c r="X138" s="45">
        <v>0</v>
      </c>
      <c r="Y138" s="45">
        <v>0</v>
      </c>
      <c r="Z138" s="12">
        <f>SUM(P138:Y138)</f>
        <v>15</v>
      </c>
      <c r="AA138" s="44">
        <v>50</v>
      </c>
      <c r="AB138" s="46">
        <f>Z138/AA138</f>
        <v>0.3</v>
      </c>
      <c r="AC138" s="30" t="str">
        <f>IF(Z138&gt;75%*AA138,"Победитель",IF(Z138&gt;50%*AA138,"Призёр","Участник"))</f>
        <v>Участник</v>
      </c>
    </row>
    <row r="139" spans="1:29" x14ac:dyDescent="0.3">
      <c r="A139" s="43">
        <v>125</v>
      </c>
      <c r="B139" s="16" t="s">
        <v>14</v>
      </c>
      <c r="C139" s="16" t="s">
        <v>1039</v>
      </c>
      <c r="D139" s="16" t="s">
        <v>1040</v>
      </c>
      <c r="E139" s="16" t="s">
        <v>366</v>
      </c>
      <c r="F139" s="4" t="s">
        <v>295</v>
      </c>
      <c r="G139" s="4" t="s">
        <v>185</v>
      </c>
      <c r="H139" s="4" t="s">
        <v>185</v>
      </c>
      <c r="I139" s="1" t="s">
        <v>1048</v>
      </c>
      <c r="J139" s="14" t="s">
        <v>1041</v>
      </c>
      <c r="K139" s="16">
        <v>6</v>
      </c>
      <c r="L139" s="16" t="s">
        <v>128</v>
      </c>
      <c r="M139" s="44" t="s">
        <v>399</v>
      </c>
      <c r="N139" s="13" t="str">
        <f>CONCATENATE(L139,M139)</f>
        <v>Л0601Ч</v>
      </c>
      <c r="O139" s="13" t="str">
        <f>CONCATENATE(B139,"-",F139,G139,H139,"-",I139)</f>
        <v>Ж-ГАА-21052007</v>
      </c>
      <c r="P139" s="45">
        <v>8</v>
      </c>
      <c r="Q139" s="45">
        <v>2</v>
      </c>
      <c r="R139" s="45">
        <v>5</v>
      </c>
      <c r="S139" s="45"/>
      <c r="T139" s="45"/>
      <c r="U139" s="45"/>
      <c r="V139" s="45"/>
      <c r="W139" s="45"/>
      <c r="X139" s="45"/>
      <c r="Y139" s="45"/>
      <c r="Z139" s="12">
        <f>SUM(P139:Y139)</f>
        <v>15</v>
      </c>
      <c r="AA139" s="44">
        <v>50</v>
      </c>
      <c r="AB139" s="46">
        <f>Z139/AA139</f>
        <v>0.3</v>
      </c>
      <c r="AC139" s="30" t="str">
        <f>IF(Z139&gt;75%*AA139,"Победитель",IF(Z139&gt;50%*AA139,"Призёр","Участник"))</f>
        <v>Участник</v>
      </c>
    </row>
    <row r="140" spans="1:29" x14ac:dyDescent="0.3">
      <c r="A140" s="43">
        <v>126</v>
      </c>
      <c r="B140" s="16" t="s">
        <v>427</v>
      </c>
      <c r="C140" s="16" t="s">
        <v>440</v>
      </c>
      <c r="D140" s="16" t="s">
        <v>42</v>
      </c>
      <c r="E140" s="16" t="s">
        <v>441</v>
      </c>
      <c r="F140" s="4" t="s">
        <v>185</v>
      </c>
      <c r="G140" s="4" t="s">
        <v>226</v>
      </c>
      <c r="H140" s="4" t="s">
        <v>247</v>
      </c>
      <c r="I140" s="1" t="s">
        <v>442</v>
      </c>
      <c r="J140" s="16" t="s">
        <v>426</v>
      </c>
      <c r="K140" s="16">
        <v>6</v>
      </c>
      <c r="L140" s="16" t="s">
        <v>344</v>
      </c>
      <c r="M140" s="44" t="s">
        <v>203</v>
      </c>
      <c r="N140" s="13" t="str">
        <f>CONCATENATE(L140,M140)</f>
        <v>Л0607В</v>
      </c>
      <c r="O140" s="13" t="str">
        <f>CONCATENATE(B140,"-",F140,G140,H140,"-",I140)</f>
        <v>м -АДЛ-07112007</v>
      </c>
      <c r="P140" s="45">
        <v>4</v>
      </c>
      <c r="Q140" s="45">
        <v>1</v>
      </c>
      <c r="R140" s="45">
        <v>4</v>
      </c>
      <c r="S140" s="45">
        <v>0</v>
      </c>
      <c r="T140" s="45">
        <v>5</v>
      </c>
      <c r="U140" s="45">
        <v>0</v>
      </c>
      <c r="V140" s="45">
        <v>0</v>
      </c>
      <c r="W140" s="45">
        <v>0</v>
      </c>
      <c r="X140" s="45">
        <v>0</v>
      </c>
      <c r="Y140" s="45">
        <v>0</v>
      </c>
      <c r="Z140" s="12">
        <f>SUM(P140:Y140)</f>
        <v>14</v>
      </c>
      <c r="AA140" s="44">
        <v>50</v>
      </c>
      <c r="AB140" s="46">
        <f>Z140/AA140</f>
        <v>0.28000000000000003</v>
      </c>
      <c r="AC140" s="30" t="str">
        <f>IF(Z140&gt;75%*AA140,"Победитель",IF(Z140&gt;50%*AA140,"Призёр","Участник"))</f>
        <v>Участник</v>
      </c>
    </row>
    <row r="141" spans="1:29" x14ac:dyDescent="0.3">
      <c r="A141" s="43">
        <v>127</v>
      </c>
      <c r="B141" s="16" t="s">
        <v>37</v>
      </c>
      <c r="C141" s="16" t="s">
        <v>859</v>
      </c>
      <c r="D141" s="16" t="s">
        <v>39</v>
      </c>
      <c r="E141" s="16" t="s">
        <v>75</v>
      </c>
      <c r="F141" s="16" t="s">
        <v>184</v>
      </c>
      <c r="G141" s="16" t="s">
        <v>191</v>
      </c>
      <c r="H141" s="16" t="s">
        <v>203</v>
      </c>
      <c r="I141" s="48" t="s">
        <v>860</v>
      </c>
      <c r="J141" s="16" t="s">
        <v>778</v>
      </c>
      <c r="K141" s="16">
        <v>6</v>
      </c>
      <c r="L141" s="16" t="s">
        <v>284</v>
      </c>
      <c r="M141" s="44" t="s">
        <v>295</v>
      </c>
      <c r="N141" s="13" t="str">
        <f>CONCATENATE(L141,M141)</f>
        <v>л0622Г</v>
      </c>
      <c r="O141" s="13" t="str">
        <f>CONCATENATE(B141,"-",F141,G141,H141,"-",I141)</f>
        <v>М-ПНВ-23122007</v>
      </c>
      <c r="P141" s="45">
        <v>4</v>
      </c>
      <c r="Q141" s="45">
        <v>0</v>
      </c>
      <c r="R141" s="45">
        <v>2</v>
      </c>
      <c r="S141" s="45">
        <v>0</v>
      </c>
      <c r="T141" s="45">
        <v>0</v>
      </c>
      <c r="U141" s="45">
        <v>0</v>
      </c>
      <c r="V141" s="45">
        <v>1</v>
      </c>
      <c r="W141" s="45">
        <v>1</v>
      </c>
      <c r="X141" s="45">
        <v>1</v>
      </c>
      <c r="Y141" s="45">
        <v>5</v>
      </c>
      <c r="Z141" s="12">
        <f>SUM(P141:Y141)</f>
        <v>14</v>
      </c>
      <c r="AA141" s="44">
        <v>50</v>
      </c>
      <c r="AB141" s="46">
        <f>Z141/AA141</f>
        <v>0.28000000000000003</v>
      </c>
      <c r="AC141" s="30" t="str">
        <f>IF(Z141&gt;75%*AA141,"Победитель",IF(Z141&gt;50%*AA141,"Призёр","Участник"))</f>
        <v>Участник</v>
      </c>
    </row>
    <row r="142" spans="1:29" x14ac:dyDescent="0.3">
      <c r="A142" s="43">
        <v>128</v>
      </c>
      <c r="B142" s="16" t="s">
        <v>14</v>
      </c>
      <c r="C142" s="16" t="s">
        <v>869</v>
      </c>
      <c r="D142" s="16" t="s">
        <v>65</v>
      </c>
      <c r="E142" s="16" t="s">
        <v>195</v>
      </c>
      <c r="F142" s="16" t="s">
        <v>247</v>
      </c>
      <c r="G142" s="16" t="s">
        <v>185</v>
      </c>
      <c r="H142" s="16" t="s">
        <v>198</v>
      </c>
      <c r="I142" s="48" t="s">
        <v>870</v>
      </c>
      <c r="J142" s="16" t="s">
        <v>778</v>
      </c>
      <c r="K142" s="16">
        <v>6</v>
      </c>
      <c r="L142" s="16" t="s">
        <v>871</v>
      </c>
      <c r="M142" s="44" t="s">
        <v>295</v>
      </c>
      <c r="N142" s="13" t="str">
        <f>CONCATENATE(L142,M142)</f>
        <v>л0623Г</v>
      </c>
      <c r="O142" s="13" t="str">
        <f>CONCATENATE(B142,"-",F142,G142,H142,"-",I142)</f>
        <v>Ж-ЛАИ-19122006</v>
      </c>
      <c r="P142" s="45">
        <v>3</v>
      </c>
      <c r="Q142" s="45">
        <v>0</v>
      </c>
      <c r="R142" s="45">
        <v>0</v>
      </c>
      <c r="S142" s="45">
        <v>0</v>
      </c>
      <c r="T142" s="45">
        <v>0</v>
      </c>
      <c r="U142" s="45">
        <v>0</v>
      </c>
      <c r="V142" s="45">
        <v>1</v>
      </c>
      <c r="W142" s="45">
        <v>5</v>
      </c>
      <c r="X142" s="45">
        <v>5</v>
      </c>
      <c r="Y142" s="45">
        <v>0</v>
      </c>
      <c r="Z142" s="12">
        <f>SUM(P142:Y142)</f>
        <v>14</v>
      </c>
      <c r="AA142" s="44">
        <v>50</v>
      </c>
      <c r="AB142" s="46">
        <f>Z142/AA142</f>
        <v>0.28000000000000003</v>
      </c>
      <c r="AC142" s="30" t="str">
        <f>IF(Z142&gt;75%*AA142,"Победитель",IF(Z142&gt;50%*AA142,"Призёр","Участник"))</f>
        <v>Участник</v>
      </c>
    </row>
    <row r="143" spans="1:29" x14ac:dyDescent="0.3">
      <c r="A143" s="43">
        <v>129</v>
      </c>
      <c r="B143" s="16" t="s">
        <v>14</v>
      </c>
      <c r="C143" s="16" t="s">
        <v>423</v>
      </c>
      <c r="D143" s="16" t="s">
        <v>685</v>
      </c>
      <c r="E143" s="16" t="s">
        <v>366</v>
      </c>
      <c r="F143" s="16" t="s">
        <v>191</v>
      </c>
      <c r="G143" s="16" t="s">
        <v>185</v>
      </c>
      <c r="H143" s="16" t="s">
        <v>185</v>
      </c>
      <c r="I143" s="48" t="s">
        <v>1213</v>
      </c>
      <c r="J143" s="16" t="s">
        <v>1210</v>
      </c>
      <c r="K143" s="16">
        <v>6</v>
      </c>
      <c r="L143" s="16" t="s">
        <v>130</v>
      </c>
      <c r="M143" s="44" t="s">
        <v>247</v>
      </c>
      <c r="N143" s="13" t="str">
        <f>CONCATENATE(L143,M143)</f>
        <v>Л0603Л</v>
      </c>
      <c r="O143" s="13" t="str">
        <f>CONCATENATE(B143,"-",F143,G143,H143,"-",I143)</f>
        <v>Ж-НАА-03052007</v>
      </c>
      <c r="P143" s="45">
        <v>2</v>
      </c>
      <c r="Q143" s="45">
        <v>0</v>
      </c>
      <c r="R143" s="45">
        <v>0</v>
      </c>
      <c r="S143" s="45">
        <v>5</v>
      </c>
      <c r="T143" s="45">
        <v>0</v>
      </c>
      <c r="U143" s="45">
        <v>0</v>
      </c>
      <c r="V143" s="45">
        <v>5</v>
      </c>
      <c r="W143" s="45">
        <v>2</v>
      </c>
      <c r="X143" s="45">
        <v>0</v>
      </c>
      <c r="Y143" s="45">
        <v>0</v>
      </c>
      <c r="Z143" s="12">
        <f>SUM(P143:Y143)</f>
        <v>14</v>
      </c>
      <c r="AA143" s="44">
        <v>50</v>
      </c>
      <c r="AB143" s="46">
        <f>Z143/AA143</f>
        <v>0.28000000000000003</v>
      </c>
      <c r="AC143" s="30" t="str">
        <f>IF(Z143&gt;75%*AA143,"Победитель",IF(Z143&gt;50%*AA143,"Призёр","Участник"))</f>
        <v>Участник</v>
      </c>
    </row>
    <row r="144" spans="1:29" x14ac:dyDescent="0.3">
      <c r="A144" s="43">
        <v>130</v>
      </c>
      <c r="B144" s="16" t="s">
        <v>180</v>
      </c>
      <c r="C144" s="16" t="s">
        <v>433</v>
      </c>
      <c r="D144" s="16" t="s">
        <v>434</v>
      </c>
      <c r="E144" s="16" t="s">
        <v>158</v>
      </c>
      <c r="F144" s="4"/>
      <c r="G144" s="4"/>
      <c r="H144" s="4"/>
      <c r="I144" s="1" t="s">
        <v>435</v>
      </c>
      <c r="J144" s="16" t="s">
        <v>426</v>
      </c>
      <c r="K144" s="16">
        <v>6</v>
      </c>
      <c r="L144" s="16" t="s">
        <v>129</v>
      </c>
      <c r="M144" s="44" t="s">
        <v>203</v>
      </c>
      <c r="N144" s="13" t="str">
        <f>CONCATENATE(L144,M144)</f>
        <v>Л0602В</v>
      </c>
      <c r="O144" s="13" t="str">
        <f>CONCATENATE(B144,"-",F144,G144,H144,"-",I144)</f>
        <v>ж--11062007</v>
      </c>
      <c r="P144" s="45">
        <v>2</v>
      </c>
      <c r="Q144" s="45">
        <v>0</v>
      </c>
      <c r="R144" s="45">
        <v>1</v>
      </c>
      <c r="S144" s="45">
        <v>5</v>
      </c>
      <c r="T144" s="45">
        <v>0</v>
      </c>
      <c r="U144" s="45">
        <v>5</v>
      </c>
      <c r="V144" s="45">
        <v>0</v>
      </c>
      <c r="W144" s="45">
        <v>0</v>
      </c>
      <c r="X144" s="45">
        <v>0</v>
      </c>
      <c r="Y144" s="45">
        <v>0</v>
      </c>
      <c r="Z144" s="12">
        <f>SUM(P144:Y144)</f>
        <v>13</v>
      </c>
      <c r="AA144" s="44">
        <v>50</v>
      </c>
      <c r="AB144" s="46">
        <f>Z144/AA144</f>
        <v>0.26</v>
      </c>
      <c r="AC144" s="30" t="str">
        <f>IF(Z144&gt;75%*AA144,"Победитель",IF(Z144&gt;50%*AA144,"Призёр","Участник"))</f>
        <v>Участник</v>
      </c>
    </row>
    <row r="145" spans="1:29" x14ac:dyDescent="0.3">
      <c r="A145" s="43">
        <v>131</v>
      </c>
      <c r="B145" s="16" t="s">
        <v>180</v>
      </c>
      <c r="C145" s="16" t="s">
        <v>436</v>
      </c>
      <c r="D145" s="16" t="s">
        <v>437</v>
      </c>
      <c r="E145" s="16" t="s">
        <v>46</v>
      </c>
      <c r="F145" s="4" t="s">
        <v>197</v>
      </c>
      <c r="G145" s="4" t="s">
        <v>321</v>
      </c>
      <c r="H145" s="4" t="s">
        <v>185</v>
      </c>
      <c r="I145" s="1" t="s">
        <v>438</v>
      </c>
      <c r="J145" s="16" t="s">
        <v>426</v>
      </c>
      <c r="K145" s="16">
        <v>6</v>
      </c>
      <c r="L145" s="16" t="s">
        <v>351</v>
      </c>
      <c r="M145" s="44" t="s">
        <v>203</v>
      </c>
      <c r="N145" s="13" t="str">
        <f>CONCATENATE(L145,M145)</f>
        <v>Л0609В</v>
      </c>
      <c r="O145" s="13" t="str">
        <f>CONCATENATE(B145,"-",F145,G145,H145,"-",I145)</f>
        <v>ж-КУА-15082007</v>
      </c>
      <c r="P145" s="45">
        <v>2</v>
      </c>
      <c r="Q145" s="45">
        <v>0</v>
      </c>
      <c r="R145" s="45">
        <v>1</v>
      </c>
      <c r="S145" s="45">
        <v>5</v>
      </c>
      <c r="T145" s="45">
        <v>0</v>
      </c>
      <c r="U145" s="45">
        <v>5</v>
      </c>
      <c r="V145" s="45">
        <v>0</v>
      </c>
      <c r="W145" s="45">
        <v>0</v>
      </c>
      <c r="X145" s="45">
        <v>0</v>
      </c>
      <c r="Y145" s="45">
        <v>0</v>
      </c>
      <c r="Z145" s="12">
        <f>SUM(P145:Y145)</f>
        <v>13</v>
      </c>
      <c r="AA145" s="44">
        <v>50</v>
      </c>
      <c r="AB145" s="46">
        <f>Z145/AA145</f>
        <v>0.26</v>
      </c>
      <c r="AC145" s="30" t="str">
        <f>IF(Z145&gt;75%*AA145,"Победитель",IF(Z145&gt;50%*AA145,"Призёр","Участник"))</f>
        <v>Участник</v>
      </c>
    </row>
    <row r="146" spans="1:29" x14ac:dyDescent="0.3">
      <c r="A146" s="43">
        <v>132</v>
      </c>
      <c r="B146" s="16" t="s">
        <v>37</v>
      </c>
      <c r="C146" s="16" t="s">
        <v>892</v>
      </c>
      <c r="D146" s="16" t="s">
        <v>463</v>
      </c>
      <c r="E146" s="16" t="s">
        <v>771</v>
      </c>
      <c r="F146" s="16" t="s">
        <v>37</v>
      </c>
      <c r="G146" s="16" t="s">
        <v>226</v>
      </c>
      <c r="H146" s="16" t="s">
        <v>185</v>
      </c>
      <c r="I146" s="48" t="s">
        <v>893</v>
      </c>
      <c r="J146" s="16" t="s">
        <v>778</v>
      </c>
      <c r="K146" s="16">
        <v>6</v>
      </c>
      <c r="L146" s="16" t="s">
        <v>279</v>
      </c>
      <c r="M146" s="44" t="s">
        <v>295</v>
      </c>
      <c r="N146" s="13" t="str">
        <f>CONCATENATE(L146,M146)</f>
        <v>л0621Г</v>
      </c>
      <c r="O146" s="13" t="str">
        <f>CONCATENATE(B146,"-",F146,G146,H146,"-",I146)</f>
        <v>М-МДА-15062007</v>
      </c>
      <c r="P146" s="45">
        <v>4</v>
      </c>
      <c r="Q146" s="45">
        <v>1</v>
      </c>
      <c r="R146" s="45">
        <v>1</v>
      </c>
      <c r="S146" s="45">
        <v>0</v>
      </c>
      <c r="T146" s="45">
        <v>0</v>
      </c>
      <c r="U146" s="45">
        <v>0</v>
      </c>
      <c r="V146" s="45">
        <v>0</v>
      </c>
      <c r="W146" s="45">
        <v>1</v>
      </c>
      <c r="X146" s="45">
        <v>1</v>
      </c>
      <c r="Y146" s="45">
        <v>5</v>
      </c>
      <c r="Z146" s="12">
        <f>SUM(P146:Y146)</f>
        <v>13</v>
      </c>
      <c r="AA146" s="44">
        <v>50</v>
      </c>
      <c r="AB146" s="46">
        <f>Z146/AA146</f>
        <v>0.26</v>
      </c>
      <c r="AC146" s="30" t="str">
        <f>IF(Z146&gt;75%*AA146,"Победитель",IF(Z146&gt;50%*AA146,"Призёр","Участник"))</f>
        <v>Участник</v>
      </c>
    </row>
    <row r="147" spans="1:29" x14ac:dyDescent="0.3">
      <c r="A147" s="43">
        <v>133</v>
      </c>
      <c r="B147" s="16" t="s">
        <v>37</v>
      </c>
      <c r="C147" s="16" t="s">
        <v>889</v>
      </c>
      <c r="D147" s="16" t="s">
        <v>463</v>
      </c>
      <c r="E147" s="16" t="s">
        <v>71</v>
      </c>
      <c r="F147" s="16" t="s">
        <v>247</v>
      </c>
      <c r="G147" s="16" t="s">
        <v>226</v>
      </c>
      <c r="H147" s="16" t="s">
        <v>198</v>
      </c>
      <c r="I147" s="48" t="s">
        <v>890</v>
      </c>
      <c r="J147" s="16" t="s">
        <v>778</v>
      </c>
      <c r="K147" s="16">
        <v>6</v>
      </c>
      <c r="L147" s="16" t="s">
        <v>891</v>
      </c>
      <c r="M147" s="44" t="s">
        <v>295</v>
      </c>
      <c r="N147" s="13" t="str">
        <f>CONCATENATE(L147,M147)</f>
        <v>л0626Г</v>
      </c>
      <c r="O147" s="13" t="str">
        <f>CONCATENATE(B147,"-",F147,G147,H147,"-",I147)</f>
        <v>М-ЛДИ-02062007</v>
      </c>
      <c r="P147" s="45">
        <v>2</v>
      </c>
      <c r="Q147" s="45">
        <v>1</v>
      </c>
      <c r="R147" s="45">
        <v>2</v>
      </c>
      <c r="S147" s="45">
        <v>0</v>
      </c>
      <c r="T147" s="45">
        <v>0</v>
      </c>
      <c r="U147" s="45">
        <v>0</v>
      </c>
      <c r="V147" s="45">
        <v>1</v>
      </c>
      <c r="W147" s="45">
        <v>1</v>
      </c>
      <c r="X147" s="45">
        <v>5</v>
      </c>
      <c r="Y147" s="45">
        <v>1</v>
      </c>
      <c r="Z147" s="12">
        <f>SUM(P147:Y147)</f>
        <v>13</v>
      </c>
      <c r="AA147" s="44">
        <v>50</v>
      </c>
      <c r="AB147" s="46">
        <f>Z147/AA147</f>
        <v>0.26</v>
      </c>
      <c r="AC147" s="30" t="str">
        <f>IF(Z147&gt;75%*AA147,"Победитель",IF(Z147&gt;50%*AA147,"Призёр","Участник"))</f>
        <v>Участник</v>
      </c>
    </row>
    <row r="148" spans="1:29" x14ac:dyDescent="0.3">
      <c r="A148" s="43">
        <v>134</v>
      </c>
      <c r="B148" s="16" t="s">
        <v>37</v>
      </c>
      <c r="C148" s="16" t="s">
        <v>1212</v>
      </c>
      <c r="D148" s="16" t="s">
        <v>88</v>
      </c>
      <c r="E148" s="16" t="s">
        <v>125</v>
      </c>
      <c r="F148" s="16" t="s">
        <v>37</v>
      </c>
      <c r="G148" s="16" t="s">
        <v>191</v>
      </c>
      <c r="H148" s="16" t="s">
        <v>252</v>
      </c>
      <c r="I148" s="48" t="s">
        <v>647</v>
      </c>
      <c r="J148" s="16" t="s">
        <v>1210</v>
      </c>
      <c r="K148" s="16">
        <v>6</v>
      </c>
      <c r="L148" s="16" t="s">
        <v>128</v>
      </c>
      <c r="M148" s="44" t="s">
        <v>247</v>
      </c>
      <c r="N148" s="13" t="str">
        <f>CONCATENATE(L148,M148)</f>
        <v>Л0601Л</v>
      </c>
      <c r="O148" s="13" t="str">
        <f>CONCATENATE(B148,"-",F148,G148,H148,"-",I148)</f>
        <v>М-МНЕ-05102007</v>
      </c>
      <c r="P148" s="45">
        <v>2</v>
      </c>
      <c r="Q148" s="45">
        <v>0</v>
      </c>
      <c r="R148" s="45">
        <v>4</v>
      </c>
      <c r="S148" s="45">
        <v>0</v>
      </c>
      <c r="T148" s="45">
        <v>0</v>
      </c>
      <c r="U148" s="45">
        <v>0</v>
      </c>
      <c r="V148" s="45">
        <v>5</v>
      </c>
      <c r="W148" s="45">
        <v>2</v>
      </c>
      <c r="X148" s="45">
        <v>0</v>
      </c>
      <c r="Y148" s="45">
        <v>0</v>
      </c>
      <c r="Z148" s="12">
        <f>SUM(P148:Y148)</f>
        <v>13</v>
      </c>
      <c r="AA148" s="44">
        <v>50</v>
      </c>
      <c r="AB148" s="46">
        <f>Z148/AA148</f>
        <v>0.26</v>
      </c>
      <c r="AC148" s="30" t="str">
        <f>IF(Z148&gt;75%*AA148,"Победитель",IF(Z148&gt;50%*AA148,"Призёр","Участник"))</f>
        <v>Участник</v>
      </c>
    </row>
    <row r="149" spans="1:29" x14ac:dyDescent="0.3">
      <c r="A149" s="43">
        <v>135</v>
      </c>
      <c r="B149" s="16" t="s">
        <v>180</v>
      </c>
      <c r="C149" s="16" t="s">
        <v>189</v>
      </c>
      <c r="D149" s="16" t="s">
        <v>190</v>
      </c>
      <c r="E149" s="16" t="s">
        <v>158</v>
      </c>
      <c r="F149" s="4" t="s">
        <v>191</v>
      </c>
      <c r="G149" s="4" t="s">
        <v>185</v>
      </c>
      <c r="H149" s="4" t="s">
        <v>25</v>
      </c>
      <c r="I149" s="1" t="s">
        <v>192</v>
      </c>
      <c r="J149" s="14" t="s">
        <v>187</v>
      </c>
      <c r="K149" s="16">
        <v>6</v>
      </c>
      <c r="L149" s="16" t="s">
        <v>193</v>
      </c>
      <c r="M149" s="44" t="s">
        <v>285</v>
      </c>
      <c r="N149" s="13" t="str">
        <f>CONCATENATE(L149,M149)</f>
        <v>л0604О</v>
      </c>
      <c r="O149" s="13" t="str">
        <f>CONCATENATE(B149,"-",F149,G149,H149,"-",I149)</f>
        <v>ж-НАС-27082007</v>
      </c>
      <c r="P149" s="45">
        <v>3</v>
      </c>
      <c r="Q149" s="45">
        <v>2</v>
      </c>
      <c r="R149" s="45">
        <v>3</v>
      </c>
      <c r="S149" s="45">
        <v>0</v>
      </c>
      <c r="T149" s="45">
        <v>0</v>
      </c>
      <c r="U149" s="45">
        <v>0</v>
      </c>
      <c r="V149" s="45">
        <v>5</v>
      </c>
      <c r="W149" s="45">
        <v>0</v>
      </c>
      <c r="X149" s="45">
        <v>0</v>
      </c>
      <c r="Y149" s="45">
        <v>0</v>
      </c>
      <c r="Z149" s="12">
        <f>SUM(P149:Y149)</f>
        <v>13</v>
      </c>
      <c r="AA149" s="44">
        <v>50</v>
      </c>
      <c r="AB149" s="46">
        <f>Z149/AA149</f>
        <v>0.26</v>
      </c>
      <c r="AC149" s="30" t="str">
        <f>IF(Z149&gt;75%*AA149,"Победитель",IF(Z149&gt;50%*AA149,"Призёр","Участник"))</f>
        <v>Участник</v>
      </c>
    </row>
    <row r="150" spans="1:29" x14ac:dyDescent="0.3">
      <c r="A150" s="43">
        <v>136</v>
      </c>
      <c r="B150" s="16" t="s">
        <v>180</v>
      </c>
      <c r="C150" s="16" t="s">
        <v>430</v>
      </c>
      <c r="D150" s="16" t="s">
        <v>431</v>
      </c>
      <c r="E150" s="16" t="s">
        <v>46</v>
      </c>
      <c r="F150" s="4"/>
      <c r="G150" s="4"/>
      <c r="H150" s="4"/>
      <c r="I150" s="1" t="s">
        <v>432</v>
      </c>
      <c r="J150" s="16" t="s">
        <v>426</v>
      </c>
      <c r="K150" s="16">
        <v>6</v>
      </c>
      <c r="L150" s="16" t="s">
        <v>128</v>
      </c>
      <c r="M150" s="44" t="s">
        <v>203</v>
      </c>
      <c r="N150" s="13" t="str">
        <f>CONCATENATE(L150,M150)</f>
        <v>Л0601В</v>
      </c>
      <c r="O150" s="13" t="str">
        <f>CONCATENATE(B150,"-",F150,G150,H150,"-",I150)</f>
        <v>ж--14052007</v>
      </c>
      <c r="P150" s="45">
        <v>2</v>
      </c>
      <c r="Q150" s="45">
        <v>0</v>
      </c>
      <c r="R150" s="45">
        <v>5</v>
      </c>
      <c r="S150" s="45">
        <v>5</v>
      </c>
      <c r="T150" s="45">
        <v>0</v>
      </c>
      <c r="U150" s="45">
        <v>0</v>
      </c>
      <c r="V150" s="45">
        <v>0</v>
      </c>
      <c r="W150" s="45">
        <v>0</v>
      </c>
      <c r="X150" s="45">
        <v>0</v>
      </c>
      <c r="Y150" s="45">
        <v>0</v>
      </c>
      <c r="Z150" s="12">
        <f>SUM(P150:Y150)</f>
        <v>12</v>
      </c>
      <c r="AA150" s="44">
        <v>50</v>
      </c>
      <c r="AB150" s="46">
        <f>Z150/AA150</f>
        <v>0.24</v>
      </c>
      <c r="AC150" s="30" t="str">
        <f>IF(Z150&gt;75%*AA150,"Победитель",IF(Z150&gt;50%*AA150,"Призёр","Участник"))</f>
        <v>Участник</v>
      </c>
    </row>
    <row r="151" spans="1:29" x14ac:dyDescent="0.3">
      <c r="A151" s="43">
        <v>137</v>
      </c>
      <c r="B151" s="16" t="s">
        <v>14</v>
      </c>
      <c r="C151" s="16" t="s">
        <v>863</v>
      </c>
      <c r="D151" s="16" t="s">
        <v>864</v>
      </c>
      <c r="E151" s="16" t="s">
        <v>158</v>
      </c>
      <c r="F151" s="16" t="s">
        <v>185</v>
      </c>
      <c r="G151" s="16" t="s">
        <v>185</v>
      </c>
      <c r="H151" s="16" t="s">
        <v>25</v>
      </c>
      <c r="I151" s="48" t="s">
        <v>207</v>
      </c>
      <c r="J151" s="16" t="s">
        <v>778</v>
      </c>
      <c r="K151" s="16">
        <v>6</v>
      </c>
      <c r="L151" s="16" t="s">
        <v>865</v>
      </c>
      <c r="M151" s="44" t="s">
        <v>295</v>
      </c>
      <c r="N151" s="13" t="str">
        <f>CONCATENATE(L151,M151)</f>
        <v>л0617Г</v>
      </c>
      <c r="O151" s="13" t="str">
        <f>CONCATENATE(B151,"-",F151,G151,H151,"-",I151)</f>
        <v>Ж-ААС-18062007</v>
      </c>
      <c r="P151" s="45">
        <v>3</v>
      </c>
      <c r="Q151" s="45">
        <v>0</v>
      </c>
      <c r="R151" s="45">
        <v>2</v>
      </c>
      <c r="S151" s="45">
        <v>0</v>
      </c>
      <c r="T151" s="45">
        <v>5</v>
      </c>
      <c r="U151" s="45">
        <v>0</v>
      </c>
      <c r="V151" s="45">
        <v>1</v>
      </c>
      <c r="W151" s="45">
        <v>0</v>
      </c>
      <c r="X151" s="45">
        <v>0</v>
      </c>
      <c r="Y151" s="45">
        <v>1</v>
      </c>
      <c r="Z151" s="12">
        <f>SUM(P151:Y151)</f>
        <v>12</v>
      </c>
      <c r="AA151" s="44">
        <v>50</v>
      </c>
      <c r="AB151" s="46">
        <f>Z151/AA151</f>
        <v>0.24</v>
      </c>
      <c r="AC151" s="30" t="str">
        <f>IF(Z151&gt;75%*AA151,"Победитель",IF(Z151&gt;50%*AA151,"Призёр","Участник"))</f>
        <v>Участник</v>
      </c>
    </row>
    <row r="152" spans="1:29" x14ac:dyDescent="0.3">
      <c r="A152" s="43">
        <v>138</v>
      </c>
      <c r="B152" s="16" t="s">
        <v>37</v>
      </c>
      <c r="C152" s="16" t="s">
        <v>845</v>
      </c>
      <c r="D152" s="16" t="s">
        <v>67</v>
      </c>
      <c r="E152" s="16" t="s">
        <v>842</v>
      </c>
      <c r="F152" s="16" t="s">
        <v>196</v>
      </c>
      <c r="G152" s="16" t="s">
        <v>25</v>
      </c>
      <c r="H152" s="16" t="s">
        <v>226</v>
      </c>
      <c r="I152" s="48" t="s">
        <v>846</v>
      </c>
      <c r="J152" s="16" t="s">
        <v>778</v>
      </c>
      <c r="K152" s="16">
        <v>6</v>
      </c>
      <c r="L152" s="16" t="s">
        <v>847</v>
      </c>
      <c r="M152" s="44" t="s">
        <v>295</v>
      </c>
      <c r="N152" s="13" t="str">
        <f>CONCATENATE(L152,M152)</f>
        <v>л0618Г</v>
      </c>
      <c r="O152" s="13" t="str">
        <f>CONCATENATE(B152,"-",F152,G152,H152,"-",I152)</f>
        <v>М-БСД-28122008</v>
      </c>
      <c r="P152" s="45">
        <v>5</v>
      </c>
      <c r="Q152" s="45">
        <v>2</v>
      </c>
      <c r="R152" s="45">
        <v>0</v>
      </c>
      <c r="S152" s="45">
        <v>0</v>
      </c>
      <c r="T152" s="45">
        <v>5</v>
      </c>
      <c r="U152" s="45">
        <v>0</v>
      </c>
      <c r="V152" s="45">
        <v>0</v>
      </c>
      <c r="W152" s="45">
        <v>0</v>
      </c>
      <c r="X152" s="45">
        <v>0</v>
      </c>
      <c r="Y152" s="45">
        <v>0</v>
      </c>
      <c r="Z152" s="12">
        <f>SUM(P152:Y152)</f>
        <v>12</v>
      </c>
      <c r="AA152" s="44">
        <v>50</v>
      </c>
      <c r="AB152" s="46">
        <f>Z152/AA152</f>
        <v>0.24</v>
      </c>
      <c r="AC152" s="30" t="str">
        <f>IF(Z152&gt;75%*AA152,"Победитель",IF(Z152&gt;50%*AA152,"Призёр","Участник"))</f>
        <v>Участник</v>
      </c>
    </row>
    <row r="153" spans="1:29" x14ac:dyDescent="0.3">
      <c r="A153" s="43">
        <v>139</v>
      </c>
      <c r="B153" s="16" t="s">
        <v>14</v>
      </c>
      <c r="C153" s="16" t="s">
        <v>703</v>
      </c>
      <c r="D153" s="16" t="s">
        <v>52</v>
      </c>
      <c r="E153" s="16" t="s">
        <v>366</v>
      </c>
      <c r="F153" s="16" t="s">
        <v>273</v>
      </c>
      <c r="G153" s="16" t="s">
        <v>226</v>
      </c>
      <c r="H153" s="16" t="s">
        <v>185</v>
      </c>
      <c r="I153" s="48" t="s">
        <v>347</v>
      </c>
      <c r="J153" s="16" t="s">
        <v>778</v>
      </c>
      <c r="K153" s="16">
        <v>6</v>
      </c>
      <c r="L153" s="16" t="s">
        <v>902</v>
      </c>
      <c r="M153" s="44" t="s">
        <v>295</v>
      </c>
      <c r="N153" s="13" t="str">
        <f>CONCATENATE(L153,M153)</f>
        <v>л067Г</v>
      </c>
      <c r="O153" s="13" t="str">
        <f>CONCATENATE(B153,"-",F153,G153,H153,"-",I153)</f>
        <v>Ж-ЯДА-04052007</v>
      </c>
      <c r="P153" s="45">
        <v>0</v>
      </c>
      <c r="Q153" s="45">
        <v>2</v>
      </c>
      <c r="R153" s="45">
        <v>0</v>
      </c>
      <c r="S153" s="45">
        <v>5</v>
      </c>
      <c r="T153" s="45">
        <v>5</v>
      </c>
      <c r="U153" s="45">
        <v>0</v>
      </c>
      <c r="V153" s="45">
        <v>0</v>
      </c>
      <c r="W153" s="45">
        <v>0</v>
      </c>
      <c r="X153" s="45">
        <v>0</v>
      </c>
      <c r="Y153" s="45">
        <v>0</v>
      </c>
      <c r="Z153" s="12">
        <f>SUM(P153:Y153)</f>
        <v>12</v>
      </c>
      <c r="AA153" s="44">
        <v>50</v>
      </c>
      <c r="AB153" s="46">
        <f>Z153/AA153</f>
        <v>0.24</v>
      </c>
      <c r="AC153" s="30" t="str">
        <f>IF(Z153&gt;75%*AA153,"Победитель",IF(Z153&gt;50%*AA153,"Призёр","Участник"))</f>
        <v>Участник</v>
      </c>
    </row>
    <row r="154" spans="1:29" x14ac:dyDescent="0.3">
      <c r="A154" s="43">
        <v>140</v>
      </c>
      <c r="B154" s="24" t="s">
        <v>180</v>
      </c>
      <c r="C154" s="24" t="s">
        <v>651</v>
      </c>
      <c r="D154" s="24" t="s">
        <v>652</v>
      </c>
      <c r="E154" s="24" t="s">
        <v>403</v>
      </c>
      <c r="F154" s="51" t="s">
        <v>197</v>
      </c>
      <c r="G154" s="51" t="s">
        <v>203</v>
      </c>
      <c r="H154" s="51" t="s">
        <v>355</v>
      </c>
      <c r="I154" s="53" t="s">
        <v>653</v>
      </c>
      <c r="J154" s="22" t="s">
        <v>612</v>
      </c>
      <c r="K154" s="24">
        <v>6</v>
      </c>
      <c r="L154" s="24" t="s">
        <v>130</v>
      </c>
      <c r="M154" s="44" t="s">
        <v>197</v>
      </c>
      <c r="N154" s="13" t="str">
        <f>CONCATENATE(L154,M154)</f>
        <v>Л0603К</v>
      </c>
      <c r="O154" s="13" t="str">
        <f>CONCATENATE(B154,"-",F154,G154,H154,"-",I154)</f>
        <v>ж-КВЮ-01062007</v>
      </c>
      <c r="P154" s="45">
        <v>2</v>
      </c>
      <c r="Q154" s="45">
        <v>0</v>
      </c>
      <c r="R154" s="45">
        <v>0</v>
      </c>
      <c r="S154" s="45">
        <v>0</v>
      </c>
      <c r="T154" s="45">
        <v>0</v>
      </c>
      <c r="U154" s="45">
        <v>0</v>
      </c>
      <c r="V154" s="45">
        <v>5</v>
      </c>
      <c r="W154" s="45">
        <v>5</v>
      </c>
      <c r="X154" s="45">
        <v>0</v>
      </c>
      <c r="Y154" s="45">
        <v>0</v>
      </c>
      <c r="Z154" s="12">
        <f>SUM(P154:Y154)</f>
        <v>12</v>
      </c>
      <c r="AA154" s="44">
        <v>50</v>
      </c>
      <c r="AB154" s="46">
        <f>Z154/AA154</f>
        <v>0.24</v>
      </c>
      <c r="AC154" s="30" t="str">
        <f>IF(Z154&gt;75%*AA154,"Победитель",IF(Z154&gt;50%*AA154,"Призёр","Участник"))</f>
        <v>Участник</v>
      </c>
    </row>
    <row r="155" spans="1:29" x14ac:dyDescent="0.3">
      <c r="A155" s="43">
        <v>141</v>
      </c>
      <c r="B155" s="16" t="s">
        <v>37</v>
      </c>
      <c r="C155" s="15" t="s">
        <v>335</v>
      </c>
      <c r="D155" s="15" t="s">
        <v>266</v>
      </c>
      <c r="E155" s="15" t="s">
        <v>336</v>
      </c>
      <c r="F155" s="4" t="s">
        <v>252</v>
      </c>
      <c r="G155" s="4" t="s">
        <v>226</v>
      </c>
      <c r="H155" s="4" t="s">
        <v>37</v>
      </c>
      <c r="I155" s="2" t="s">
        <v>337</v>
      </c>
      <c r="J155" s="14" t="s">
        <v>288</v>
      </c>
      <c r="K155" s="16">
        <v>6</v>
      </c>
      <c r="L155" s="15" t="s">
        <v>338</v>
      </c>
      <c r="M155" s="44" t="s">
        <v>321</v>
      </c>
      <c r="N155" s="13" t="str">
        <f>CONCATENATE(L155,M155)</f>
        <v>Л0605У</v>
      </c>
      <c r="O155" s="13" t="str">
        <f>CONCATENATE(B155,"-",F155,G155,H155,"-",I155)</f>
        <v>М-ЕДМ-03062008</v>
      </c>
      <c r="P155" s="45">
        <v>3</v>
      </c>
      <c r="Q155" s="45">
        <v>1</v>
      </c>
      <c r="R155" s="45">
        <v>3</v>
      </c>
      <c r="S155" s="45">
        <v>0</v>
      </c>
      <c r="T155" s="45">
        <v>5</v>
      </c>
      <c r="U155" s="45">
        <v>0</v>
      </c>
      <c r="V155" s="45">
        <v>0</v>
      </c>
      <c r="W155" s="45">
        <v>0</v>
      </c>
      <c r="X155" s="45">
        <v>0</v>
      </c>
      <c r="Y155" s="45">
        <v>0</v>
      </c>
      <c r="Z155" s="12">
        <f>SUM(P155:Y155)</f>
        <v>12</v>
      </c>
      <c r="AA155" s="44">
        <v>50</v>
      </c>
      <c r="AB155" s="46">
        <f>Z155/AA155</f>
        <v>0.24</v>
      </c>
      <c r="AC155" s="30" t="str">
        <f>IF(Z155&gt;75%*AA155,"Победитель",IF(Z155&gt;50%*AA155,"Призёр","Участник"))</f>
        <v>Участник</v>
      </c>
    </row>
    <row r="156" spans="1:29" x14ac:dyDescent="0.3">
      <c r="A156" s="43">
        <v>142</v>
      </c>
      <c r="B156" s="16" t="s">
        <v>37</v>
      </c>
      <c r="C156" s="16" t="s">
        <v>903</v>
      </c>
      <c r="D156" s="16" t="s">
        <v>856</v>
      </c>
      <c r="E156" s="16" t="s">
        <v>497</v>
      </c>
      <c r="F156" s="16" t="s">
        <v>184</v>
      </c>
      <c r="G156" s="16" t="s">
        <v>252</v>
      </c>
      <c r="H156" s="16" t="s">
        <v>184</v>
      </c>
      <c r="I156" s="48" t="s">
        <v>801</v>
      </c>
      <c r="J156" s="16" t="s">
        <v>778</v>
      </c>
      <c r="K156" s="16">
        <v>6</v>
      </c>
      <c r="L156" s="16" t="s">
        <v>904</v>
      </c>
      <c r="M156" s="44" t="s">
        <v>295</v>
      </c>
      <c r="N156" s="13" t="str">
        <f>CONCATENATE(L156,M156)</f>
        <v>л0628Г</v>
      </c>
      <c r="O156" s="13" t="str">
        <f>CONCATENATE(B156,"-",F156,G156,H156,"-",I156)</f>
        <v>М-ПЕП-08112007</v>
      </c>
      <c r="P156" s="45">
        <v>0</v>
      </c>
      <c r="Q156" s="45">
        <v>1</v>
      </c>
      <c r="R156" s="45">
        <v>4</v>
      </c>
      <c r="S156" s="45">
        <v>0</v>
      </c>
      <c r="T156" s="45">
        <v>0</v>
      </c>
      <c r="U156" s="45">
        <v>5</v>
      </c>
      <c r="V156" s="45">
        <v>1</v>
      </c>
      <c r="W156" s="45">
        <v>0</v>
      </c>
      <c r="X156" s="45">
        <v>0</v>
      </c>
      <c r="Y156" s="45">
        <v>0</v>
      </c>
      <c r="Z156" s="12">
        <f>SUM(P156:Y156)</f>
        <v>11</v>
      </c>
      <c r="AA156" s="44">
        <v>50</v>
      </c>
      <c r="AB156" s="46">
        <f>Z156/AA156</f>
        <v>0.22</v>
      </c>
      <c r="AC156" s="30" t="str">
        <f>IF(Z156&gt;75%*AA156,"Победитель",IF(Z156&gt;50%*AA156,"Призёр","Участник"))</f>
        <v>Участник</v>
      </c>
    </row>
    <row r="157" spans="1:29" x14ac:dyDescent="0.3">
      <c r="A157" s="43">
        <v>143</v>
      </c>
      <c r="B157" s="24" t="s">
        <v>250</v>
      </c>
      <c r="C157" s="24" t="s">
        <v>648</v>
      </c>
      <c r="D157" s="24" t="s">
        <v>649</v>
      </c>
      <c r="E157" s="24" t="s">
        <v>332</v>
      </c>
      <c r="F157" s="51" t="s">
        <v>197</v>
      </c>
      <c r="G157" s="51" t="s">
        <v>196</v>
      </c>
      <c r="H157" s="51" t="s">
        <v>333</v>
      </c>
      <c r="I157" s="53" t="s">
        <v>650</v>
      </c>
      <c r="J157" s="22" t="s">
        <v>612</v>
      </c>
      <c r="K157" s="24">
        <v>6</v>
      </c>
      <c r="L157" s="24" t="s">
        <v>129</v>
      </c>
      <c r="M157" s="44" t="s">
        <v>197</v>
      </c>
      <c r="N157" s="13" t="str">
        <f>CONCATENATE(L157,M157)</f>
        <v>Л0602К</v>
      </c>
      <c r="O157" s="13" t="str">
        <f>CONCATENATE(B157,"-",F157,G157,H157,"-",I157)</f>
        <v>м-КБЭ-07012008</v>
      </c>
      <c r="P157" s="45">
        <v>1</v>
      </c>
      <c r="Q157" s="45">
        <v>0</v>
      </c>
      <c r="R157" s="45">
        <v>0</v>
      </c>
      <c r="S157" s="45">
        <v>0</v>
      </c>
      <c r="T157" s="45">
        <v>5</v>
      </c>
      <c r="U157" s="45">
        <v>0</v>
      </c>
      <c r="V157" s="45">
        <v>5</v>
      </c>
      <c r="W157" s="45">
        <v>0</v>
      </c>
      <c r="X157" s="45">
        <v>0</v>
      </c>
      <c r="Y157" s="45">
        <v>0</v>
      </c>
      <c r="Z157" s="12">
        <f>SUM(P157:Y157)</f>
        <v>11</v>
      </c>
      <c r="AA157" s="44">
        <v>50</v>
      </c>
      <c r="AB157" s="46">
        <f>Z157/AA157</f>
        <v>0.22</v>
      </c>
      <c r="AC157" s="30" t="str">
        <f>IF(Z157&gt;75%*AA157,"Победитель",IF(Z157&gt;50%*AA157,"Призёр","Участник"))</f>
        <v>Участник</v>
      </c>
    </row>
    <row r="158" spans="1:29" x14ac:dyDescent="0.3">
      <c r="A158" s="43">
        <v>144</v>
      </c>
      <c r="B158" s="24" t="s">
        <v>250</v>
      </c>
      <c r="C158" s="24" t="s">
        <v>665</v>
      </c>
      <c r="D158" s="24" t="s">
        <v>666</v>
      </c>
      <c r="E158" s="24" t="s">
        <v>43</v>
      </c>
      <c r="F158" s="51" t="s">
        <v>184</v>
      </c>
      <c r="G158" s="51" t="s">
        <v>198</v>
      </c>
      <c r="H158" s="51" t="s">
        <v>185</v>
      </c>
      <c r="I158" s="53" t="s">
        <v>667</v>
      </c>
      <c r="J158" s="24" t="s">
        <v>612</v>
      </c>
      <c r="K158" s="24">
        <v>6</v>
      </c>
      <c r="L158" s="24" t="s">
        <v>668</v>
      </c>
      <c r="M158" s="44" t="s">
        <v>197</v>
      </c>
      <c r="N158" s="13" t="str">
        <f>CONCATENATE(L158,M158)</f>
        <v>Л0611К</v>
      </c>
      <c r="O158" s="13" t="str">
        <f>CONCATENATE(B158,"-",F158,G158,H158,"-",I158)</f>
        <v>м-ПИА-14042007</v>
      </c>
      <c r="P158" s="45">
        <v>2</v>
      </c>
      <c r="Q158" s="45">
        <v>1</v>
      </c>
      <c r="R158" s="45">
        <v>3</v>
      </c>
      <c r="S158" s="45">
        <v>0</v>
      </c>
      <c r="T158" s="45">
        <v>0</v>
      </c>
      <c r="U158" s="45">
        <v>0</v>
      </c>
      <c r="V158" s="45">
        <v>5</v>
      </c>
      <c r="W158" s="45">
        <v>0</v>
      </c>
      <c r="X158" s="45">
        <v>0</v>
      </c>
      <c r="Y158" s="45">
        <v>0</v>
      </c>
      <c r="Z158" s="12">
        <f>SUM(P158:Y158)</f>
        <v>11</v>
      </c>
      <c r="AA158" s="44">
        <v>50</v>
      </c>
      <c r="AB158" s="46">
        <f>Z158/AA158</f>
        <v>0.22</v>
      </c>
      <c r="AC158" s="30" t="str">
        <f>IF(Z158&gt;75%*AA158,"Победитель",IF(Z158&gt;50%*AA158,"Призёр","Участник"))</f>
        <v>Участник</v>
      </c>
    </row>
    <row r="159" spans="1:29" x14ac:dyDescent="0.3">
      <c r="A159" s="43">
        <v>145</v>
      </c>
      <c r="B159" s="16" t="s">
        <v>180</v>
      </c>
      <c r="C159" s="16" t="s">
        <v>206</v>
      </c>
      <c r="D159" s="16" t="s">
        <v>45</v>
      </c>
      <c r="E159" s="16" t="s">
        <v>158</v>
      </c>
      <c r="F159" s="4" t="s">
        <v>197</v>
      </c>
      <c r="G159" s="4" t="s">
        <v>197</v>
      </c>
      <c r="H159" s="4" t="s">
        <v>25</v>
      </c>
      <c r="I159" s="1" t="s">
        <v>207</v>
      </c>
      <c r="J159" s="14" t="s">
        <v>187</v>
      </c>
      <c r="K159" s="16">
        <v>6</v>
      </c>
      <c r="L159" s="16" t="s">
        <v>208</v>
      </c>
      <c r="M159" s="44" t="s">
        <v>285</v>
      </c>
      <c r="N159" s="13" t="str">
        <f>CONCATENATE(L159,M159)</f>
        <v>л0603О</v>
      </c>
      <c r="O159" s="13" t="str">
        <f>CONCATENATE(B159,"-",F159,G159,H159,"-",I159)</f>
        <v>ж-ККС-18062007</v>
      </c>
      <c r="P159" s="45">
        <v>2</v>
      </c>
      <c r="Q159" s="45">
        <v>1</v>
      </c>
      <c r="R159" s="45">
        <v>3</v>
      </c>
      <c r="S159" s="45">
        <v>0</v>
      </c>
      <c r="T159" s="45">
        <v>0</v>
      </c>
      <c r="U159" s="45">
        <v>0</v>
      </c>
      <c r="V159" s="45">
        <v>0</v>
      </c>
      <c r="W159" s="45">
        <v>5</v>
      </c>
      <c r="X159" s="45">
        <v>0</v>
      </c>
      <c r="Y159" s="45">
        <v>0</v>
      </c>
      <c r="Z159" s="12">
        <f>SUM(P159:Y159)</f>
        <v>11</v>
      </c>
      <c r="AA159" s="44">
        <v>50</v>
      </c>
      <c r="AB159" s="46">
        <f>Z159/AA159</f>
        <v>0.22</v>
      </c>
      <c r="AC159" s="30" t="str">
        <f>IF(Z159&gt;75%*AA159,"Победитель",IF(Z159&gt;50%*AA159,"Призёр","Участник"))</f>
        <v>Участник</v>
      </c>
    </row>
    <row r="160" spans="1:29" x14ac:dyDescent="0.3">
      <c r="A160" s="43">
        <v>146</v>
      </c>
      <c r="B160" s="16" t="s">
        <v>14</v>
      </c>
      <c r="C160" s="15" t="s">
        <v>1100</v>
      </c>
      <c r="D160" s="15" t="s">
        <v>431</v>
      </c>
      <c r="E160" s="15" t="s">
        <v>1101</v>
      </c>
      <c r="F160" s="4" t="s">
        <v>291</v>
      </c>
      <c r="G160" s="4" t="s">
        <v>226</v>
      </c>
      <c r="H160" s="4" t="s">
        <v>210</v>
      </c>
      <c r="I160" s="2" t="s">
        <v>1102</v>
      </c>
      <c r="J160" s="14" t="s">
        <v>1093</v>
      </c>
      <c r="K160" s="16">
        <v>6</v>
      </c>
      <c r="L160" s="26" t="s">
        <v>131</v>
      </c>
      <c r="M160" s="44" t="s">
        <v>185</v>
      </c>
      <c r="N160" s="13" t="str">
        <f>CONCATENATE(L160,M160)</f>
        <v>Л0604А</v>
      </c>
      <c r="O160" s="13" t="str">
        <f>CONCATENATE(B160,"-",F160,G160,H160,"-",I160)</f>
        <v>Ж-ХДР-14062007</v>
      </c>
      <c r="P160" s="45">
        <v>3</v>
      </c>
      <c r="Q160" s="45">
        <v>0</v>
      </c>
      <c r="R160" s="45">
        <v>2</v>
      </c>
      <c r="S160" s="45">
        <v>0</v>
      </c>
      <c r="T160" s="45">
        <v>0</v>
      </c>
      <c r="U160" s="45">
        <v>0</v>
      </c>
      <c r="V160" s="45">
        <v>5</v>
      </c>
      <c r="W160" s="45">
        <v>0</v>
      </c>
      <c r="X160" s="45">
        <v>0</v>
      </c>
      <c r="Y160" s="45">
        <v>0</v>
      </c>
      <c r="Z160" s="12">
        <f>SUM(P160:Y160)</f>
        <v>10</v>
      </c>
      <c r="AA160" s="44">
        <v>50</v>
      </c>
      <c r="AB160" s="46">
        <f>Z160/AA160</f>
        <v>0.2</v>
      </c>
      <c r="AC160" s="30" t="str">
        <f>IF(Z160&gt;75%*AA160,"Победитель",IF(Z160&gt;50%*AA160,"Призёр","Участник"))</f>
        <v>Участник</v>
      </c>
    </row>
    <row r="161" spans="1:29" x14ac:dyDescent="0.3">
      <c r="A161" s="43">
        <v>147</v>
      </c>
      <c r="B161" s="16" t="s">
        <v>14</v>
      </c>
      <c r="C161" s="16" t="s">
        <v>899</v>
      </c>
      <c r="D161" s="16" t="s">
        <v>224</v>
      </c>
      <c r="E161" s="16" t="s">
        <v>605</v>
      </c>
      <c r="F161" s="16" t="s">
        <v>203</v>
      </c>
      <c r="G161" s="16" t="s">
        <v>203</v>
      </c>
      <c r="H161" s="16" t="s">
        <v>285</v>
      </c>
      <c r="I161" s="48" t="s">
        <v>900</v>
      </c>
      <c r="J161" s="16" t="s">
        <v>778</v>
      </c>
      <c r="K161" s="16">
        <v>6</v>
      </c>
      <c r="L161" s="16" t="s">
        <v>901</v>
      </c>
      <c r="M161" s="44" t="s">
        <v>295</v>
      </c>
      <c r="N161" s="13" t="str">
        <f>CONCATENATE(L161,M161)</f>
        <v>л0624Г</v>
      </c>
      <c r="O161" s="13" t="str">
        <f>CONCATENATE(B161,"-",F161,G161,H161,"-",I161)</f>
        <v>Ж-ВВО-16102007</v>
      </c>
      <c r="P161" s="45">
        <v>2</v>
      </c>
      <c r="Q161" s="45">
        <v>0</v>
      </c>
      <c r="R161" s="45">
        <v>1</v>
      </c>
      <c r="S161" s="45">
        <v>0</v>
      </c>
      <c r="T161" s="45">
        <v>0</v>
      </c>
      <c r="U161" s="45">
        <v>0</v>
      </c>
      <c r="V161" s="45">
        <v>0</v>
      </c>
      <c r="W161" s="45">
        <v>1</v>
      </c>
      <c r="X161" s="45">
        <v>1</v>
      </c>
      <c r="Y161" s="45">
        <v>5</v>
      </c>
      <c r="Z161" s="12">
        <f>SUM(P161:Y161)</f>
        <v>10</v>
      </c>
      <c r="AA161" s="44">
        <v>50</v>
      </c>
      <c r="AB161" s="46">
        <f>Z161/AA161</f>
        <v>0.2</v>
      </c>
      <c r="AC161" s="30" t="str">
        <f>IF(Z161&gt;75%*AA161,"Победитель",IF(Z161&gt;50%*AA161,"Призёр","Участник"))</f>
        <v>Участник</v>
      </c>
    </row>
    <row r="162" spans="1:29" x14ac:dyDescent="0.3">
      <c r="A162" s="43">
        <v>148</v>
      </c>
      <c r="B162" s="16" t="s">
        <v>14</v>
      </c>
      <c r="C162" s="16" t="s">
        <v>1083</v>
      </c>
      <c r="D162" s="16" t="s">
        <v>1084</v>
      </c>
      <c r="E162" s="16" t="s">
        <v>35</v>
      </c>
      <c r="F162" s="16" t="s">
        <v>185</v>
      </c>
      <c r="G162" s="16" t="s">
        <v>203</v>
      </c>
      <c r="H162" s="16" t="s">
        <v>185</v>
      </c>
      <c r="I162" s="48" t="s">
        <v>1085</v>
      </c>
      <c r="J162" s="16" t="s">
        <v>1078</v>
      </c>
      <c r="K162" s="16">
        <v>6</v>
      </c>
      <c r="L162" s="16" t="s">
        <v>128</v>
      </c>
      <c r="M162" s="44" t="s">
        <v>226</v>
      </c>
      <c r="N162" s="13" t="str">
        <f>CONCATENATE(L162,M162)</f>
        <v>Л0601Д</v>
      </c>
      <c r="O162" s="13" t="str">
        <f>CONCATENATE(B162,"-",F162,G162,H162,"-",I162)</f>
        <v>Ж-АВА-30.08.2007</v>
      </c>
      <c r="P162" s="45">
        <v>2</v>
      </c>
      <c r="Q162" s="45">
        <v>0</v>
      </c>
      <c r="R162" s="45">
        <v>0</v>
      </c>
      <c r="S162" s="45">
        <v>3</v>
      </c>
      <c r="T162" s="45">
        <v>0</v>
      </c>
      <c r="U162" s="45">
        <v>0</v>
      </c>
      <c r="V162" s="45">
        <v>1</v>
      </c>
      <c r="W162" s="45">
        <v>2</v>
      </c>
      <c r="X162" s="45">
        <v>1</v>
      </c>
      <c r="Y162" s="45">
        <v>1</v>
      </c>
      <c r="Z162" s="12">
        <f>SUM(P162:Y162)</f>
        <v>10</v>
      </c>
      <c r="AA162" s="44">
        <v>50</v>
      </c>
      <c r="AB162" s="46">
        <f>Z162/AA162</f>
        <v>0.2</v>
      </c>
      <c r="AC162" s="30" t="str">
        <f>IF(Z162&gt;75%*AA162,"Победитель",IF(Z162&gt;50%*AA162,"Призёр","Участник"))</f>
        <v>Участник</v>
      </c>
    </row>
    <row r="163" spans="1:29" x14ac:dyDescent="0.3">
      <c r="A163" s="43">
        <v>149</v>
      </c>
      <c r="B163" s="16" t="s">
        <v>37</v>
      </c>
      <c r="C163" s="15" t="s">
        <v>323</v>
      </c>
      <c r="D163" s="15" t="s">
        <v>324</v>
      </c>
      <c r="E163" s="15" t="s">
        <v>57</v>
      </c>
      <c r="F163" s="4" t="s">
        <v>242</v>
      </c>
      <c r="G163" s="4" t="s">
        <v>25</v>
      </c>
      <c r="H163" s="4" t="s">
        <v>25</v>
      </c>
      <c r="I163" s="2" t="s">
        <v>325</v>
      </c>
      <c r="J163" s="14" t="s">
        <v>288</v>
      </c>
      <c r="K163" s="16">
        <v>6</v>
      </c>
      <c r="L163" s="15" t="s">
        <v>129</v>
      </c>
      <c r="M163" s="44" t="s">
        <v>321</v>
      </c>
      <c r="N163" s="13" t="str">
        <f>CONCATENATE(L163,M163)</f>
        <v>Л0602У</v>
      </c>
      <c r="O163" s="13" t="str">
        <f>CONCATENATE(B163,"-",F163,G163,H163,"-",I163)</f>
        <v>М-ШСС-30082007</v>
      </c>
      <c r="P163" s="45">
        <v>3</v>
      </c>
      <c r="Q163" s="45">
        <v>0</v>
      </c>
      <c r="R163" s="45">
        <v>0</v>
      </c>
      <c r="S163" s="45">
        <v>2</v>
      </c>
      <c r="T163" s="45">
        <v>0</v>
      </c>
      <c r="U163" s="45">
        <v>5</v>
      </c>
      <c r="V163" s="45">
        <v>0</v>
      </c>
      <c r="W163" s="45">
        <v>0</v>
      </c>
      <c r="X163" s="45">
        <v>0</v>
      </c>
      <c r="Y163" s="45">
        <v>0</v>
      </c>
      <c r="Z163" s="12">
        <f>SUM(P163:Y163)</f>
        <v>10</v>
      </c>
      <c r="AA163" s="44">
        <v>50</v>
      </c>
      <c r="AB163" s="46">
        <f>Z163/AA163</f>
        <v>0.2</v>
      </c>
      <c r="AC163" s="30" t="str">
        <f>IF(Z163&gt;75%*AA163,"Победитель",IF(Z163&gt;50%*AA163,"Призёр","Участник"))</f>
        <v>Участник</v>
      </c>
    </row>
    <row r="164" spans="1:29" x14ac:dyDescent="0.3">
      <c r="A164" s="43">
        <v>150</v>
      </c>
      <c r="B164" s="16" t="s">
        <v>180</v>
      </c>
      <c r="C164" s="16" t="s">
        <v>445</v>
      </c>
      <c r="D164" s="16" t="s">
        <v>224</v>
      </c>
      <c r="E164" s="16" t="s">
        <v>366</v>
      </c>
      <c r="F164" s="4" t="s">
        <v>197</v>
      </c>
      <c r="G164" s="4" t="s">
        <v>203</v>
      </c>
      <c r="H164" s="4" t="s">
        <v>185</v>
      </c>
      <c r="I164" s="1" t="s">
        <v>446</v>
      </c>
      <c r="J164" s="16" t="s">
        <v>426</v>
      </c>
      <c r="K164" s="16">
        <v>6</v>
      </c>
      <c r="L164" s="16" t="s">
        <v>348</v>
      </c>
      <c r="M164" s="44" t="s">
        <v>203</v>
      </c>
      <c r="N164" s="13" t="str">
        <f>CONCATENATE(L164,M164)</f>
        <v>Л0608В</v>
      </c>
      <c r="O164" s="13" t="str">
        <f>CONCATENATE(B164,"-",F164,G164,H164,"-",I164)</f>
        <v>ж-КВА-09102007</v>
      </c>
      <c r="P164" s="45">
        <v>4</v>
      </c>
      <c r="Q164" s="45">
        <v>0</v>
      </c>
      <c r="R164" s="45">
        <v>3</v>
      </c>
      <c r="S164" s="45">
        <v>2</v>
      </c>
      <c r="T164" s="45">
        <v>0</v>
      </c>
      <c r="U164" s="45">
        <v>0</v>
      </c>
      <c r="V164" s="45">
        <v>0</v>
      </c>
      <c r="W164" s="45">
        <v>0</v>
      </c>
      <c r="X164" s="45">
        <v>0</v>
      </c>
      <c r="Y164" s="45">
        <v>0</v>
      </c>
      <c r="Z164" s="12">
        <f>SUM(P164:Y164)</f>
        <v>9</v>
      </c>
      <c r="AA164" s="44">
        <v>50</v>
      </c>
      <c r="AB164" s="46">
        <f>Z164/AA164</f>
        <v>0.18</v>
      </c>
      <c r="AC164" s="30" t="str">
        <f>IF(Z164&gt;75%*AA164,"Победитель",IF(Z164&gt;50%*AA164,"Призёр","Участник"))</f>
        <v>Участник</v>
      </c>
    </row>
    <row r="165" spans="1:29" x14ac:dyDescent="0.3">
      <c r="A165" s="43">
        <v>151</v>
      </c>
      <c r="B165" s="16" t="s">
        <v>180</v>
      </c>
      <c r="C165" s="16" t="s">
        <v>447</v>
      </c>
      <c r="D165" s="16" t="s">
        <v>52</v>
      </c>
      <c r="E165" s="16" t="s">
        <v>31</v>
      </c>
      <c r="F165" s="4" t="s">
        <v>183</v>
      </c>
      <c r="G165" s="4" t="s">
        <v>226</v>
      </c>
      <c r="H165" s="4" t="s">
        <v>37</v>
      </c>
      <c r="I165" s="1" t="s">
        <v>448</v>
      </c>
      <c r="J165" s="16" t="s">
        <v>426</v>
      </c>
      <c r="K165" s="16">
        <v>6</v>
      </c>
      <c r="L165" s="16" t="s">
        <v>449</v>
      </c>
      <c r="M165" s="44" t="s">
        <v>203</v>
      </c>
      <c r="N165" s="13" t="str">
        <f>CONCATENATE(L165,M165)</f>
        <v>Л0610В</v>
      </c>
      <c r="O165" s="13" t="str">
        <f>CONCATENATE(B165,"-",F165,G165,H165,"-",I165)</f>
        <v>ж-ТДМ-04052008</v>
      </c>
      <c r="P165" s="45">
        <v>3</v>
      </c>
      <c r="Q165" s="45">
        <v>1</v>
      </c>
      <c r="R165" s="45">
        <v>0</v>
      </c>
      <c r="S165" s="45">
        <v>0</v>
      </c>
      <c r="T165" s="45">
        <v>5</v>
      </c>
      <c r="U165" s="45">
        <v>0</v>
      </c>
      <c r="V165" s="45">
        <v>0</v>
      </c>
      <c r="W165" s="45">
        <v>0</v>
      </c>
      <c r="X165" s="45">
        <v>0</v>
      </c>
      <c r="Y165" s="45">
        <v>0</v>
      </c>
      <c r="Z165" s="12">
        <f>SUM(P165:Y165)</f>
        <v>9</v>
      </c>
      <c r="AA165" s="44">
        <v>50</v>
      </c>
      <c r="AB165" s="46">
        <f>Z165/AA165</f>
        <v>0.18</v>
      </c>
      <c r="AC165" s="30" t="str">
        <f>IF(Z165&gt;75%*AA165,"Победитель",IF(Z165&gt;50%*AA165,"Призёр","Участник"))</f>
        <v>Участник</v>
      </c>
    </row>
    <row r="166" spans="1:29" x14ac:dyDescent="0.3">
      <c r="A166" s="43">
        <v>152</v>
      </c>
      <c r="B166" s="24" t="s">
        <v>180</v>
      </c>
      <c r="C166" s="24" t="s">
        <v>450</v>
      </c>
      <c r="D166" s="24" t="s">
        <v>52</v>
      </c>
      <c r="E166" s="24" t="s">
        <v>60</v>
      </c>
      <c r="F166" s="51" t="s">
        <v>25</v>
      </c>
      <c r="G166" s="51" t="s">
        <v>226</v>
      </c>
      <c r="H166" s="51" t="s">
        <v>203</v>
      </c>
      <c r="I166" s="53" t="s">
        <v>654</v>
      </c>
      <c r="J166" s="22" t="s">
        <v>612</v>
      </c>
      <c r="K166" s="24">
        <v>6</v>
      </c>
      <c r="L166" s="24" t="s">
        <v>131</v>
      </c>
      <c r="M166" s="44" t="s">
        <v>197</v>
      </c>
      <c r="N166" s="13" t="str">
        <f>CONCATENATE(L166,M166)</f>
        <v>Л0604К</v>
      </c>
      <c r="O166" s="13" t="str">
        <f>CONCATENATE(B166,"-",F166,G166,H166,"-",I166)</f>
        <v>ж-СДВ-22092007</v>
      </c>
      <c r="P166" s="45">
        <v>0</v>
      </c>
      <c r="Q166" s="45">
        <v>0</v>
      </c>
      <c r="R166" s="45">
        <v>4</v>
      </c>
      <c r="S166" s="45">
        <v>0</v>
      </c>
      <c r="T166" s="45">
        <v>5</v>
      </c>
      <c r="U166" s="45">
        <v>0</v>
      </c>
      <c r="V166" s="45">
        <v>0</v>
      </c>
      <c r="W166" s="45">
        <v>0</v>
      </c>
      <c r="X166" s="45">
        <v>0</v>
      </c>
      <c r="Y166" s="45">
        <v>0</v>
      </c>
      <c r="Z166" s="12">
        <f>SUM(P166:Y166)</f>
        <v>9</v>
      </c>
      <c r="AA166" s="44">
        <v>50</v>
      </c>
      <c r="AB166" s="46">
        <f>Z166/AA166</f>
        <v>0.18</v>
      </c>
      <c r="AC166" s="30" t="str">
        <f>IF(Z166&gt;75%*AA166,"Победитель",IF(Z166&gt;50%*AA166,"Призёр","Участник"))</f>
        <v>Участник</v>
      </c>
    </row>
    <row r="167" spans="1:29" x14ac:dyDescent="0.3">
      <c r="A167" s="43">
        <v>153</v>
      </c>
      <c r="B167" s="16" t="s">
        <v>14</v>
      </c>
      <c r="C167" s="16" t="s">
        <v>651</v>
      </c>
      <c r="D167" s="16" t="s">
        <v>65</v>
      </c>
      <c r="E167" s="16" t="s">
        <v>225</v>
      </c>
      <c r="F167" s="4" t="s">
        <v>197</v>
      </c>
      <c r="G167" s="4" t="s">
        <v>185</v>
      </c>
      <c r="H167" s="4" t="s">
        <v>226</v>
      </c>
      <c r="I167" s="1" t="s">
        <v>1050</v>
      </c>
      <c r="J167" s="14" t="s">
        <v>1041</v>
      </c>
      <c r="K167" s="16">
        <v>6</v>
      </c>
      <c r="L167" s="16" t="s">
        <v>129</v>
      </c>
      <c r="M167" s="44" t="s">
        <v>399</v>
      </c>
      <c r="N167" s="13" t="str">
        <f>CONCATENATE(L167,M167)</f>
        <v>Л0602Ч</v>
      </c>
      <c r="O167" s="13" t="str">
        <f>CONCATENATE(B167,"-",F167,G167,H167,"-",I167)</f>
        <v>Ж-КАД-23042007</v>
      </c>
      <c r="P167" s="45">
        <v>4</v>
      </c>
      <c r="Q167" s="45">
        <v>5</v>
      </c>
      <c r="R167" s="45">
        <v>0</v>
      </c>
      <c r="S167" s="45"/>
      <c r="T167" s="45"/>
      <c r="U167" s="45"/>
      <c r="V167" s="45"/>
      <c r="W167" s="45"/>
      <c r="X167" s="45"/>
      <c r="Y167" s="45"/>
      <c r="Z167" s="12">
        <f>SUM(P167:Y167)</f>
        <v>9</v>
      </c>
      <c r="AA167" s="44">
        <v>50</v>
      </c>
      <c r="AB167" s="46">
        <f>Z167/AA167</f>
        <v>0.18</v>
      </c>
      <c r="AC167" s="30" t="str">
        <f>IF(Z167&gt;75%*AA167,"Победитель",IF(Z167&gt;50%*AA167,"Призёр","Участник"))</f>
        <v>Участник</v>
      </c>
    </row>
    <row r="168" spans="1:29" x14ac:dyDescent="0.3">
      <c r="A168" s="43">
        <v>154</v>
      </c>
      <c r="B168" s="16" t="s">
        <v>427</v>
      </c>
      <c r="C168" s="16" t="s">
        <v>428</v>
      </c>
      <c r="D168" s="16" t="s">
        <v>307</v>
      </c>
      <c r="E168" s="16" t="s">
        <v>57</v>
      </c>
      <c r="F168" s="4"/>
      <c r="G168" s="4"/>
      <c r="H168" s="4"/>
      <c r="I168" s="1" t="s">
        <v>429</v>
      </c>
      <c r="J168" s="16" t="s">
        <v>426</v>
      </c>
      <c r="K168" s="16">
        <v>6</v>
      </c>
      <c r="L168" s="16" t="s">
        <v>131</v>
      </c>
      <c r="M168" s="44" t="s">
        <v>203</v>
      </c>
      <c r="N168" s="13" t="str">
        <f>CONCATENATE(L168,M168)</f>
        <v>Л0604В</v>
      </c>
      <c r="O168" s="13" t="str">
        <f>CONCATENATE(B168,"-",F168,G168,H168,"-",I168)</f>
        <v>м --11112007</v>
      </c>
      <c r="P168" s="45">
        <v>1</v>
      </c>
      <c r="Q168" s="45">
        <v>1</v>
      </c>
      <c r="R168" s="45">
        <v>1</v>
      </c>
      <c r="S168" s="45">
        <v>5</v>
      </c>
      <c r="T168" s="45">
        <v>0</v>
      </c>
      <c r="U168" s="45">
        <v>0</v>
      </c>
      <c r="V168" s="45">
        <v>0</v>
      </c>
      <c r="W168" s="45">
        <v>0</v>
      </c>
      <c r="X168" s="45">
        <v>0</v>
      </c>
      <c r="Y168" s="45">
        <v>0</v>
      </c>
      <c r="Z168" s="12">
        <f>SUM(P168:Y168)</f>
        <v>8</v>
      </c>
      <c r="AA168" s="44">
        <v>50</v>
      </c>
      <c r="AB168" s="46">
        <f>Z168/AA168</f>
        <v>0.16</v>
      </c>
      <c r="AC168" s="30" t="str">
        <f>IF(Z168&gt;75%*AA168,"Победитель",IF(Z168&gt;50%*AA168,"Призёр","Участник"))</f>
        <v>Участник</v>
      </c>
    </row>
    <row r="169" spans="1:29" x14ac:dyDescent="0.3">
      <c r="A169" s="43">
        <v>155</v>
      </c>
      <c r="B169" s="16" t="s">
        <v>180</v>
      </c>
      <c r="C169" s="16" t="s">
        <v>443</v>
      </c>
      <c r="D169" s="16" t="s">
        <v>444</v>
      </c>
      <c r="E169" s="16" t="s">
        <v>424</v>
      </c>
      <c r="F169" s="4" t="s">
        <v>37</v>
      </c>
      <c r="G169" s="4" t="s">
        <v>25</v>
      </c>
      <c r="H169" s="4" t="s">
        <v>252</v>
      </c>
      <c r="I169" s="1">
        <v>22072008</v>
      </c>
      <c r="J169" s="16" t="s">
        <v>426</v>
      </c>
      <c r="K169" s="16">
        <v>6</v>
      </c>
      <c r="L169" s="16" t="s">
        <v>341</v>
      </c>
      <c r="M169" s="44" t="s">
        <v>203</v>
      </c>
      <c r="N169" s="13" t="str">
        <f>CONCATENATE(L169,M169)</f>
        <v>Л0606В</v>
      </c>
      <c r="O169" s="13" t="str">
        <f>CONCATENATE(B169,"-",F169,G169,H169,"-",I169)</f>
        <v>ж-МСЕ-22072008</v>
      </c>
      <c r="P169" s="45">
        <v>2</v>
      </c>
      <c r="Q169" s="45">
        <v>1</v>
      </c>
      <c r="R169" s="45">
        <v>5</v>
      </c>
      <c r="S169" s="45">
        <v>0</v>
      </c>
      <c r="T169" s="45">
        <v>0</v>
      </c>
      <c r="U169" s="45">
        <v>0</v>
      </c>
      <c r="V169" s="45">
        <v>0</v>
      </c>
      <c r="W169" s="45">
        <v>0</v>
      </c>
      <c r="X169" s="45">
        <v>0</v>
      </c>
      <c r="Y169" s="45">
        <v>0</v>
      </c>
      <c r="Z169" s="12">
        <f>SUM(P169:Y169)</f>
        <v>8</v>
      </c>
      <c r="AA169" s="44">
        <v>50</v>
      </c>
      <c r="AB169" s="46">
        <f>Z169/AA169</f>
        <v>0.16</v>
      </c>
      <c r="AC169" s="30" t="str">
        <f>IF(Z169&gt;75%*AA169,"Победитель",IF(Z169&gt;50%*AA169,"Призёр","Участник"))</f>
        <v>Участник</v>
      </c>
    </row>
    <row r="170" spans="1:29" x14ac:dyDescent="0.3">
      <c r="A170" s="43">
        <v>156</v>
      </c>
      <c r="B170" s="16" t="s">
        <v>14</v>
      </c>
      <c r="C170" s="16" t="s">
        <v>886</v>
      </c>
      <c r="D170" s="16" t="s">
        <v>298</v>
      </c>
      <c r="E170" s="16" t="s">
        <v>158</v>
      </c>
      <c r="F170" s="16" t="s">
        <v>37</v>
      </c>
      <c r="G170" s="16" t="s">
        <v>191</v>
      </c>
      <c r="H170" s="16" t="s">
        <v>25</v>
      </c>
      <c r="I170" s="48" t="s">
        <v>887</v>
      </c>
      <c r="J170" s="16" t="s">
        <v>778</v>
      </c>
      <c r="K170" s="16">
        <v>6</v>
      </c>
      <c r="L170" s="16" t="s">
        <v>888</v>
      </c>
      <c r="M170" s="44" t="s">
        <v>295</v>
      </c>
      <c r="N170" s="13" t="str">
        <f>CONCATENATE(L170,M170)</f>
        <v>л0625Г</v>
      </c>
      <c r="O170" s="13" t="str">
        <f>CONCATENATE(B170,"-",F170,G170,H170,"-",I170)</f>
        <v>Ж-МНС-13072007</v>
      </c>
      <c r="P170" s="45">
        <v>2</v>
      </c>
      <c r="Q170" s="45">
        <v>0</v>
      </c>
      <c r="R170" s="45">
        <v>3</v>
      </c>
      <c r="S170" s="45">
        <v>0</v>
      </c>
      <c r="T170" s="45">
        <v>0</v>
      </c>
      <c r="U170" s="45">
        <v>0</v>
      </c>
      <c r="V170" s="45">
        <v>1</v>
      </c>
      <c r="W170" s="45">
        <v>1</v>
      </c>
      <c r="X170" s="45">
        <v>0</v>
      </c>
      <c r="Y170" s="45">
        <v>1</v>
      </c>
      <c r="Z170" s="12">
        <f>SUM(P170:Y170)</f>
        <v>8</v>
      </c>
      <c r="AA170" s="44">
        <v>50</v>
      </c>
      <c r="AB170" s="46">
        <f>Z170/AA170</f>
        <v>0.16</v>
      </c>
      <c r="AC170" s="30" t="str">
        <f>IF(Z170&gt;75%*AA170,"Победитель",IF(Z170&gt;50%*AA170,"Призёр","Участник"))</f>
        <v>Участник</v>
      </c>
    </row>
    <row r="171" spans="1:29" x14ac:dyDescent="0.3">
      <c r="A171" s="43">
        <v>157</v>
      </c>
      <c r="B171" s="24" t="s">
        <v>180</v>
      </c>
      <c r="C171" s="24" t="s">
        <v>659</v>
      </c>
      <c r="D171" s="24" t="s">
        <v>52</v>
      </c>
      <c r="E171" s="24" t="s">
        <v>31</v>
      </c>
      <c r="F171" s="51" t="s">
        <v>185</v>
      </c>
      <c r="G171" s="51" t="s">
        <v>226</v>
      </c>
      <c r="H171" s="51" t="s">
        <v>37</v>
      </c>
      <c r="I171" s="53" t="s">
        <v>660</v>
      </c>
      <c r="J171" s="24" t="s">
        <v>612</v>
      </c>
      <c r="K171" s="24">
        <v>6</v>
      </c>
      <c r="L171" s="24" t="s">
        <v>348</v>
      </c>
      <c r="M171" s="44" t="s">
        <v>197</v>
      </c>
      <c r="N171" s="13" t="str">
        <f>CONCATENATE(L171,M171)</f>
        <v>Л0608К</v>
      </c>
      <c r="O171" s="13" t="str">
        <f>CONCATENATE(B171,"-",F171,G171,H171,"-",I171)</f>
        <v>ж-АДМ-10022007</v>
      </c>
      <c r="P171" s="45">
        <v>2</v>
      </c>
      <c r="Q171" s="45">
        <v>0</v>
      </c>
      <c r="R171" s="45">
        <v>1</v>
      </c>
      <c r="S171" s="45">
        <v>0</v>
      </c>
      <c r="T171" s="45">
        <v>0</v>
      </c>
      <c r="U171" s="45">
        <v>0</v>
      </c>
      <c r="V171" s="45">
        <v>0</v>
      </c>
      <c r="W171" s="45">
        <v>5</v>
      </c>
      <c r="X171" s="45">
        <v>0</v>
      </c>
      <c r="Y171" s="45">
        <v>0</v>
      </c>
      <c r="Z171" s="12">
        <f>SUM(P171:Y171)</f>
        <v>8</v>
      </c>
      <c r="AA171" s="44">
        <v>50</v>
      </c>
      <c r="AB171" s="46">
        <f>Z171/AA171</f>
        <v>0.16</v>
      </c>
      <c r="AC171" s="30" t="str">
        <f>IF(Z171&gt;75%*AA171,"Победитель",IF(Z171&gt;50%*AA171,"Призёр","Участник"))</f>
        <v>Участник</v>
      </c>
    </row>
    <row r="172" spans="1:29" x14ac:dyDescent="0.3">
      <c r="A172" s="43">
        <v>158</v>
      </c>
      <c r="B172" s="16" t="s">
        <v>37</v>
      </c>
      <c r="C172" s="16" t="s">
        <v>1185</v>
      </c>
      <c r="D172" s="16" t="s">
        <v>1189</v>
      </c>
      <c r="E172" s="16" t="s">
        <v>1187</v>
      </c>
      <c r="F172" s="16" t="s">
        <v>291</v>
      </c>
      <c r="G172" s="16" t="s">
        <v>197</v>
      </c>
      <c r="H172" s="16" t="s">
        <v>242</v>
      </c>
      <c r="I172" s="48" t="s">
        <v>1190</v>
      </c>
      <c r="J172" s="16" t="s">
        <v>1180</v>
      </c>
      <c r="K172" s="16">
        <v>6</v>
      </c>
      <c r="L172" s="16" t="s">
        <v>128</v>
      </c>
      <c r="M172" s="44" t="s">
        <v>198</v>
      </c>
      <c r="N172" s="13" t="str">
        <f>CONCATENATE(L172,M172)</f>
        <v>Л0601И</v>
      </c>
      <c r="O172" s="13" t="str">
        <f>CONCATENATE(B172,"-",F172,G172,H172,"-",I172)</f>
        <v>М-ХКШ-10082007</v>
      </c>
      <c r="P172" s="45">
        <v>0</v>
      </c>
      <c r="Q172" s="45">
        <v>0</v>
      </c>
      <c r="R172" s="45">
        <v>0</v>
      </c>
      <c r="S172" s="45">
        <v>2.5</v>
      </c>
      <c r="T172" s="45">
        <v>0</v>
      </c>
      <c r="U172" s="45">
        <v>0</v>
      </c>
      <c r="V172" s="45">
        <v>5</v>
      </c>
      <c r="W172" s="45">
        <v>0</v>
      </c>
      <c r="X172" s="45">
        <v>0</v>
      </c>
      <c r="Y172" s="45">
        <v>0</v>
      </c>
      <c r="Z172" s="12">
        <f>SUM(P172:Y172)</f>
        <v>7.5</v>
      </c>
      <c r="AA172" s="44">
        <v>50</v>
      </c>
      <c r="AB172" s="46">
        <f>Z172/AA172</f>
        <v>0.15</v>
      </c>
      <c r="AC172" s="30" t="str">
        <f>IF(Z172&gt;75%*AA172,"Победитель",IF(Z172&gt;50%*AA172,"Призёр","Участник"))</f>
        <v>Участник</v>
      </c>
    </row>
    <row r="173" spans="1:29" x14ac:dyDescent="0.3">
      <c r="A173" s="43">
        <v>159</v>
      </c>
      <c r="B173" s="16" t="s">
        <v>37</v>
      </c>
      <c r="C173" s="16" t="s">
        <v>1191</v>
      </c>
      <c r="D173" s="16" t="s">
        <v>88</v>
      </c>
      <c r="E173" s="16" t="s">
        <v>57</v>
      </c>
      <c r="F173" s="16" t="s">
        <v>242</v>
      </c>
      <c r="G173" s="16" t="s">
        <v>191</v>
      </c>
      <c r="H173" s="16" t="s">
        <v>25</v>
      </c>
      <c r="I173" s="48" t="s">
        <v>1192</v>
      </c>
      <c r="J173" s="16" t="s">
        <v>1180</v>
      </c>
      <c r="K173" s="16">
        <v>6</v>
      </c>
      <c r="L173" s="16" t="s">
        <v>129</v>
      </c>
      <c r="M173" s="44" t="s">
        <v>198</v>
      </c>
      <c r="N173" s="13" t="str">
        <f>CONCATENATE(L173,M173)</f>
        <v>Л0602И</v>
      </c>
      <c r="O173" s="13" t="str">
        <f>CONCATENATE(B173,"-",F173,G173,H173,"-",I173)</f>
        <v>М-ШНС-15062006</v>
      </c>
      <c r="P173" s="45">
        <v>1</v>
      </c>
      <c r="Q173" s="45">
        <v>0</v>
      </c>
      <c r="R173" s="45">
        <v>0</v>
      </c>
      <c r="S173" s="45">
        <v>0</v>
      </c>
      <c r="T173" s="45">
        <v>0</v>
      </c>
      <c r="U173" s="45">
        <v>0</v>
      </c>
      <c r="V173" s="45">
        <v>5</v>
      </c>
      <c r="W173" s="45">
        <v>0</v>
      </c>
      <c r="X173" s="45">
        <v>0</v>
      </c>
      <c r="Y173" s="45">
        <v>0</v>
      </c>
      <c r="Z173" s="12">
        <f>SUM(P173:Y173)</f>
        <v>6</v>
      </c>
      <c r="AA173" s="44">
        <v>50</v>
      </c>
      <c r="AB173" s="46">
        <f>Z173/AA173</f>
        <v>0.12</v>
      </c>
      <c r="AC173" s="30" t="str">
        <f>IF(Z173&gt;75%*AA173,"Победитель",IF(Z173&gt;50%*AA173,"Призёр","Участник"))</f>
        <v>Участник</v>
      </c>
    </row>
    <row r="174" spans="1:29" x14ac:dyDescent="0.3">
      <c r="A174" s="43">
        <v>160</v>
      </c>
      <c r="B174" s="16" t="s">
        <v>37</v>
      </c>
      <c r="C174" s="15" t="s">
        <v>38</v>
      </c>
      <c r="D174" s="15" t="s">
        <v>39</v>
      </c>
      <c r="E174" s="15" t="s">
        <v>40</v>
      </c>
      <c r="F174" s="4" t="str">
        <f>LEFT(C174,1)</f>
        <v>Ф</v>
      </c>
      <c r="G174" s="4" t="str">
        <f>LEFT(D174,1)</f>
        <v>Н</v>
      </c>
      <c r="H174" s="4" t="str">
        <f>LEFT(E174,1)</f>
        <v>А</v>
      </c>
      <c r="I174" s="2" t="s">
        <v>41</v>
      </c>
      <c r="J174" s="14" t="s">
        <v>28</v>
      </c>
      <c r="K174" s="16">
        <v>6</v>
      </c>
      <c r="L174" s="20" t="s">
        <v>130</v>
      </c>
      <c r="M174" s="10" t="s">
        <v>37</v>
      </c>
      <c r="N174" s="13" t="str">
        <f>CONCATENATE(L174,M174)</f>
        <v>Л0603М</v>
      </c>
      <c r="O174" s="13" t="str">
        <f>CONCATENATE(B174,"-",F174,G174,H174,"-",I174)</f>
        <v>М-ФНА-23052007</v>
      </c>
      <c r="P174" s="11">
        <v>3</v>
      </c>
      <c r="Q174" s="11">
        <v>0</v>
      </c>
      <c r="R174" s="11">
        <v>3</v>
      </c>
      <c r="S174" s="11">
        <v>0</v>
      </c>
      <c r="T174" s="11">
        <v>0</v>
      </c>
      <c r="U174" s="11">
        <v>0</v>
      </c>
      <c r="V174" s="11">
        <v>0</v>
      </c>
      <c r="W174" s="11">
        <v>0</v>
      </c>
      <c r="X174" s="11">
        <v>0</v>
      </c>
      <c r="Y174" s="11">
        <v>0</v>
      </c>
      <c r="Z174" s="12">
        <f>SUM(P174:Y174)</f>
        <v>6</v>
      </c>
      <c r="AA174" s="44">
        <v>50</v>
      </c>
      <c r="AB174" s="46">
        <f>Z174/AA174</f>
        <v>0.12</v>
      </c>
      <c r="AC174" s="30" t="str">
        <f>IF(Z174&gt;75%*AA174,"Победитель",IF(Z174&gt;50%*AA174,"Призёр","Участник"))</f>
        <v>Участник</v>
      </c>
    </row>
    <row r="175" spans="1:29" x14ac:dyDescent="0.3">
      <c r="A175" s="43">
        <v>161</v>
      </c>
      <c r="B175" s="16" t="s">
        <v>427</v>
      </c>
      <c r="C175" s="16" t="s">
        <v>439</v>
      </c>
      <c r="D175" s="16" t="s">
        <v>170</v>
      </c>
      <c r="E175" s="16" t="s">
        <v>75</v>
      </c>
      <c r="F175" s="4" t="s">
        <v>37</v>
      </c>
      <c r="G175" s="4" t="s">
        <v>185</v>
      </c>
      <c r="H175" s="4" t="s">
        <v>203</v>
      </c>
      <c r="I175" s="1">
        <v>23012007</v>
      </c>
      <c r="J175" s="16" t="s">
        <v>426</v>
      </c>
      <c r="K175" s="16">
        <v>6</v>
      </c>
      <c r="L175" s="16" t="s">
        <v>338</v>
      </c>
      <c r="M175" s="44" t="s">
        <v>203</v>
      </c>
      <c r="N175" s="13" t="str">
        <f>CONCATENATE(L175,M175)</f>
        <v>Л0605В</v>
      </c>
      <c r="O175" s="13" t="str">
        <f>CONCATENATE(B175,"-",F175,G175,H175,"-",I175)</f>
        <v>м -МАВ-23012007</v>
      </c>
      <c r="P175" s="45">
        <v>2</v>
      </c>
      <c r="Q175" s="45">
        <v>1</v>
      </c>
      <c r="R175" s="45">
        <v>2</v>
      </c>
      <c r="S175" s="45">
        <v>0</v>
      </c>
      <c r="T175" s="45">
        <v>0</v>
      </c>
      <c r="U175" s="45">
        <v>0</v>
      </c>
      <c r="V175" s="45">
        <v>0</v>
      </c>
      <c r="W175" s="45">
        <v>0</v>
      </c>
      <c r="X175" s="45">
        <v>0</v>
      </c>
      <c r="Y175" s="45">
        <v>0</v>
      </c>
      <c r="Z175" s="12">
        <f>SUM(P175:Y175)</f>
        <v>5</v>
      </c>
      <c r="AA175" s="44">
        <v>50</v>
      </c>
      <c r="AB175" s="46">
        <f>Z175/AA175</f>
        <v>0.1</v>
      </c>
      <c r="AC175" s="30" t="str">
        <f>IF(Z175&gt;75%*AA175,"Победитель",IF(Z175&gt;50%*AA175,"Призёр","Участник"))</f>
        <v>Участник</v>
      </c>
    </row>
    <row r="176" spans="1:29" x14ac:dyDescent="0.3">
      <c r="A176" s="43">
        <v>162</v>
      </c>
      <c r="B176" s="16" t="s">
        <v>37</v>
      </c>
      <c r="C176" s="16" t="s">
        <v>872</v>
      </c>
      <c r="D176" s="16" t="s">
        <v>856</v>
      </c>
      <c r="E176" s="16" t="s">
        <v>57</v>
      </c>
      <c r="F176" s="16" t="s">
        <v>295</v>
      </c>
      <c r="G176" s="16" t="s">
        <v>252</v>
      </c>
      <c r="H176" s="16" t="s">
        <v>25</v>
      </c>
      <c r="I176" s="48" t="s">
        <v>873</v>
      </c>
      <c r="J176" s="16" t="s">
        <v>778</v>
      </c>
      <c r="K176" s="16">
        <v>6</v>
      </c>
      <c r="L176" s="16" t="s">
        <v>874</v>
      </c>
      <c r="M176" s="44" t="s">
        <v>295</v>
      </c>
      <c r="N176" s="13" t="str">
        <f>CONCATENATE(L176,M176)</f>
        <v>л0615Г</v>
      </c>
      <c r="O176" s="13" t="str">
        <f>CONCATENATE(B176,"-",F176,G176,H176,"-",I176)</f>
        <v>М-ГЕС-22122007</v>
      </c>
      <c r="P176" s="45">
        <v>0</v>
      </c>
      <c r="Q176" s="45">
        <v>0</v>
      </c>
      <c r="R176" s="45">
        <v>5</v>
      </c>
      <c r="S176" s="45">
        <v>0</v>
      </c>
      <c r="T176" s="45">
        <v>0</v>
      </c>
      <c r="U176" s="45">
        <v>0</v>
      </c>
      <c r="V176" s="45">
        <v>0</v>
      </c>
      <c r="W176" s="45">
        <v>0</v>
      </c>
      <c r="X176" s="45">
        <v>0</v>
      </c>
      <c r="Y176" s="45">
        <v>0</v>
      </c>
      <c r="Z176" s="12">
        <f>SUM(P176:Y176)</f>
        <v>5</v>
      </c>
      <c r="AA176" s="44">
        <v>50</v>
      </c>
      <c r="AB176" s="46">
        <f>Z176/AA176</f>
        <v>0.1</v>
      </c>
      <c r="AC176" s="30" t="str">
        <f>IF(Z176&gt;75%*AA176,"Победитель",IF(Z176&gt;50%*AA176,"Призёр","Участник"))</f>
        <v>Участник</v>
      </c>
    </row>
    <row r="177" spans="1:29" x14ac:dyDescent="0.3">
      <c r="A177" s="43">
        <v>163</v>
      </c>
      <c r="B177" s="16" t="s">
        <v>37</v>
      </c>
      <c r="C177" s="16" t="s">
        <v>319</v>
      </c>
      <c r="D177" s="16" t="s">
        <v>666</v>
      </c>
      <c r="E177" s="16" t="s">
        <v>139</v>
      </c>
      <c r="F177" s="16" t="s">
        <v>321</v>
      </c>
      <c r="G177" s="16" t="s">
        <v>198</v>
      </c>
      <c r="H177" s="16" t="s">
        <v>185</v>
      </c>
      <c r="I177" s="48" t="s">
        <v>231</v>
      </c>
      <c r="J177" s="16" t="s">
        <v>778</v>
      </c>
      <c r="K177" s="16">
        <v>6</v>
      </c>
      <c r="L177" s="16" t="s">
        <v>913</v>
      </c>
      <c r="M177" s="44" t="s">
        <v>295</v>
      </c>
      <c r="N177" s="13" t="str">
        <f>CONCATENATE(L177,M177)</f>
        <v>л0616Г</v>
      </c>
      <c r="O177" s="13" t="str">
        <f>CONCATENATE(B177,"-",F177,G177,H177,"-",I177)</f>
        <v>М-УИА-02022007</v>
      </c>
      <c r="P177" s="45">
        <v>0</v>
      </c>
      <c r="Q177" s="45">
        <v>0</v>
      </c>
      <c r="R177" s="45">
        <v>3</v>
      </c>
      <c r="S177" s="45">
        <v>0</v>
      </c>
      <c r="T177" s="45">
        <v>0</v>
      </c>
      <c r="U177" s="45">
        <v>0</v>
      </c>
      <c r="V177" s="45">
        <v>0</v>
      </c>
      <c r="W177" s="45">
        <v>1</v>
      </c>
      <c r="X177" s="45">
        <v>0</v>
      </c>
      <c r="Y177" s="45">
        <v>0</v>
      </c>
      <c r="Z177" s="12">
        <f>SUM(P177:Y177)</f>
        <v>4</v>
      </c>
      <c r="AA177" s="44">
        <v>50</v>
      </c>
      <c r="AB177" s="46">
        <f>Z177/AA177</f>
        <v>0.08</v>
      </c>
      <c r="AC177" s="30" t="str">
        <f>IF(Z177&gt;75%*AA177,"Победитель",IF(Z177&gt;50%*AA177,"Призёр","Участник"))</f>
        <v>Участник</v>
      </c>
    </row>
    <row r="178" spans="1:29" x14ac:dyDescent="0.3">
      <c r="A178" s="43">
        <v>164</v>
      </c>
      <c r="B178" s="16" t="s">
        <v>37</v>
      </c>
      <c r="C178" s="16" t="s">
        <v>894</v>
      </c>
      <c r="D178" s="16" t="s">
        <v>385</v>
      </c>
      <c r="E178" s="16" t="s">
        <v>171</v>
      </c>
      <c r="F178" s="16" t="s">
        <v>184</v>
      </c>
      <c r="G178" s="16" t="s">
        <v>37</v>
      </c>
      <c r="H178" s="16" t="s">
        <v>191</v>
      </c>
      <c r="I178" s="48" t="s">
        <v>895</v>
      </c>
      <c r="J178" s="16" t="s">
        <v>778</v>
      </c>
      <c r="K178" s="16">
        <v>6</v>
      </c>
      <c r="L178" s="16" t="s">
        <v>208</v>
      </c>
      <c r="M178" s="44" t="s">
        <v>295</v>
      </c>
      <c r="N178" s="13" t="str">
        <f>CONCATENATE(L178,M178)</f>
        <v>л0603Г</v>
      </c>
      <c r="O178" s="13" t="str">
        <f>CONCATENATE(B178,"-",F178,G178,H178,"-",I178)</f>
        <v>М-ПМН-20062007</v>
      </c>
      <c r="P178" s="45">
        <v>0</v>
      </c>
      <c r="Q178" s="45">
        <v>1</v>
      </c>
      <c r="R178" s="45">
        <v>0</v>
      </c>
      <c r="S178" s="45">
        <v>0</v>
      </c>
      <c r="T178" s="45">
        <v>0</v>
      </c>
      <c r="U178" s="45">
        <v>0</v>
      </c>
      <c r="V178" s="45">
        <v>0</v>
      </c>
      <c r="W178" s="45">
        <v>1</v>
      </c>
      <c r="X178" s="45">
        <v>1</v>
      </c>
      <c r="Y178" s="45">
        <v>0</v>
      </c>
      <c r="Z178" s="12">
        <f>SUM(P178:Y178)</f>
        <v>3</v>
      </c>
      <c r="AA178" s="44">
        <v>50</v>
      </c>
      <c r="AB178" s="46">
        <f>Z178/AA178</f>
        <v>0.06</v>
      </c>
      <c r="AC178" s="30" t="str">
        <f>IF(Z178&gt;75%*AA178,"Победитель",IF(Z178&gt;50%*AA178,"Призёр","Участник"))</f>
        <v>Участник</v>
      </c>
    </row>
    <row r="179" spans="1:29" x14ac:dyDescent="0.3">
      <c r="A179" s="43">
        <v>165</v>
      </c>
      <c r="B179" s="16" t="s">
        <v>37</v>
      </c>
      <c r="C179" s="15" t="s">
        <v>330</v>
      </c>
      <c r="D179" s="15" t="s">
        <v>331</v>
      </c>
      <c r="E179" s="15" t="s">
        <v>332</v>
      </c>
      <c r="F179" s="4" t="s">
        <v>203</v>
      </c>
      <c r="G179" s="4" t="s">
        <v>197</v>
      </c>
      <c r="H179" s="4" t="s">
        <v>333</v>
      </c>
      <c r="I179" s="2" t="s">
        <v>334</v>
      </c>
      <c r="J179" s="14" t="s">
        <v>288</v>
      </c>
      <c r="K179" s="16">
        <v>6</v>
      </c>
      <c r="L179" s="15" t="s">
        <v>131</v>
      </c>
      <c r="M179" s="44" t="s">
        <v>321</v>
      </c>
      <c r="N179" s="13" t="str">
        <f>CONCATENATE(L179,M179)</f>
        <v>Л0604У</v>
      </c>
      <c r="O179" s="13" t="str">
        <f>CONCATENATE(B179,"-",F179,G179,H179,"-",I179)</f>
        <v>М-ВКЭ-13082007</v>
      </c>
      <c r="P179" s="45">
        <v>2</v>
      </c>
      <c r="Q179" s="45">
        <v>0</v>
      </c>
      <c r="R179" s="45">
        <v>1</v>
      </c>
      <c r="S179" s="45">
        <v>0</v>
      </c>
      <c r="T179" s="45">
        <v>0</v>
      </c>
      <c r="U179" s="45">
        <v>0</v>
      </c>
      <c r="V179" s="45">
        <v>0</v>
      </c>
      <c r="W179" s="45">
        <v>0</v>
      </c>
      <c r="X179" s="45">
        <v>0</v>
      </c>
      <c r="Y179" s="45">
        <v>0</v>
      </c>
      <c r="Z179" s="12">
        <f>SUM(P179:Y179)</f>
        <v>3</v>
      </c>
      <c r="AA179" s="44">
        <v>50</v>
      </c>
      <c r="AB179" s="46">
        <f>Z179/AA179</f>
        <v>0.06</v>
      </c>
      <c r="AC179" s="30" t="str">
        <f>IF(Z179&gt;75%*AA179,"Победитель",IF(Z179&gt;50%*AA179,"Призёр","Участник"))</f>
        <v>Участник</v>
      </c>
    </row>
    <row r="180" spans="1:29" x14ac:dyDescent="0.3">
      <c r="A180" s="43">
        <v>166</v>
      </c>
      <c r="B180" s="16" t="s">
        <v>37</v>
      </c>
      <c r="C180" s="16" t="s">
        <v>918</v>
      </c>
      <c r="D180" s="16" t="s">
        <v>107</v>
      </c>
      <c r="E180" s="16" t="s">
        <v>43</v>
      </c>
      <c r="F180" s="16" t="s">
        <v>183</v>
      </c>
      <c r="G180" s="16" t="s">
        <v>37</v>
      </c>
      <c r="H180" s="16" t="s">
        <v>185</v>
      </c>
      <c r="I180" s="48" t="s">
        <v>919</v>
      </c>
      <c r="J180" s="16" t="s">
        <v>778</v>
      </c>
      <c r="K180" s="16">
        <v>6</v>
      </c>
      <c r="L180" s="16" t="s">
        <v>920</v>
      </c>
      <c r="M180" s="44" t="s">
        <v>295</v>
      </c>
      <c r="N180" s="13" t="str">
        <f>CONCATENATE(L180,M180)</f>
        <v>л0629Г</v>
      </c>
      <c r="O180" s="13" t="str">
        <f>CONCATENATE(B180,"-",F180,G180,H180,"-",I180)</f>
        <v>М-ТМА-19032007</v>
      </c>
      <c r="P180" s="45">
        <v>0</v>
      </c>
      <c r="Q180" s="45">
        <v>2</v>
      </c>
      <c r="R180" s="45">
        <v>0</v>
      </c>
      <c r="S180" s="45">
        <v>0</v>
      </c>
      <c r="T180" s="45">
        <v>0</v>
      </c>
      <c r="U180" s="45">
        <v>0</v>
      </c>
      <c r="V180" s="45">
        <v>0</v>
      </c>
      <c r="W180" s="45">
        <v>0</v>
      </c>
      <c r="X180" s="45">
        <v>0</v>
      </c>
      <c r="Y180" s="45">
        <v>0</v>
      </c>
      <c r="Z180" s="12">
        <f>SUM(P180:Y180)</f>
        <v>2</v>
      </c>
      <c r="AA180" s="44">
        <v>50</v>
      </c>
      <c r="AB180" s="46">
        <f>Z180/AA180</f>
        <v>0.04</v>
      </c>
      <c r="AC180" s="30" t="str">
        <f>IF(Z180&gt;75%*AA180,"Победитель",IF(Z180&gt;50%*AA180,"Призёр","Участник"))</f>
        <v>Участник</v>
      </c>
    </row>
    <row r="181" spans="1:29" x14ac:dyDescent="0.3">
      <c r="A181" s="43">
        <v>167</v>
      </c>
      <c r="B181" s="16" t="s">
        <v>14</v>
      </c>
      <c r="C181" s="16" t="s">
        <v>803</v>
      </c>
      <c r="D181" s="16" t="s">
        <v>230</v>
      </c>
      <c r="E181" s="16" t="s">
        <v>35</v>
      </c>
      <c r="F181" s="16" t="s">
        <v>37</v>
      </c>
      <c r="G181" s="16" t="s">
        <v>203</v>
      </c>
      <c r="H181" s="16" t="s">
        <v>185</v>
      </c>
      <c r="I181" s="48" t="s">
        <v>908</v>
      </c>
      <c r="J181" s="16" t="s">
        <v>778</v>
      </c>
      <c r="K181" s="16">
        <v>6</v>
      </c>
      <c r="L181" s="16" t="s">
        <v>909</v>
      </c>
      <c r="M181" s="44" t="s">
        <v>295</v>
      </c>
      <c r="N181" s="13" t="str">
        <f>CONCATENATE(L181,M181)</f>
        <v>л0612Г</v>
      </c>
      <c r="O181" s="13" t="str">
        <f>CONCATENATE(B181,"-",F181,G181,H181,"-",I181)</f>
        <v>Ж-МВА-06042007</v>
      </c>
      <c r="P181" s="45">
        <v>0</v>
      </c>
      <c r="Q181" s="45">
        <v>0</v>
      </c>
      <c r="R181" s="45">
        <v>1</v>
      </c>
      <c r="S181" s="45">
        <v>0</v>
      </c>
      <c r="T181" s="45">
        <v>0</v>
      </c>
      <c r="U181" s="45">
        <v>0</v>
      </c>
      <c r="V181" s="45">
        <v>0</v>
      </c>
      <c r="W181" s="45">
        <v>0</v>
      </c>
      <c r="X181" s="45">
        <v>0</v>
      </c>
      <c r="Y181" s="45">
        <v>0</v>
      </c>
      <c r="Z181" s="12">
        <f>SUM(P181:Y181)</f>
        <v>1</v>
      </c>
      <c r="AA181" s="44">
        <v>50</v>
      </c>
      <c r="AB181" s="46">
        <f>Z181/AA181</f>
        <v>0.02</v>
      </c>
      <c r="AC181" s="30" t="str">
        <f>IF(Z181&gt;75%*AA181,"Победитель",IF(Z181&gt;50%*AA181,"Призёр","Участник"))</f>
        <v>Участник</v>
      </c>
    </row>
    <row r="182" spans="1:29" x14ac:dyDescent="0.3">
      <c r="A182" s="43">
        <v>168</v>
      </c>
      <c r="B182" s="16" t="s">
        <v>37</v>
      </c>
      <c r="C182" s="16" t="s">
        <v>345</v>
      </c>
      <c r="D182" s="16" t="s">
        <v>346</v>
      </c>
      <c r="E182" s="16" t="s">
        <v>40</v>
      </c>
      <c r="F182" s="4" t="s">
        <v>196</v>
      </c>
      <c r="G182" s="4" t="s">
        <v>185</v>
      </c>
      <c r="H182" s="4" t="s">
        <v>185</v>
      </c>
      <c r="I182" s="1" t="s">
        <v>347</v>
      </c>
      <c r="J182" s="14" t="s">
        <v>288</v>
      </c>
      <c r="K182" s="16">
        <v>6</v>
      </c>
      <c r="L182" s="16" t="s">
        <v>348</v>
      </c>
      <c r="M182" s="44" t="s">
        <v>321</v>
      </c>
      <c r="N182" s="13" t="str">
        <f>CONCATENATE(L182,M182)</f>
        <v>Л0608У</v>
      </c>
      <c r="O182" s="13" t="str">
        <f>CONCATENATE(B182,"-",F182,G182,H182,"-",I182)</f>
        <v>М-БАА-04052007</v>
      </c>
      <c r="P182" s="45">
        <v>0</v>
      </c>
      <c r="Q182" s="45">
        <v>0</v>
      </c>
      <c r="R182" s="45">
        <v>1</v>
      </c>
      <c r="S182" s="45">
        <v>0</v>
      </c>
      <c r="T182" s="45">
        <v>0</v>
      </c>
      <c r="U182" s="45">
        <v>0</v>
      </c>
      <c r="V182" s="45">
        <v>0</v>
      </c>
      <c r="W182" s="45">
        <v>0</v>
      </c>
      <c r="X182" s="45">
        <v>0</v>
      </c>
      <c r="Y182" s="45">
        <v>0</v>
      </c>
      <c r="Z182" s="12">
        <f>SUM(P182:Y182)</f>
        <v>1</v>
      </c>
      <c r="AA182" s="44">
        <v>50</v>
      </c>
      <c r="AB182" s="46">
        <f>Z182/AA182</f>
        <v>0.02</v>
      </c>
      <c r="AC182" s="30" t="str">
        <f>IF(Z182&gt;75%*AA182,"Победитель",IF(Z182&gt;50%*AA182,"Призёр","Участник"))</f>
        <v>Участник</v>
      </c>
    </row>
    <row r="183" spans="1:29" x14ac:dyDescent="0.3">
      <c r="A183" s="43">
        <v>169</v>
      </c>
      <c r="B183" s="16" t="s">
        <v>14</v>
      </c>
      <c r="C183" s="16" t="s">
        <v>803</v>
      </c>
      <c r="D183" s="16" t="s">
        <v>52</v>
      </c>
      <c r="E183" s="16" t="s">
        <v>605</v>
      </c>
      <c r="F183" s="16" t="s">
        <v>37</v>
      </c>
      <c r="G183" s="16" t="s">
        <v>226</v>
      </c>
      <c r="H183" s="16" t="s">
        <v>285</v>
      </c>
      <c r="I183" s="48" t="s">
        <v>1168</v>
      </c>
      <c r="J183" s="16" t="s">
        <v>1152</v>
      </c>
      <c r="K183" s="16">
        <v>7</v>
      </c>
      <c r="L183" s="16" t="s">
        <v>137</v>
      </c>
      <c r="M183" s="44" t="s">
        <v>216</v>
      </c>
      <c r="N183" s="13" t="str">
        <f>CONCATENATE(L183,M183)</f>
        <v>Л0703З</v>
      </c>
      <c r="O183" s="13" t="str">
        <f>CONCATENATE(B183,"-",F183,G183,H183,"-",I183)</f>
        <v>Ж-МДО-27092006</v>
      </c>
      <c r="P183" s="45">
        <v>10</v>
      </c>
      <c r="Q183" s="45">
        <v>7.5</v>
      </c>
      <c r="R183" s="45">
        <v>9</v>
      </c>
      <c r="S183" s="45">
        <v>7</v>
      </c>
      <c r="T183" s="45">
        <v>10</v>
      </c>
      <c r="U183" s="45"/>
      <c r="V183" s="45"/>
      <c r="W183" s="45"/>
      <c r="X183" s="45"/>
      <c r="Y183" s="45"/>
      <c r="Z183" s="12">
        <f>SUM(P183:Y183)</f>
        <v>43.5</v>
      </c>
      <c r="AA183" s="44">
        <v>50</v>
      </c>
      <c r="AB183" s="46">
        <f>Z183/AA183</f>
        <v>0.87</v>
      </c>
      <c r="AC183" s="61" t="str">
        <f>IF(Z183&gt;75%*AA183,"Победитель",IF(Z183&gt;50%*AA183,"Призёр","Участник"))</f>
        <v>Победитель</v>
      </c>
    </row>
    <row r="184" spans="1:29" x14ac:dyDescent="0.3">
      <c r="A184" s="43">
        <v>170</v>
      </c>
      <c r="B184" s="16" t="s">
        <v>180</v>
      </c>
      <c r="C184" s="16" t="s">
        <v>468</v>
      </c>
      <c r="D184" s="16" t="s">
        <v>230</v>
      </c>
      <c r="E184" s="16" t="s">
        <v>469</v>
      </c>
      <c r="F184" s="4" t="s">
        <v>197</v>
      </c>
      <c r="G184" s="4" t="s">
        <v>203</v>
      </c>
      <c r="H184" s="4" t="s">
        <v>226</v>
      </c>
      <c r="I184" s="1">
        <v>17012006</v>
      </c>
      <c r="J184" s="16" t="s">
        <v>426</v>
      </c>
      <c r="K184" s="16">
        <v>7</v>
      </c>
      <c r="L184" s="16" t="s">
        <v>143</v>
      </c>
      <c r="M184" s="44" t="s">
        <v>203</v>
      </c>
      <c r="N184" s="13" t="str">
        <f>CONCATENATE(L184,M184)</f>
        <v>Л0706В</v>
      </c>
      <c r="O184" s="13" t="str">
        <f>CONCATENATE(B184,"-",F184,G184,H184,"-",I184)</f>
        <v>ж-КВД-17012006</v>
      </c>
      <c r="P184" s="45">
        <v>5</v>
      </c>
      <c r="Q184" s="45">
        <v>5</v>
      </c>
      <c r="R184" s="45">
        <v>5</v>
      </c>
      <c r="S184" s="45">
        <v>3</v>
      </c>
      <c r="T184" s="45">
        <v>3</v>
      </c>
      <c r="U184" s="45">
        <v>2</v>
      </c>
      <c r="V184" s="45">
        <v>5</v>
      </c>
      <c r="W184" s="45">
        <v>5</v>
      </c>
      <c r="X184" s="45">
        <v>5</v>
      </c>
      <c r="Y184" s="45">
        <v>5</v>
      </c>
      <c r="Z184" s="12">
        <f>SUM(P184:Y184)</f>
        <v>43</v>
      </c>
      <c r="AA184" s="44">
        <v>50</v>
      </c>
      <c r="AB184" s="46">
        <f>Z184/AA184</f>
        <v>0.86</v>
      </c>
      <c r="AC184" s="61" t="str">
        <f>IF(Z184&gt;75%*AA184,"Победитель",IF(Z184&gt;50%*AA184,"Призёр","Участник"))</f>
        <v>Победитель</v>
      </c>
    </row>
    <row r="185" spans="1:29" x14ac:dyDescent="0.3">
      <c r="A185" s="43">
        <v>171</v>
      </c>
      <c r="B185" s="16" t="s">
        <v>14</v>
      </c>
      <c r="C185" s="16" t="s">
        <v>1165</v>
      </c>
      <c r="D185" s="16" t="s">
        <v>353</v>
      </c>
      <c r="E185" s="16" t="s">
        <v>35</v>
      </c>
      <c r="F185" s="16" t="s">
        <v>242</v>
      </c>
      <c r="G185" s="16" t="s">
        <v>355</v>
      </c>
      <c r="H185" s="16" t="s">
        <v>185</v>
      </c>
      <c r="I185" s="48" t="s">
        <v>1166</v>
      </c>
      <c r="J185" s="16" t="s">
        <v>1152</v>
      </c>
      <c r="K185" s="16">
        <v>7</v>
      </c>
      <c r="L185" s="16" t="s">
        <v>132</v>
      </c>
      <c r="M185" s="44" t="s">
        <v>216</v>
      </c>
      <c r="N185" s="13" t="str">
        <f>CONCATENATE(L185,M185)</f>
        <v>Л0701З</v>
      </c>
      <c r="O185" s="13" t="str">
        <f>CONCATENATE(B185,"-",F185,G185,H185,"-",I185)</f>
        <v>Ж-ШЮА-27072006</v>
      </c>
      <c r="P185" s="45">
        <v>9</v>
      </c>
      <c r="Q185" s="45">
        <v>6.5</v>
      </c>
      <c r="R185" s="45">
        <v>8</v>
      </c>
      <c r="S185" s="45">
        <v>6</v>
      </c>
      <c r="T185" s="45">
        <v>9</v>
      </c>
      <c r="U185" s="45"/>
      <c r="V185" s="45"/>
      <c r="W185" s="45"/>
      <c r="X185" s="45"/>
      <c r="Y185" s="45"/>
      <c r="Z185" s="12">
        <f>SUM(P185:Y185)</f>
        <v>38.5</v>
      </c>
      <c r="AA185" s="44">
        <v>50</v>
      </c>
      <c r="AB185" s="46">
        <f>Z185/AA185</f>
        <v>0.77</v>
      </c>
      <c r="AC185" s="61" t="str">
        <f>IF(Z185&gt;75%*AA185,"Победитель",IF(Z185&gt;50%*AA185,"Призёр","Участник"))</f>
        <v>Победитель</v>
      </c>
    </row>
    <row r="186" spans="1:29" x14ac:dyDescent="0.3">
      <c r="A186" s="43">
        <v>172</v>
      </c>
      <c r="B186" s="16" t="s">
        <v>14</v>
      </c>
      <c r="C186" s="15" t="s">
        <v>1103</v>
      </c>
      <c r="D186" s="15" t="s">
        <v>1104</v>
      </c>
      <c r="E186" s="15" t="s">
        <v>225</v>
      </c>
      <c r="F186" s="4" t="s">
        <v>216</v>
      </c>
      <c r="G186" s="4" t="s">
        <v>197</v>
      </c>
      <c r="H186" s="4" t="s">
        <v>226</v>
      </c>
      <c r="I186" s="2" t="s">
        <v>1105</v>
      </c>
      <c r="J186" s="14" t="s">
        <v>1093</v>
      </c>
      <c r="K186" s="16">
        <v>7</v>
      </c>
      <c r="L186" s="26" t="s">
        <v>132</v>
      </c>
      <c r="M186" s="44" t="s">
        <v>185</v>
      </c>
      <c r="N186" s="13" t="str">
        <f>CONCATENATE(L186,M186)</f>
        <v>Л0701А</v>
      </c>
      <c r="O186" s="13" t="str">
        <f>CONCATENATE(B186,"-",F186,G186,H186,"-",I186)</f>
        <v>Ж-ЗКД-20062006</v>
      </c>
      <c r="P186" s="45">
        <v>5</v>
      </c>
      <c r="Q186" s="45">
        <v>5</v>
      </c>
      <c r="R186" s="45">
        <v>4</v>
      </c>
      <c r="S186" s="45">
        <v>0</v>
      </c>
      <c r="T186" s="45">
        <v>4</v>
      </c>
      <c r="U186" s="45">
        <v>5</v>
      </c>
      <c r="V186" s="45">
        <v>0</v>
      </c>
      <c r="W186" s="45">
        <v>5</v>
      </c>
      <c r="X186" s="45">
        <v>5</v>
      </c>
      <c r="Y186" s="45">
        <v>5</v>
      </c>
      <c r="Z186" s="12">
        <f>SUM(P186:Y186)</f>
        <v>38</v>
      </c>
      <c r="AA186" s="44">
        <v>50</v>
      </c>
      <c r="AB186" s="46">
        <f>Z186/AA186</f>
        <v>0.76</v>
      </c>
      <c r="AC186" s="61" t="str">
        <f>IF(Z186&gt;75%*AA186,"Победитель",IF(Z186&gt;50%*AA186,"Призёр","Участник"))</f>
        <v>Победитель</v>
      </c>
    </row>
    <row r="187" spans="1:29" x14ac:dyDescent="0.3">
      <c r="A187" s="43">
        <v>173</v>
      </c>
      <c r="B187" s="16" t="s">
        <v>14</v>
      </c>
      <c r="C187" s="16" t="s">
        <v>1109</v>
      </c>
      <c r="D187" s="16" t="s">
        <v>224</v>
      </c>
      <c r="E187" s="16" t="s">
        <v>46</v>
      </c>
      <c r="F187" s="4" t="s">
        <v>285</v>
      </c>
      <c r="G187" s="4" t="s">
        <v>203</v>
      </c>
      <c r="H187" s="4" t="s">
        <v>185</v>
      </c>
      <c r="I187" s="1" t="s">
        <v>1110</v>
      </c>
      <c r="J187" s="14" t="s">
        <v>1093</v>
      </c>
      <c r="K187" s="17">
        <v>7</v>
      </c>
      <c r="L187" s="16" t="s">
        <v>137</v>
      </c>
      <c r="M187" s="44" t="s">
        <v>185</v>
      </c>
      <c r="N187" s="13" t="str">
        <f>CONCATENATE(L187,M187)</f>
        <v>Л0703А</v>
      </c>
      <c r="O187" s="13" t="str">
        <f>CONCATENATE(B187,"-",F187,G187,H187,"-",I187)</f>
        <v>Ж-ОВА-11082006</v>
      </c>
      <c r="P187" s="45">
        <v>5</v>
      </c>
      <c r="Q187" s="45">
        <v>5</v>
      </c>
      <c r="R187" s="45">
        <v>4</v>
      </c>
      <c r="S187" s="45">
        <v>0</v>
      </c>
      <c r="T187" s="45">
        <v>4</v>
      </c>
      <c r="U187" s="45">
        <v>5</v>
      </c>
      <c r="V187" s="45">
        <v>0</v>
      </c>
      <c r="W187" s="45">
        <v>5</v>
      </c>
      <c r="X187" s="45">
        <v>5</v>
      </c>
      <c r="Y187" s="45">
        <v>5</v>
      </c>
      <c r="Z187" s="12">
        <f>SUM(P187:Y187)</f>
        <v>38</v>
      </c>
      <c r="AA187" s="44">
        <v>50</v>
      </c>
      <c r="AB187" s="46">
        <f>Z187/AA187</f>
        <v>0.76</v>
      </c>
      <c r="AC187" s="61" t="str">
        <f>IF(Z187&gt;75%*AA187,"Победитель",IF(Z187&gt;50%*AA187,"Призёр","Участник"))</f>
        <v>Победитель</v>
      </c>
    </row>
    <row r="188" spans="1:29" x14ac:dyDescent="0.3">
      <c r="A188" s="43">
        <v>174</v>
      </c>
      <c r="B188" s="16" t="s">
        <v>180</v>
      </c>
      <c r="C188" s="16" t="s">
        <v>466</v>
      </c>
      <c r="D188" s="16" t="s">
        <v>467</v>
      </c>
      <c r="E188" s="16" t="s">
        <v>366</v>
      </c>
      <c r="F188" s="4" t="s">
        <v>216</v>
      </c>
      <c r="G188" s="4" t="s">
        <v>247</v>
      </c>
      <c r="H188" s="4" t="s">
        <v>185</v>
      </c>
      <c r="I188" s="1">
        <v>28082006</v>
      </c>
      <c r="J188" s="16" t="s">
        <v>426</v>
      </c>
      <c r="K188" s="16">
        <v>7</v>
      </c>
      <c r="L188" s="16" t="s">
        <v>142</v>
      </c>
      <c r="M188" s="44" t="s">
        <v>203</v>
      </c>
      <c r="N188" s="13" t="str">
        <f>CONCATENATE(L188,M188)</f>
        <v>Л0705В</v>
      </c>
      <c r="O188" s="13" t="str">
        <f>CONCATENATE(B188,"-",F188,G188,H188,"-",I188)</f>
        <v>ж-ЗЛА-28082006</v>
      </c>
      <c r="P188" s="45">
        <v>5</v>
      </c>
      <c r="Q188" s="45">
        <v>4</v>
      </c>
      <c r="R188" s="45">
        <v>5</v>
      </c>
      <c r="S188" s="45">
        <v>5</v>
      </c>
      <c r="T188" s="45">
        <v>2</v>
      </c>
      <c r="U188" s="45">
        <v>1</v>
      </c>
      <c r="V188" s="45">
        <v>5</v>
      </c>
      <c r="W188" s="45">
        <v>4</v>
      </c>
      <c r="X188" s="45">
        <v>4</v>
      </c>
      <c r="Y188" s="45">
        <v>0</v>
      </c>
      <c r="Z188" s="12">
        <f>SUM(P188:Y188)</f>
        <v>35</v>
      </c>
      <c r="AA188" s="44">
        <v>50</v>
      </c>
      <c r="AB188" s="46">
        <f>Z188/AA188</f>
        <v>0.7</v>
      </c>
      <c r="AC188" s="61" t="str">
        <f>IF(Z188&gt;75%*AA188,"Победитель",IF(Z188&gt;50%*AA188,"Призёр","Участник"))</f>
        <v>Призёр</v>
      </c>
    </row>
    <row r="189" spans="1:29" x14ac:dyDescent="0.3">
      <c r="A189" s="43">
        <v>175</v>
      </c>
      <c r="B189" s="16" t="s">
        <v>14</v>
      </c>
      <c r="C189" s="16" t="s">
        <v>588</v>
      </c>
      <c r="D189" s="16" t="s">
        <v>437</v>
      </c>
      <c r="E189" s="16" t="s">
        <v>605</v>
      </c>
      <c r="F189" s="16" t="s">
        <v>226</v>
      </c>
      <c r="G189" s="16" t="s">
        <v>321</v>
      </c>
      <c r="H189" s="16" t="s">
        <v>285</v>
      </c>
      <c r="I189" s="48" t="s">
        <v>1167</v>
      </c>
      <c r="J189" s="16" t="s">
        <v>1152</v>
      </c>
      <c r="K189" s="16">
        <v>7</v>
      </c>
      <c r="L189" s="16" t="s">
        <v>133</v>
      </c>
      <c r="M189" s="44" t="s">
        <v>216</v>
      </c>
      <c r="N189" s="13" t="str">
        <f>CONCATENATE(L189,M189)</f>
        <v>Л0702З</v>
      </c>
      <c r="O189" s="13" t="str">
        <f>CONCATENATE(B189,"-",F189,G189,H189,"-",I189)</f>
        <v>Ж-ДУО-15042006</v>
      </c>
      <c r="P189" s="45">
        <v>8</v>
      </c>
      <c r="Q189" s="45">
        <v>9</v>
      </c>
      <c r="R189" s="45">
        <v>7.5</v>
      </c>
      <c r="S189" s="45">
        <v>7</v>
      </c>
      <c r="T189" s="45">
        <v>0</v>
      </c>
      <c r="U189" s="45"/>
      <c r="V189" s="45"/>
      <c r="W189" s="45"/>
      <c r="X189" s="45"/>
      <c r="Y189" s="45"/>
      <c r="Z189" s="12">
        <f>SUM(P189:Y189)</f>
        <v>31.5</v>
      </c>
      <c r="AA189" s="44">
        <v>50</v>
      </c>
      <c r="AB189" s="46">
        <f>Z189/AA189</f>
        <v>0.63</v>
      </c>
      <c r="AC189" s="61" t="str">
        <f>IF(Z189&gt;75%*AA189,"Победитель",IF(Z189&gt;50%*AA189,"Призёр","Участник"))</f>
        <v>Призёр</v>
      </c>
    </row>
    <row r="190" spans="1:29" x14ac:dyDescent="0.3">
      <c r="A190" s="43">
        <v>176</v>
      </c>
      <c r="B190" s="16" t="s">
        <v>180</v>
      </c>
      <c r="C190" s="16" t="s">
        <v>451</v>
      </c>
      <c r="D190" s="16" t="s">
        <v>241</v>
      </c>
      <c r="E190" s="16" t="s">
        <v>403</v>
      </c>
      <c r="F190" s="4" t="s">
        <v>203</v>
      </c>
      <c r="G190" s="4" t="s">
        <v>183</v>
      </c>
      <c r="H190" s="4" t="s">
        <v>355</v>
      </c>
      <c r="I190" s="1" t="s">
        <v>452</v>
      </c>
      <c r="J190" s="16" t="s">
        <v>426</v>
      </c>
      <c r="K190" s="16">
        <v>7</v>
      </c>
      <c r="L190" s="16" t="s">
        <v>141</v>
      </c>
      <c r="M190" s="44" t="s">
        <v>203</v>
      </c>
      <c r="N190" s="13" t="str">
        <f>CONCATENATE(L190,M190)</f>
        <v>Л0704В</v>
      </c>
      <c r="O190" s="13" t="str">
        <f>CONCATENATE(B190,"-",F190,G190,H190,"-",I190)</f>
        <v>ж-ВТЮ-26012006</v>
      </c>
      <c r="P190" s="45">
        <v>5</v>
      </c>
      <c r="Q190" s="45">
        <v>1</v>
      </c>
      <c r="R190" s="45">
        <v>3</v>
      </c>
      <c r="S190" s="45">
        <v>4</v>
      </c>
      <c r="T190" s="45">
        <v>4</v>
      </c>
      <c r="U190" s="45">
        <v>2.5</v>
      </c>
      <c r="V190" s="45">
        <v>4</v>
      </c>
      <c r="W190" s="45">
        <v>1</v>
      </c>
      <c r="X190" s="45">
        <v>5</v>
      </c>
      <c r="Y190" s="45">
        <v>1</v>
      </c>
      <c r="Z190" s="12">
        <f>SUM(P190:Y190)</f>
        <v>30.5</v>
      </c>
      <c r="AA190" s="44">
        <v>50</v>
      </c>
      <c r="AB190" s="46">
        <f>Z190/AA190</f>
        <v>0.61</v>
      </c>
      <c r="AC190" s="61" t="str">
        <f>IF(Z190&gt;75%*AA190,"Победитель",IF(Z190&gt;50%*AA190,"Призёр","Участник"))</f>
        <v>Призёр</v>
      </c>
    </row>
    <row r="191" spans="1:29" x14ac:dyDescent="0.3">
      <c r="A191" s="43">
        <v>177</v>
      </c>
      <c r="B191" s="16" t="s">
        <v>14</v>
      </c>
      <c r="C191" s="16" t="s">
        <v>928</v>
      </c>
      <c r="D191" s="16" t="s">
        <v>353</v>
      </c>
      <c r="E191" s="16" t="s">
        <v>403</v>
      </c>
      <c r="F191" s="16" t="s">
        <v>252</v>
      </c>
      <c r="G191" s="16" t="s">
        <v>355</v>
      </c>
      <c r="H191" s="16" t="s">
        <v>355</v>
      </c>
      <c r="I191" s="48" t="s">
        <v>929</v>
      </c>
      <c r="J191" s="16" t="s">
        <v>778</v>
      </c>
      <c r="K191" s="16">
        <v>7</v>
      </c>
      <c r="L191" s="16" t="s">
        <v>930</v>
      </c>
      <c r="M191" s="44" t="s">
        <v>295</v>
      </c>
      <c r="N191" s="13" t="str">
        <f>CONCATENATE(L191,M191)</f>
        <v>л0701Г</v>
      </c>
      <c r="O191" s="13" t="str">
        <f>CONCATENATE(B191,"-",F191,G191,H191,"-",I191)</f>
        <v>Ж-ЕЮЮ-30122006</v>
      </c>
      <c r="P191" s="45">
        <v>5</v>
      </c>
      <c r="Q191" s="45">
        <v>2</v>
      </c>
      <c r="R191" s="45">
        <v>3</v>
      </c>
      <c r="S191" s="45">
        <v>5</v>
      </c>
      <c r="T191" s="45">
        <v>0</v>
      </c>
      <c r="U191" s="45">
        <v>2.5</v>
      </c>
      <c r="V191" s="45">
        <v>5</v>
      </c>
      <c r="W191" s="45">
        <v>1</v>
      </c>
      <c r="X191" s="45">
        <v>5</v>
      </c>
      <c r="Y191" s="45">
        <v>2</v>
      </c>
      <c r="Z191" s="12">
        <f>SUM(P191:Y191)</f>
        <v>30.5</v>
      </c>
      <c r="AA191" s="44">
        <v>50</v>
      </c>
      <c r="AB191" s="46">
        <f>Z191/AA191</f>
        <v>0.61</v>
      </c>
      <c r="AC191" s="61" t="str">
        <f>IF(Z191&gt;75%*AA191,"Победитель",IF(Z191&gt;50%*AA191,"Призёр","Участник"))</f>
        <v>Призёр</v>
      </c>
    </row>
    <row r="192" spans="1:29" x14ac:dyDescent="0.3">
      <c r="A192" s="43">
        <v>178</v>
      </c>
      <c r="B192" s="16" t="s">
        <v>37</v>
      </c>
      <c r="C192" s="16" t="s">
        <v>1214</v>
      </c>
      <c r="D192" s="16" t="s">
        <v>1215</v>
      </c>
      <c r="E192" s="16" t="s">
        <v>43</v>
      </c>
      <c r="F192" s="16" t="s">
        <v>196</v>
      </c>
      <c r="G192" s="16" t="s">
        <v>310</v>
      </c>
      <c r="H192" s="16" t="s">
        <v>185</v>
      </c>
      <c r="I192" s="48" t="s">
        <v>1216</v>
      </c>
      <c r="J192" s="16" t="s">
        <v>1210</v>
      </c>
      <c r="K192" s="16">
        <v>7</v>
      </c>
      <c r="L192" s="16" t="s">
        <v>132</v>
      </c>
      <c r="M192" s="44" t="s">
        <v>247</v>
      </c>
      <c r="N192" s="13" t="str">
        <f>CONCATENATE(L192,M192)</f>
        <v>Л0701Л</v>
      </c>
      <c r="O192" s="13" t="str">
        <f>CONCATENATE(B192,"-",F192,G192,H192,"-",I192)</f>
        <v>М-БФА-09112006</v>
      </c>
      <c r="P192" s="45">
        <v>5</v>
      </c>
      <c r="Q192" s="45">
        <v>5</v>
      </c>
      <c r="R192" s="45">
        <v>2</v>
      </c>
      <c r="S192" s="45">
        <v>2.5</v>
      </c>
      <c r="T192" s="45">
        <v>0</v>
      </c>
      <c r="U192" s="45">
        <v>2.5</v>
      </c>
      <c r="V192" s="45">
        <v>3</v>
      </c>
      <c r="W192" s="45">
        <v>3</v>
      </c>
      <c r="X192" s="45">
        <v>5</v>
      </c>
      <c r="Y192" s="45">
        <v>0</v>
      </c>
      <c r="Z192" s="12">
        <f>SUM(P192:Y192)</f>
        <v>28</v>
      </c>
      <c r="AA192" s="44">
        <v>50</v>
      </c>
      <c r="AB192" s="46">
        <f>Z192/AA192</f>
        <v>0.56000000000000005</v>
      </c>
      <c r="AC192" s="30" t="str">
        <f>IF(Z192&gt;75%*AA192,"Победитель",IF(Z192&gt;50%*AA192,"Призёр","Участник"))</f>
        <v>Призёр</v>
      </c>
    </row>
    <row r="193" spans="1:29" x14ac:dyDescent="0.3">
      <c r="A193" s="43">
        <v>179</v>
      </c>
      <c r="B193" s="16" t="s">
        <v>14</v>
      </c>
      <c r="C193" s="16" t="s">
        <v>352</v>
      </c>
      <c r="D193" s="16" t="s">
        <v>353</v>
      </c>
      <c r="E193" s="16" t="s">
        <v>354</v>
      </c>
      <c r="F193" s="4" t="s">
        <v>310</v>
      </c>
      <c r="G193" s="4" t="s">
        <v>355</v>
      </c>
      <c r="H193" s="4" t="s">
        <v>333</v>
      </c>
      <c r="I193" s="1" t="s">
        <v>356</v>
      </c>
      <c r="J193" s="14" t="s">
        <v>288</v>
      </c>
      <c r="K193" s="16">
        <v>7</v>
      </c>
      <c r="L193" s="16" t="s">
        <v>132</v>
      </c>
      <c r="M193" s="44" t="s">
        <v>321</v>
      </c>
      <c r="N193" s="13" t="str">
        <f>CONCATENATE(L193,M193)</f>
        <v>Л0701У</v>
      </c>
      <c r="O193" s="13" t="str">
        <f>CONCATENATE(B193,"-",F193,G193,H193,"-",I193)</f>
        <v>Ж-ФЮЭ-29042006</v>
      </c>
      <c r="P193" s="45">
        <v>5</v>
      </c>
      <c r="Q193" s="45">
        <v>4</v>
      </c>
      <c r="R193" s="45">
        <v>3</v>
      </c>
      <c r="S193" s="45">
        <v>3</v>
      </c>
      <c r="T193" s="45">
        <v>0</v>
      </c>
      <c r="U193" s="45">
        <v>5</v>
      </c>
      <c r="V193" s="45">
        <v>5</v>
      </c>
      <c r="W193" s="45">
        <v>3</v>
      </c>
      <c r="X193" s="45">
        <v>0</v>
      </c>
      <c r="Y193" s="45">
        <v>0</v>
      </c>
      <c r="Z193" s="12">
        <f>SUM(P193:Y193)</f>
        <v>28</v>
      </c>
      <c r="AA193" s="44">
        <v>50</v>
      </c>
      <c r="AB193" s="46">
        <f>Z193/AA193</f>
        <v>0.56000000000000005</v>
      </c>
      <c r="AC193" s="30" t="str">
        <f>IF(Z193&gt;75%*AA193,"Победитель",IF(Z193&gt;50%*AA193,"Призёр","Участник"))</f>
        <v>Призёр</v>
      </c>
    </row>
    <row r="194" spans="1:29" x14ac:dyDescent="0.3">
      <c r="A194" s="43">
        <v>180</v>
      </c>
      <c r="B194" s="16" t="s">
        <v>14</v>
      </c>
      <c r="C194" s="16" t="s">
        <v>996</v>
      </c>
      <c r="D194" s="16" t="s">
        <v>45</v>
      </c>
      <c r="E194" s="16" t="s">
        <v>158</v>
      </c>
      <c r="F194" s="16" t="s">
        <v>191</v>
      </c>
      <c r="G194" s="16" t="s">
        <v>197</v>
      </c>
      <c r="H194" s="16" t="s">
        <v>25</v>
      </c>
      <c r="I194" s="48" t="s">
        <v>1079</v>
      </c>
      <c r="J194" s="16" t="s">
        <v>1078</v>
      </c>
      <c r="K194" s="16">
        <v>7</v>
      </c>
      <c r="L194" s="16" t="s">
        <v>132</v>
      </c>
      <c r="M194" s="44" t="s">
        <v>226</v>
      </c>
      <c r="N194" s="13" t="str">
        <f>CONCATENATE(L194,M194)</f>
        <v>Л0701Д</v>
      </c>
      <c r="O194" s="13" t="str">
        <f>CONCATENATE(B194,"-",F194,G194,H194,"-",I194)</f>
        <v>Ж-НКС-13.08.2006</v>
      </c>
      <c r="P194" s="45">
        <v>3</v>
      </c>
      <c r="Q194" s="45">
        <v>3</v>
      </c>
      <c r="R194" s="45">
        <v>4</v>
      </c>
      <c r="S194" s="45">
        <v>2.5</v>
      </c>
      <c r="T194" s="45">
        <v>1</v>
      </c>
      <c r="U194" s="45">
        <v>0</v>
      </c>
      <c r="V194" s="45">
        <v>5</v>
      </c>
      <c r="W194" s="45">
        <v>3</v>
      </c>
      <c r="X194" s="45">
        <v>5</v>
      </c>
      <c r="Y194" s="45">
        <v>1</v>
      </c>
      <c r="Z194" s="12">
        <f>SUM(P194:Y194)</f>
        <v>27.5</v>
      </c>
      <c r="AA194" s="44">
        <v>50</v>
      </c>
      <c r="AB194" s="46">
        <f>Z194/AA194</f>
        <v>0.55000000000000004</v>
      </c>
      <c r="AC194" s="30" t="str">
        <f>IF(Z194&gt;75%*AA194,"Победитель",IF(Z194&gt;50%*AA194,"Призёр","Участник"))</f>
        <v>Призёр</v>
      </c>
    </row>
    <row r="195" spans="1:29" x14ac:dyDescent="0.3">
      <c r="A195" s="43">
        <v>181</v>
      </c>
      <c r="B195" s="16" t="s">
        <v>14</v>
      </c>
      <c r="C195" s="16" t="s">
        <v>1169</v>
      </c>
      <c r="D195" s="16" t="s">
        <v>52</v>
      </c>
      <c r="E195" s="16" t="s">
        <v>634</v>
      </c>
      <c r="F195" s="16" t="s">
        <v>216</v>
      </c>
      <c r="G195" s="16" t="s">
        <v>226</v>
      </c>
      <c r="H195" s="16" t="s">
        <v>203</v>
      </c>
      <c r="I195" s="48" t="s">
        <v>558</v>
      </c>
      <c r="J195" s="16" t="s">
        <v>1152</v>
      </c>
      <c r="K195" s="16">
        <v>7</v>
      </c>
      <c r="L195" s="16" t="s">
        <v>141</v>
      </c>
      <c r="M195" s="44" t="s">
        <v>216</v>
      </c>
      <c r="N195" s="13" t="str">
        <f>CONCATENATE(L195,M195)</f>
        <v>Л0704З</v>
      </c>
      <c r="O195" s="13" t="str">
        <f>CONCATENATE(B195,"-",F195,G195,H195,"-",I195)</f>
        <v>Ж-ЗДВ-07072006</v>
      </c>
      <c r="P195" s="45">
        <v>9</v>
      </c>
      <c r="Q195" s="45">
        <v>4.5</v>
      </c>
      <c r="R195" s="45">
        <v>9</v>
      </c>
      <c r="S195" s="45">
        <v>2</v>
      </c>
      <c r="T195" s="45">
        <v>3</v>
      </c>
      <c r="U195" s="45"/>
      <c r="V195" s="45"/>
      <c r="W195" s="45"/>
      <c r="X195" s="45"/>
      <c r="Y195" s="45"/>
      <c r="Z195" s="12">
        <f>SUM(P195:Y195)</f>
        <v>27.5</v>
      </c>
      <c r="AA195" s="44">
        <v>50</v>
      </c>
      <c r="AB195" s="46">
        <f>Z195/AA195</f>
        <v>0.55000000000000004</v>
      </c>
      <c r="AC195" s="30" t="str">
        <f>IF(Z195&gt;75%*AA195,"Победитель",IF(Z195&gt;50%*AA195,"Призёр","Участник"))</f>
        <v>Призёр</v>
      </c>
    </row>
    <row r="196" spans="1:29" x14ac:dyDescent="0.3">
      <c r="A196" s="43">
        <v>182</v>
      </c>
      <c r="B196" s="16" t="s">
        <v>14</v>
      </c>
      <c r="C196" s="16" t="s">
        <v>1044</v>
      </c>
      <c r="D196" s="16" t="s">
        <v>34</v>
      </c>
      <c r="E196" s="16" t="s">
        <v>743</v>
      </c>
      <c r="F196" s="4" t="s">
        <v>14</v>
      </c>
      <c r="G196" s="4" t="s">
        <v>252</v>
      </c>
      <c r="H196" s="4" t="s">
        <v>185</v>
      </c>
      <c r="I196" s="1" t="s">
        <v>1051</v>
      </c>
      <c r="J196" s="14" t="s">
        <v>1041</v>
      </c>
      <c r="K196" s="16">
        <v>7</v>
      </c>
      <c r="L196" s="16" t="s">
        <v>133</v>
      </c>
      <c r="M196" s="44" t="s">
        <v>399</v>
      </c>
      <c r="N196" s="13" t="str">
        <f>CONCATENATE(L196,M196)</f>
        <v>Л0702Ч</v>
      </c>
      <c r="O196" s="13" t="str">
        <f>CONCATENATE(B196,"-",F196,G196,H196,"-",I196)</f>
        <v>Ж-ЖЕА-10122005</v>
      </c>
      <c r="P196" s="45">
        <v>3</v>
      </c>
      <c r="Q196" s="45">
        <v>3</v>
      </c>
      <c r="R196" s="45">
        <v>4</v>
      </c>
      <c r="S196" s="45">
        <v>2.5</v>
      </c>
      <c r="T196" s="45">
        <v>2</v>
      </c>
      <c r="U196" s="45">
        <v>0</v>
      </c>
      <c r="V196" s="45">
        <v>5</v>
      </c>
      <c r="W196" s="45">
        <v>2</v>
      </c>
      <c r="X196" s="45">
        <v>5</v>
      </c>
      <c r="Y196" s="45">
        <v>1</v>
      </c>
      <c r="Z196" s="12">
        <f>SUM(P196:Y196)</f>
        <v>27.5</v>
      </c>
      <c r="AA196" s="44">
        <v>50</v>
      </c>
      <c r="AB196" s="46">
        <f>Z196/AA196</f>
        <v>0.55000000000000004</v>
      </c>
      <c r="AC196" s="30" t="str">
        <f>IF(Z196&gt;75%*AA196,"Победитель",IF(Z196&gt;50%*AA196,"Призёр","Участник"))</f>
        <v>Призёр</v>
      </c>
    </row>
    <row r="197" spans="1:29" x14ac:dyDescent="0.3">
      <c r="A197" s="43">
        <v>183</v>
      </c>
      <c r="B197" s="16" t="s">
        <v>14</v>
      </c>
      <c r="C197" s="16" t="s">
        <v>1106</v>
      </c>
      <c r="D197" s="16" t="s">
        <v>34</v>
      </c>
      <c r="E197" s="16" t="s">
        <v>1107</v>
      </c>
      <c r="F197" s="4" t="s">
        <v>247</v>
      </c>
      <c r="G197" s="4" t="s">
        <v>252</v>
      </c>
      <c r="H197" s="4" t="s">
        <v>273</v>
      </c>
      <c r="I197" s="1" t="s">
        <v>1108</v>
      </c>
      <c r="J197" s="14" t="s">
        <v>1093</v>
      </c>
      <c r="K197" s="16">
        <v>7</v>
      </c>
      <c r="L197" s="16" t="s">
        <v>133</v>
      </c>
      <c r="M197" s="44" t="s">
        <v>185</v>
      </c>
      <c r="N197" s="13" t="str">
        <f>CONCATENATE(L197,M197)</f>
        <v>Л0702А</v>
      </c>
      <c r="O197" s="13" t="str">
        <f>CONCATENATE(B197,"-",F197,G197,H197,"-",I197)</f>
        <v>Ж-ЛЕЯ-24042006</v>
      </c>
      <c r="P197" s="45">
        <v>4</v>
      </c>
      <c r="Q197" s="45">
        <v>5</v>
      </c>
      <c r="R197" s="45">
        <v>5</v>
      </c>
      <c r="S197" s="45">
        <v>4</v>
      </c>
      <c r="T197" s="45">
        <v>3</v>
      </c>
      <c r="U197" s="45">
        <v>0</v>
      </c>
      <c r="V197" s="45">
        <v>1</v>
      </c>
      <c r="W197" s="45">
        <v>0</v>
      </c>
      <c r="X197" s="45">
        <v>5</v>
      </c>
      <c r="Y197" s="45">
        <v>0</v>
      </c>
      <c r="Z197" s="12">
        <f>SUM(P197:Y197)</f>
        <v>27</v>
      </c>
      <c r="AA197" s="44">
        <v>50</v>
      </c>
      <c r="AB197" s="46">
        <f>Z197/AA197</f>
        <v>0.54</v>
      </c>
      <c r="AC197" s="30" t="str">
        <f>IF(Z197&gt;75%*AA197,"Победитель",IF(Z197&gt;50%*AA197,"Призёр","Участник"))</f>
        <v>Призёр</v>
      </c>
    </row>
    <row r="198" spans="1:29" x14ac:dyDescent="0.3">
      <c r="A198" s="43">
        <v>184</v>
      </c>
      <c r="B198" s="16" t="s">
        <v>37</v>
      </c>
      <c r="C198" s="16" t="s">
        <v>925</v>
      </c>
      <c r="D198" s="16" t="s">
        <v>107</v>
      </c>
      <c r="E198" s="16" t="s">
        <v>57</v>
      </c>
      <c r="F198" s="16" t="s">
        <v>37</v>
      </c>
      <c r="G198" s="16" t="s">
        <v>37</v>
      </c>
      <c r="H198" s="16" t="s">
        <v>25</v>
      </c>
      <c r="I198" s="48" t="s">
        <v>926</v>
      </c>
      <c r="J198" s="16" t="s">
        <v>778</v>
      </c>
      <c r="K198" s="16">
        <v>7</v>
      </c>
      <c r="L198" s="16" t="s">
        <v>927</v>
      </c>
      <c r="M198" s="44" t="s">
        <v>295</v>
      </c>
      <c r="N198" s="13" t="str">
        <f>CONCATENATE(L198,M198)</f>
        <v>л0704Г</v>
      </c>
      <c r="O198" s="13" t="str">
        <f>CONCATENATE(B198,"-",F198,G198,H198,"-",I198)</f>
        <v>М-ММС-10032006</v>
      </c>
      <c r="P198" s="45">
        <v>5</v>
      </c>
      <c r="Q198" s="45">
        <v>5</v>
      </c>
      <c r="R198" s="45">
        <v>3</v>
      </c>
      <c r="S198" s="45">
        <v>5</v>
      </c>
      <c r="T198" s="45">
        <v>2</v>
      </c>
      <c r="U198" s="45">
        <v>0</v>
      </c>
      <c r="V198" s="45">
        <v>1</v>
      </c>
      <c r="W198" s="45">
        <v>0</v>
      </c>
      <c r="X198" s="45">
        <v>5</v>
      </c>
      <c r="Y198" s="45">
        <v>1</v>
      </c>
      <c r="Z198" s="12">
        <f>SUM(P198:Y198)</f>
        <v>27</v>
      </c>
      <c r="AA198" s="44">
        <v>50</v>
      </c>
      <c r="AB198" s="46">
        <f>Z198/AA198</f>
        <v>0.54</v>
      </c>
      <c r="AC198" s="30" t="str">
        <f>IF(Z198&gt;75%*AA198,"Победитель",IF(Z198&gt;50%*AA198,"Призёр","Участник"))</f>
        <v>Призёр</v>
      </c>
    </row>
    <row r="199" spans="1:29" x14ac:dyDescent="0.3">
      <c r="A199" s="43">
        <v>185</v>
      </c>
      <c r="B199" s="16" t="s">
        <v>14</v>
      </c>
      <c r="C199" s="16" t="s">
        <v>1046</v>
      </c>
      <c r="D199" s="16" t="s">
        <v>241</v>
      </c>
      <c r="E199" s="16" t="s">
        <v>31</v>
      </c>
      <c r="F199" s="4" t="s">
        <v>210</v>
      </c>
      <c r="G199" s="4" t="s">
        <v>183</v>
      </c>
      <c r="H199" s="4" t="s">
        <v>37</v>
      </c>
      <c r="I199" s="1" t="s">
        <v>1052</v>
      </c>
      <c r="J199" s="14" t="s">
        <v>1041</v>
      </c>
      <c r="K199" s="16">
        <v>7</v>
      </c>
      <c r="L199" s="16" t="s">
        <v>137</v>
      </c>
      <c r="M199" s="44" t="s">
        <v>399</v>
      </c>
      <c r="N199" s="13" t="str">
        <f>CONCATENATE(L199,M199)</f>
        <v>Л0703Ч</v>
      </c>
      <c r="O199" s="13" t="str">
        <f>CONCATENATE(B199,"-",F199,G199,H199,"-",I199)</f>
        <v>Ж-РТМ-01042006</v>
      </c>
      <c r="P199" s="45">
        <v>5</v>
      </c>
      <c r="Q199" s="45">
        <v>4</v>
      </c>
      <c r="R199" s="45">
        <v>4</v>
      </c>
      <c r="S199" s="45">
        <v>2.5</v>
      </c>
      <c r="T199" s="45">
        <v>2</v>
      </c>
      <c r="U199" s="45">
        <v>2.5</v>
      </c>
      <c r="V199" s="45">
        <v>5</v>
      </c>
      <c r="W199" s="45">
        <v>2</v>
      </c>
      <c r="X199" s="45">
        <v>0</v>
      </c>
      <c r="Y199" s="45">
        <v>0</v>
      </c>
      <c r="Z199" s="12">
        <f>SUM(P199:Y199)</f>
        <v>27</v>
      </c>
      <c r="AA199" s="44">
        <v>50</v>
      </c>
      <c r="AB199" s="46">
        <f>Z199/AA199</f>
        <v>0.54</v>
      </c>
      <c r="AC199" s="30" t="str">
        <f>IF(Z199&gt;75%*AA199,"Победитель",IF(Z199&gt;50%*AA199,"Призёр","Участник"))</f>
        <v>Призёр</v>
      </c>
    </row>
    <row r="200" spans="1:29" x14ac:dyDescent="0.3">
      <c r="A200" s="43">
        <v>186</v>
      </c>
      <c r="B200" s="16" t="s">
        <v>180</v>
      </c>
      <c r="C200" s="16" t="s">
        <v>455</v>
      </c>
      <c r="D200" s="16" t="s">
        <v>241</v>
      </c>
      <c r="E200" s="16" t="s">
        <v>158</v>
      </c>
      <c r="F200" s="4" t="s">
        <v>25</v>
      </c>
      <c r="G200" s="4" t="s">
        <v>183</v>
      </c>
      <c r="H200" s="4" t="s">
        <v>25</v>
      </c>
      <c r="I200" s="1" t="s">
        <v>456</v>
      </c>
      <c r="J200" s="16" t="s">
        <v>426</v>
      </c>
      <c r="K200" s="16">
        <v>7</v>
      </c>
      <c r="L200" s="16" t="s">
        <v>373</v>
      </c>
      <c r="M200" s="44" t="s">
        <v>203</v>
      </c>
      <c r="N200" s="13" t="str">
        <f>CONCATENATE(L200,M200)</f>
        <v>Л0708В</v>
      </c>
      <c r="O200" s="13" t="str">
        <f>CONCATENATE(B200,"-",F200,G200,H200,"-",I200)</f>
        <v>ж-СТС-24012007</v>
      </c>
      <c r="P200" s="45">
        <v>3</v>
      </c>
      <c r="Q200" s="45">
        <v>1</v>
      </c>
      <c r="R200" s="45">
        <v>2</v>
      </c>
      <c r="S200" s="45">
        <v>3</v>
      </c>
      <c r="T200" s="45">
        <v>5</v>
      </c>
      <c r="U200" s="45">
        <v>1</v>
      </c>
      <c r="V200" s="45">
        <v>5</v>
      </c>
      <c r="W200" s="45">
        <v>5</v>
      </c>
      <c r="X200" s="45">
        <v>1</v>
      </c>
      <c r="Y200" s="45"/>
      <c r="Z200" s="12">
        <f>SUM(P200:Y200)</f>
        <v>26</v>
      </c>
      <c r="AA200" s="44">
        <v>50</v>
      </c>
      <c r="AB200" s="46">
        <f>Z200/AA200</f>
        <v>0.52</v>
      </c>
      <c r="AC200" s="30" t="str">
        <f>IF(Z200&gt;75%*AA200,"Победитель",IF(Z200&gt;50%*AA200,"Призёр","Участник"))</f>
        <v>Призёр</v>
      </c>
    </row>
    <row r="201" spans="1:29" x14ac:dyDescent="0.3">
      <c r="A201" s="43">
        <v>187</v>
      </c>
      <c r="B201" s="16" t="s">
        <v>37</v>
      </c>
      <c r="C201" s="16" t="s">
        <v>1263</v>
      </c>
      <c r="D201" s="16" t="s">
        <v>88</v>
      </c>
      <c r="E201" s="16" t="s">
        <v>43</v>
      </c>
      <c r="F201" s="16" t="s">
        <v>295</v>
      </c>
      <c r="G201" s="16" t="s">
        <v>191</v>
      </c>
      <c r="H201" s="16" t="s">
        <v>185</v>
      </c>
      <c r="I201" s="48">
        <v>2032006</v>
      </c>
      <c r="J201" s="16" t="s">
        <v>1248</v>
      </c>
      <c r="K201" s="16">
        <v>7</v>
      </c>
      <c r="L201" s="16" t="s">
        <v>1264</v>
      </c>
      <c r="M201" s="44" t="s">
        <v>25</v>
      </c>
      <c r="N201" s="13" t="str">
        <f>CONCATENATE(L201,M201)</f>
        <v>Л0719С</v>
      </c>
      <c r="O201" s="13" t="str">
        <f>CONCATENATE(B201,"-",F201,G201,H201,"-",I201)</f>
        <v>М-ГНА-2032006</v>
      </c>
      <c r="P201" s="45">
        <v>5</v>
      </c>
      <c r="Q201" s="45">
        <v>5</v>
      </c>
      <c r="R201" s="45">
        <v>5</v>
      </c>
      <c r="S201" s="45">
        <v>0</v>
      </c>
      <c r="T201" s="45">
        <v>4</v>
      </c>
      <c r="U201" s="45">
        <v>3</v>
      </c>
      <c r="V201" s="45">
        <v>4</v>
      </c>
      <c r="W201" s="45">
        <v>0</v>
      </c>
      <c r="X201" s="45">
        <v>0</v>
      </c>
      <c r="Y201" s="45">
        <v>0</v>
      </c>
      <c r="Z201" s="30">
        <f>SUM(P201:Y201)</f>
        <v>26</v>
      </c>
      <c r="AA201" s="44">
        <v>50</v>
      </c>
      <c r="AB201" s="46">
        <f>Z201/AA201</f>
        <v>0.52</v>
      </c>
      <c r="AC201" s="30" t="str">
        <f>IF(Z201&gt;75%*AA201,"Победитель",IF(Z201&gt;50%*AA201,"Призёр","Участник"))</f>
        <v>Призёр</v>
      </c>
    </row>
    <row r="202" spans="1:29" x14ac:dyDescent="0.3">
      <c r="A202" s="43">
        <v>188</v>
      </c>
      <c r="B202" s="16" t="s">
        <v>14</v>
      </c>
      <c r="C202" s="16" t="s">
        <v>371</v>
      </c>
      <c r="D202" s="16" t="s">
        <v>290</v>
      </c>
      <c r="E202" s="16" t="s">
        <v>366</v>
      </c>
      <c r="F202" s="4" t="s">
        <v>210</v>
      </c>
      <c r="G202" s="4" t="s">
        <v>25</v>
      </c>
      <c r="H202" s="4" t="s">
        <v>185</v>
      </c>
      <c r="I202" s="1" t="s">
        <v>372</v>
      </c>
      <c r="J202" s="14" t="s">
        <v>288</v>
      </c>
      <c r="K202" s="16">
        <v>7</v>
      </c>
      <c r="L202" s="16" t="s">
        <v>373</v>
      </c>
      <c r="M202" s="44" t="s">
        <v>321</v>
      </c>
      <c r="N202" s="13" t="str">
        <f>CONCATENATE(L202,M202)</f>
        <v>Л0708У</v>
      </c>
      <c r="O202" s="13" t="str">
        <f>CONCATENATE(B202,"-",F202,G202,H202,"-",I202)</f>
        <v>Ж-РСА-20072006</v>
      </c>
      <c r="P202" s="45">
        <v>3</v>
      </c>
      <c r="Q202" s="45">
        <v>4</v>
      </c>
      <c r="R202" s="45">
        <v>2</v>
      </c>
      <c r="S202" s="45">
        <v>3</v>
      </c>
      <c r="T202" s="45">
        <v>0</v>
      </c>
      <c r="U202" s="45">
        <v>3</v>
      </c>
      <c r="V202" s="45">
        <v>3</v>
      </c>
      <c r="W202" s="45">
        <v>2</v>
      </c>
      <c r="X202" s="45">
        <v>5</v>
      </c>
      <c r="Y202" s="45">
        <v>1</v>
      </c>
      <c r="Z202" s="12">
        <f>SUM(P202:Y202)</f>
        <v>26</v>
      </c>
      <c r="AA202" s="44">
        <v>50</v>
      </c>
      <c r="AB202" s="46">
        <f>Z202/AA202</f>
        <v>0.52</v>
      </c>
      <c r="AC202" s="30" t="str">
        <f>IF(Z202&gt;75%*AA202,"Победитель",IF(Z202&gt;50%*AA202,"Призёр","Участник"))</f>
        <v>Призёр</v>
      </c>
    </row>
    <row r="203" spans="1:29" x14ac:dyDescent="0.3">
      <c r="A203" s="43">
        <v>189</v>
      </c>
      <c r="B203" s="16" t="s">
        <v>427</v>
      </c>
      <c r="C203" s="16" t="s">
        <v>460</v>
      </c>
      <c r="D203" s="16" t="s">
        <v>56</v>
      </c>
      <c r="E203" s="16" t="s">
        <v>40</v>
      </c>
      <c r="F203" s="4" t="s">
        <v>310</v>
      </c>
      <c r="G203" s="4" t="s">
        <v>185</v>
      </c>
      <c r="H203" s="4" t="s">
        <v>185</v>
      </c>
      <c r="I203" s="1" t="s">
        <v>461</v>
      </c>
      <c r="J203" s="16" t="s">
        <v>426</v>
      </c>
      <c r="K203" s="16">
        <v>7</v>
      </c>
      <c r="L203" s="16" t="s">
        <v>370</v>
      </c>
      <c r="M203" s="44" t="s">
        <v>203</v>
      </c>
      <c r="N203" s="13" t="str">
        <f>CONCATENATE(L203,M203)</f>
        <v>Л0707В</v>
      </c>
      <c r="O203" s="13" t="str">
        <f>CONCATENATE(B203,"-",F203,G203,H203,"-",I203)</f>
        <v>м -ФАА-28042006</v>
      </c>
      <c r="P203" s="45">
        <v>2</v>
      </c>
      <c r="Q203" s="45">
        <v>4</v>
      </c>
      <c r="R203" s="45">
        <v>1</v>
      </c>
      <c r="S203" s="45">
        <v>0</v>
      </c>
      <c r="T203" s="45">
        <v>2</v>
      </c>
      <c r="U203" s="45">
        <v>3</v>
      </c>
      <c r="V203" s="45">
        <v>5</v>
      </c>
      <c r="W203" s="45">
        <v>3</v>
      </c>
      <c r="X203" s="45">
        <v>5</v>
      </c>
      <c r="Y203" s="45">
        <v>0</v>
      </c>
      <c r="Z203" s="12">
        <f>SUM(P203:Y203)</f>
        <v>25</v>
      </c>
      <c r="AA203" s="44">
        <v>50</v>
      </c>
      <c r="AB203" s="46">
        <f>Z203/AA203</f>
        <v>0.5</v>
      </c>
      <c r="AC203" s="30" t="s">
        <v>1334</v>
      </c>
    </row>
    <row r="204" spans="1:29" x14ac:dyDescent="0.3">
      <c r="A204" s="43">
        <v>190</v>
      </c>
      <c r="B204" s="8" t="s">
        <v>180</v>
      </c>
      <c r="C204" s="6" t="s">
        <v>552</v>
      </c>
      <c r="D204" s="6" t="s">
        <v>82</v>
      </c>
      <c r="E204" s="6" t="s">
        <v>366</v>
      </c>
      <c r="F204" s="55" t="s">
        <v>197</v>
      </c>
      <c r="G204" s="55" t="s">
        <v>37</v>
      </c>
      <c r="H204" s="55" t="s">
        <v>185</v>
      </c>
      <c r="I204" s="29" t="s">
        <v>553</v>
      </c>
      <c r="J204" s="7" t="s">
        <v>543</v>
      </c>
      <c r="K204" s="8">
        <v>7</v>
      </c>
      <c r="L204" s="7" t="s">
        <v>373</v>
      </c>
      <c r="M204" s="44" t="s">
        <v>197</v>
      </c>
      <c r="N204" s="13" t="str">
        <f>CONCATENATE(L204,M204)</f>
        <v>Л0708К</v>
      </c>
      <c r="O204" s="13" t="str">
        <f>CONCATENATE(B204,"-",F204,G204,H204,"-",I204)</f>
        <v>ж-КМА-12042005</v>
      </c>
      <c r="P204" s="45">
        <v>5</v>
      </c>
      <c r="Q204" s="45">
        <v>2</v>
      </c>
      <c r="R204" s="45">
        <v>4</v>
      </c>
      <c r="S204" s="45">
        <v>3</v>
      </c>
      <c r="T204" s="45">
        <v>2</v>
      </c>
      <c r="U204" s="45">
        <v>0</v>
      </c>
      <c r="V204" s="45">
        <v>0</v>
      </c>
      <c r="W204" s="45">
        <v>3</v>
      </c>
      <c r="X204" s="45">
        <v>5</v>
      </c>
      <c r="Y204" s="45">
        <v>1</v>
      </c>
      <c r="Z204" s="12">
        <f>SUM(P204:Y204)</f>
        <v>25</v>
      </c>
      <c r="AA204" s="44">
        <v>50</v>
      </c>
      <c r="AB204" s="46">
        <f>Z204/AA204</f>
        <v>0.5</v>
      </c>
      <c r="AC204" s="30" t="s">
        <v>1334</v>
      </c>
    </row>
    <row r="205" spans="1:29" x14ac:dyDescent="0.3">
      <c r="A205" s="43">
        <v>191</v>
      </c>
      <c r="B205" s="16" t="s">
        <v>14</v>
      </c>
      <c r="C205" s="16" t="s">
        <v>51</v>
      </c>
      <c r="D205" s="16" t="s">
        <v>52</v>
      </c>
      <c r="E205" s="16" t="s">
        <v>53</v>
      </c>
      <c r="F205" s="4" t="str">
        <f>LEFT(C205,1)</f>
        <v>С</v>
      </c>
      <c r="G205" s="4" t="str">
        <f>LEFT(D205,1)</f>
        <v>Д</v>
      </c>
      <c r="H205" s="4" t="str">
        <f>LEFT(E205,1)</f>
        <v>П</v>
      </c>
      <c r="I205" s="1" t="s">
        <v>54</v>
      </c>
      <c r="J205" s="14" t="s">
        <v>28</v>
      </c>
      <c r="K205" s="16">
        <v>7</v>
      </c>
      <c r="L205" s="16" t="s">
        <v>133</v>
      </c>
      <c r="M205" s="10" t="s">
        <v>37</v>
      </c>
      <c r="N205" s="13" t="str">
        <f>CONCATENATE(L205,M205)</f>
        <v>Л0702М</v>
      </c>
      <c r="O205" s="13" t="str">
        <f>CONCATENATE(B205,"-",F205,G205,H205,"-",I205)</f>
        <v>Ж-СДП-12032006</v>
      </c>
      <c r="P205" s="45">
        <v>5</v>
      </c>
      <c r="Q205" s="45">
        <v>4</v>
      </c>
      <c r="R205" s="45">
        <v>3</v>
      </c>
      <c r="S205" s="45">
        <v>5</v>
      </c>
      <c r="T205" s="45">
        <v>2</v>
      </c>
      <c r="U205" s="45">
        <v>3</v>
      </c>
      <c r="V205" s="45">
        <v>2</v>
      </c>
      <c r="W205" s="45">
        <v>1</v>
      </c>
      <c r="X205" s="45">
        <v>0</v>
      </c>
      <c r="Y205" s="45">
        <v>0</v>
      </c>
      <c r="Z205" s="12">
        <f>SUM(P205:Y205)</f>
        <v>25</v>
      </c>
      <c r="AA205" s="44">
        <v>50</v>
      </c>
      <c r="AB205" s="46">
        <f>Z205/AA205</f>
        <v>0.5</v>
      </c>
      <c r="AC205" s="30" t="s">
        <v>1334</v>
      </c>
    </row>
    <row r="206" spans="1:29" x14ac:dyDescent="0.3">
      <c r="A206" s="43">
        <v>192</v>
      </c>
      <c r="B206" s="24" t="s">
        <v>250</v>
      </c>
      <c r="C206" s="24" t="s">
        <v>676</v>
      </c>
      <c r="D206" s="24" t="s">
        <v>56</v>
      </c>
      <c r="E206" s="24" t="s">
        <v>57</v>
      </c>
      <c r="F206" s="51" t="s">
        <v>216</v>
      </c>
      <c r="G206" s="51" t="s">
        <v>185</v>
      </c>
      <c r="H206" s="51" t="s">
        <v>25</v>
      </c>
      <c r="I206" s="53" t="s">
        <v>677</v>
      </c>
      <c r="J206" s="24" t="s">
        <v>612</v>
      </c>
      <c r="K206" s="24">
        <v>7</v>
      </c>
      <c r="L206" s="24" t="s">
        <v>142</v>
      </c>
      <c r="M206" s="44" t="s">
        <v>197</v>
      </c>
      <c r="N206" s="13" t="str">
        <f>CONCATENATE(L206,M206)</f>
        <v>Л0705К</v>
      </c>
      <c r="O206" s="13" t="str">
        <f>CONCATENATE(B206,"-",F206,G206,H206,"-",I206)</f>
        <v>м-ЗАС-26022006</v>
      </c>
      <c r="P206" s="45">
        <v>5</v>
      </c>
      <c r="Q206" s="45">
        <v>4</v>
      </c>
      <c r="R206" s="45">
        <v>2</v>
      </c>
      <c r="S206" s="45">
        <v>5</v>
      </c>
      <c r="T206" s="45">
        <v>2</v>
      </c>
      <c r="U206" s="45">
        <v>2.5</v>
      </c>
      <c r="V206" s="45">
        <v>1</v>
      </c>
      <c r="W206" s="45">
        <v>1</v>
      </c>
      <c r="X206" s="45">
        <v>0</v>
      </c>
      <c r="Y206" s="45">
        <v>2</v>
      </c>
      <c r="Z206" s="12">
        <f>SUM(P206:Y206)</f>
        <v>24.5</v>
      </c>
      <c r="AA206" s="44">
        <v>50</v>
      </c>
      <c r="AB206" s="46">
        <f>Z206/AA206</f>
        <v>0.49</v>
      </c>
      <c r="AC206" s="30" t="str">
        <f>IF(Z206&gt;75%*AA206,"Победитель",IF(Z206&gt;50%*AA206,"Призёр","Участник"))</f>
        <v>Участник</v>
      </c>
    </row>
    <row r="207" spans="1:29" x14ac:dyDescent="0.3">
      <c r="A207" s="43">
        <v>193</v>
      </c>
      <c r="B207" s="16" t="s">
        <v>14</v>
      </c>
      <c r="C207" s="16" t="s">
        <v>374</v>
      </c>
      <c r="D207" s="16" t="s">
        <v>182</v>
      </c>
      <c r="E207" s="16" t="s">
        <v>35</v>
      </c>
      <c r="F207" s="4" t="s">
        <v>226</v>
      </c>
      <c r="G207" s="4" t="s">
        <v>184</v>
      </c>
      <c r="H207" s="4" t="s">
        <v>185</v>
      </c>
      <c r="I207" s="1" t="s">
        <v>375</v>
      </c>
      <c r="J207" s="14" t="s">
        <v>288</v>
      </c>
      <c r="K207" s="16">
        <v>7</v>
      </c>
      <c r="L207" s="16" t="s">
        <v>376</v>
      </c>
      <c r="M207" s="44" t="s">
        <v>321</v>
      </c>
      <c r="N207" s="13" t="str">
        <f>CONCATENATE(L207,M207)</f>
        <v>Л0709У</v>
      </c>
      <c r="O207" s="13" t="str">
        <f>CONCATENATE(B207,"-",F207,G207,H207,"-",I207)</f>
        <v>Ж-ДПА-20072007</v>
      </c>
      <c r="P207" s="45">
        <v>5</v>
      </c>
      <c r="Q207" s="45">
        <v>4</v>
      </c>
      <c r="R207" s="45">
        <v>0</v>
      </c>
      <c r="S207" s="45">
        <v>5</v>
      </c>
      <c r="T207" s="45">
        <v>1</v>
      </c>
      <c r="U207" s="45">
        <v>3</v>
      </c>
      <c r="V207" s="45">
        <v>5</v>
      </c>
      <c r="W207" s="45">
        <v>0</v>
      </c>
      <c r="X207" s="45">
        <v>0</v>
      </c>
      <c r="Y207" s="45">
        <v>1</v>
      </c>
      <c r="Z207" s="12">
        <f>SUM(P207:Y207)</f>
        <v>24</v>
      </c>
      <c r="AA207" s="44">
        <v>50</v>
      </c>
      <c r="AB207" s="46">
        <f>Z207/AA207</f>
        <v>0.48</v>
      </c>
      <c r="AC207" s="30" t="str">
        <f>IF(Z207&gt;75%*AA207,"Победитель",IF(Z207&gt;50%*AA207,"Призёр","Участник"))</f>
        <v>Участник</v>
      </c>
    </row>
    <row r="208" spans="1:29" x14ac:dyDescent="0.3">
      <c r="A208" s="43">
        <v>194</v>
      </c>
      <c r="B208" s="8" t="s">
        <v>180</v>
      </c>
      <c r="C208" s="6" t="s">
        <v>551</v>
      </c>
      <c r="D208" s="6" t="s">
        <v>82</v>
      </c>
      <c r="E208" s="6" t="s">
        <v>366</v>
      </c>
      <c r="F208" s="55"/>
      <c r="G208" s="55"/>
      <c r="H208" s="55"/>
      <c r="I208" s="29" t="s">
        <v>47</v>
      </c>
      <c r="J208" s="7" t="s">
        <v>543</v>
      </c>
      <c r="K208" s="8">
        <v>7</v>
      </c>
      <c r="L208" s="7" t="s">
        <v>370</v>
      </c>
      <c r="M208" s="44" t="s">
        <v>197</v>
      </c>
      <c r="N208" s="13" t="str">
        <f>CONCATENATE(L208,M208)</f>
        <v>Л0707К</v>
      </c>
      <c r="O208" s="13" t="str">
        <f>CONCATENATE(B208,"-",F208,G208,H208,"-",I208)</f>
        <v>ж--30052006</v>
      </c>
      <c r="P208" s="45">
        <v>5</v>
      </c>
      <c r="Q208" s="45">
        <v>4</v>
      </c>
      <c r="R208" s="45">
        <v>4</v>
      </c>
      <c r="S208" s="45">
        <v>0</v>
      </c>
      <c r="T208" s="45">
        <v>2</v>
      </c>
      <c r="U208" s="45">
        <v>0</v>
      </c>
      <c r="V208" s="45">
        <v>2</v>
      </c>
      <c r="W208" s="45">
        <v>1</v>
      </c>
      <c r="X208" s="45">
        <v>5</v>
      </c>
      <c r="Y208" s="45">
        <v>0</v>
      </c>
      <c r="Z208" s="12">
        <f>SUM(P208:Y208)</f>
        <v>23</v>
      </c>
      <c r="AA208" s="44">
        <v>50</v>
      </c>
      <c r="AB208" s="46">
        <f>Z208/AA208</f>
        <v>0.46</v>
      </c>
      <c r="AC208" s="30" t="str">
        <f>IF(Z208&gt;75%*AA208,"Победитель",IF(Z208&gt;50%*AA208,"Призёр","Участник"))</f>
        <v>Участник</v>
      </c>
    </row>
    <row r="209" spans="1:29" x14ac:dyDescent="0.3">
      <c r="A209" s="43">
        <v>195</v>
      </c>
      <c r="B209" s="16" t="s">
        <v>180</v>
      </c>
      <c r="C209" s="16" t="s">
        <v>450</v>
      </c>
      <c r="D209" s="16" t="s">
        <v>182</v>
      </c>
      <c r="E209" s="16" t="s">
        <v>158</v>
      </c>
      <c r="F209" s="4" t="s">
        <v>25</v>
      </c>
      <c r="G209" s="4" t="s">
        <v>184</v>
      </c>
      <c r="H209" s="4" t="s">
        <v>25</v>
      </c>
      <c r="I209" s="1">
        <v>19042006</v>
      </c>
      <c r="J209" s="16" t="s">
        <v>426</v>
      </c>
      <c r="K209" s="16">
        <v>7</v>
      </c>
      <c r="L209" s="16" t="s">
        <v>376</v>
      </c>
      <c r="M209" s="44" t="s">
        <v>203</v>
      </c>
      <c r="N209" s="13" t="str">
        <f>CONCATENATE(L209,M209)</f>
        <v>Л0709В</v>
      </c>
      <c r="O209" s="13" t="str">
        <f>CONCATENATE(B209,"-",F209,G209,H209,"-",I209)</f>
        <v>ж-СПС-19042006</v>
      </c>
      <c r="P209" s="45">
        <v>3</v>
      </c>
      <c r="Q209" s="45">
        <v>3</v>
      </c>
      <c r="R209" s="45">
        <v>1</v>
      </c>
      <c r="S209" s="45">
        <v>3</v>
      </c>
      <c r="T209" s="45">
        <v>1</v>
      </c>
      <c r="U209" s="45">
        <v>4</v>
      </c>
      <c r="V209" s="45">
        <v>1</v>
      </c>
      <c r="W209" s="45">
        <v>1</v>
      </c>
      <c r="X209" s="45">
        <v>5</v>
      </c>
      <c r="Y209" s="45">
        <v>0</v>
      </c>
      <c r="Z209" s="12">
        <f>SUM(P209:Y209)</f>
        <v>22</v>
      </c>
      <c r="AA209" s="44">
        <v>50</v>
      </c>
      <c r="AB209" s="46">
        <f>Z209/AA209</f>
        <v>0.44</v>
      </c>
      <c r="AC209" s="30" t="str">
        <f>IF(Z209&gt;75%*AA209,"Победитель",IF(Z209&gt;50%*AA209,"Призёр","Участник"))</f>
        <v>Участник</v>
      </c>
    </row>
    <row r="210" spans="1:29" x14ac:dyDescent="0.3">
      <c r="A210" s="43">
        <v>196</v>
      </c>
      <c r="B210" s="16" t="s">
        <v>427</v>
      </c>
      <c r="C210" s="16" t="s">
        <v>462</v>
      </c>
      <c r="D210" s="16" t="s">
        <v>463</v>
      </c>
      <c r="E210" s="16" t="s">
        <v>171</v>
      </c>
      <c r="F210" s="4" t="s">
        <v>285</v>
      </c>
      <c r="G210" s="4" t="s">
        <v>226</v>
      </c>
      <c r="H210" s="4" t="s">
        <v>191</v>
      </c>
      <c r="I210" s="1" t="s">
        <v>464</v>
      </c>
      <c r="J210" s="16" t="s">
        <v>426</v>
      </c>
      <c r="K210" s="16">
        <v>7</v>
      </c>
      <c r="L210" s="16" t="s">
        <v>465</v>
      </c>
      <c r="M210" s="44" t="s">
        <v>203</v>
      </c>
      <c r="N210" s="13" t="str">
        <f>CONCATENATE(L210,M210)</f>
        <v>Л0710В</v>
      </c>
      <c r="O210" s="13" t="str">
        <f>CONCATENATE(B210,"-",F210,G210,H210,"-",I210)</f>
        <v>м -ОДН-25012007</v>
      </c>
      <c r="P210" s="45">
        <v>3</v>
      </c>
      <c r="Q210" s="45">
        <v>3</v>
      </c>
      <c r="R210" s="45">
        <v>4</v>
      </c>
      <c r="S210" s="45">
        <v>3</v>
      </c>
      <c r="T210" s="45">
        <v>1</v>
      </c>
      <c r="U210" s="45">
        <v>3</v>
      </c>
      <c r="V210" s="45">
        <v>0</v>
      </c>
      <c r="W210" s="45">
        <v>3</v>
      </c>
      <c r="X210" s="45">
        <v>0</v>
      </c>
      <c r="Y210" s="45">
        <v>2</v>
      </c>
      <c r="Z210" s="12">
        <f>SUM(P210:Y210)</f>
        <v>22</v>
      </c>
      <c r="AA210" s="44">
        <v>50</v>
      </c>
      <c r="AB210" s="46">
        <f>Z210/AA210</f>
        <v>0.44</v>
      </c>
      <c r="AC210" s="30" t="str">
        <f>IF(Z210&gt;75%*AA210,"Победитель",IF(Z210&gt;50%*AA210,"Призёр","Участник"))</f>
        <v>Участник</v>
      </c>
    </row>
    <row r="211" spans="1:29" x14ac:dyDescent="0.3">
      <c r="A211" s="43">
        <v>197</v>
      </c>
      <c r="B211" s="8" t="s">
        <v>180</v>
      </c>
      <c r="C211" s="8" t="s">
        <v>557</v>
      </c>
      <c r="D211" s="8" t="s">
        <v>82</v>
      </c>
      <c r="E211" s="8" t="s">
        <v>158</v>
      </c>
      <c r="F211" s="55" t="s">
        <v>37</v>
      </c>
      <c r="G211" s="55" t="s">
        <v>37</v>
      </c>
      <c r="H211" s="55" t="s">
        <v>25</v>
      </c>
      <c r="I211" s="28" t="s">
        <v>558</v>
      </c>
      <c r="J211" s="7" t="s">
        <v>543</v>
      </c>
      <c r="K211" s="8">
        <v>7</v>
      </c>
      <c r="L211" s="8" t="s">
        <v>559</v>
      </c>
      <c r="M211" s="44" t="s">
        <v>197</v>
      </c>
      <c r="N211" s="13" t="str">
        <f>CONCATENATE(L211,M211)</f>
        <v>Л0712К</v>
      </c>
      <c r="O211" s="13" t="str">
        <f>CONCATENATE(B211,"-",F211,G211,H211,"-",I211)</f>
        <v>ж-ММС-07072006</v>
      </c>
      <c r="P211" s="45">
        <v>5</v>
      </c>
      <c r="Q211" s="45">
        <v>3</v>
      </c>
      <c r="R211" s="45">
        <v>4</v>
      </c>
      <c r="S211" s="45">
        <v>3</v>
      </c>
      <c r="T211" s="45">
        <v>2</v>
      </c>
      <c r="U211" s="45">
        <v>0</v>
      </c>
      <c r="V211" s="45">
        <v>0</v>
      </c>
      <c r="W211" s="45">
        <v>2</v>
      </c>
      <c r="X211" s="45">
        <v>1</v>
      </c>
      <c r="Y211" s="45">
        <v>1</v>
      </c>
      <c r="Z211" s="12">
        <f>SUM(P211:Y211)</f>
        <v>21</v>
      </c>
      <c r="AA211" s="44">
        <v>50</v>
      </c>
      <c r="AB211" s="46">
        <f>Z211/AA211</f>
        <v>0.42</v>
      </c>
      <c r="AC211" s="30" t="str">
        <f>IF(Z211&gt;75%*AA211,"Победитель",IF(Z211&gt;50%*AA211,"Призёр","Участник"))</f>
        <v>Участник</v>
      </c>
    </row>
    <row r="212" spans="1:29" x14ac:dyDescent="0.3">
      <c r="A212" s="43">
        <v>198</v>
      </c>
      <c r="B212" s="16" t="s">
        <v>180</v>
      </c>
      <c r="C212" s="16" t="s">
        <v>213</v>
      </c>
      <c r="D212" s="16" t="s">
        <v>214</v>
      </c>
      <c r="E212" s="16" t="s">
        <v>215</v>
      </c>
      <c r="F212" s="4" t="s">
        <v>216</v>
      </c>
      <c r="G212" s="4" t="s">
        <v>37</v>
      </c>
      <c r="H212" s="4" t="s">
        <v>191</v>
      </c>
      <c r="I212" s="1" t="s">
        <v>217</v>
      </c>
      <c r="J212" s="14" t="s">
        <v>187</v>
      </c>
      <c r="K212" s="16">
        <v>7</v>
      </c>
      <c r="L212" s="16" t="s">
        <v>218</v>
      </c>
      <c r="M212" s="44" t="s">
        <v>285</v>
      </c>
      <c r="N212" s="13" t="str">
        <f>CONCATENATE(L212,M212)</f>
        <v>л0707О</v>
      </c>
      <c r="O212" s="13" t="str">
        <f>CONCATENATE(B212,"-",F212,G212,H212,"-",I212)</f>
        <v>ж-ЗМН-28052008</v>
      </c>
      <c r="P212" s="45">
        <v>3</v>
      </c>
      <c r="Q212" s="45">
        <v>2</v>
      </c>
      <c r="R212" s="45">
        <v>1</v>
      </c>
      <c r="S212" s="45">
        <v>5</v>
      </c>
      <c r="T212" s="45">
        <v>0</v>
      </c>
      <c r="U212" s="45">
        <v>3</v>
      </c>
      <c r="V212" s="45">
        <v>5</v>
      </c>
      <c r="W212" s="45">
        <v>1</v>
      </c>
      <c r="X212" s="45">
        <v>0</v>
      </c>
      <c r="Y212" s="45">
        <v>1</v>
      </c>
      <c r="Z212" s="12">
        <f>SUM(P212:Y212)</f>
        <v>21</v>
      </c>
      <c r="AA212" s="44">
        <v>50</v>
      </c>
      <c r="AB212" s="46">
        <f>Z212/AA212</f>
        <v>0.42</v>
      </c>
      <c r="AC212" s="30" t="str">
        <f>IF(Z212&gt;75%*AA212,"Победитель",IF(Z212&gt;50%*AA212,"Призёр","Участник"))</f>
        <v>Участник</v>
      </c>
    </row>
    <row r="213" spans="1:29" x14ac:dyDescent="0.3">
      <c r="A213" s="43">
        <v>199</v>
      </c>
      <c r="B213" s="16" t="s">
        <v>180</v>
      </c>
      <c r="C213" s="16" t="s">
        <v>229</v>
      </c>
      <c r="D213" s="16" t="s">
        <v>230</v>
      </c>
      <c r="E213" s="16" t="s">
        <v>60</v>
      </c>
      <c r="F213" s="4" t="s">
        <v>185</v>
      </c>
      <c r="G213" s="4" t="s">
        <v>203</v>
      </c>
      <c r="H213" s="4" t="s">
        <v>203</v>
      </c>
      <c r="I213" s="1" t="s">
        <v>231</v>
      </c>
      <c r="J213" s="14" t="s">
        <v>187</v>
      </c>
      <c r="K213" s="16">
        <v>7</v>
      </c>
      <c r="L213" s="16" t="s">
        <v>232</v>
      </c>
      <c r="M213" s="44" t="s">
        <v>285</v>
      </c>
      <c r="N213" s="13" t="str">
        <f>CONCATENATE(L213,M213)</f>
        <v>л0708О</v>
      </c>
      <c r="O213" s="13" t="str">
        <f>CONCATENATE(B213,"-",F213,G213,H213,"-",I213)</f>
        <v>ж-АВВ-02022007</v>
      </c>
      <c r="P213" s="45">
        <v>5</v>
      </c>
      <c r="Q213" s="45">
        <v>2</v>
      </c>
      <c r="R213" s="45">
        <v>2</v>
      </c>
      <c r="S213" s="45">
        <v>5</v>
      </c>
      <c r="T213" s="45">
        <v>0</v>
      </c>
      <c r="U213" s="45">
        <v>3</v>
      </c>
      <c r="V213" s="45">
        <v>4</v>
      </c>
      <c r="W213" s="45">
        <v>0</v>
      </c>
      <c r="X213" s="45">
        <v>0</v>
      </c>
      <c r="Y213" s="45">
        <v>0</v>
      </c>
      <c r="Z213" s="12">
        <f>SUM(P213:Y213)</f>
        <v>21</v>
      </c>
      <c r="AA213" s="44">
        <v>50</v>
      </c>
      <c r="AB213" s="46">
        <f>Z213/AA213</f>
        <v>0.42</v>
      </c>
      <c r="AC213" s="30" t="str">
        <f>IF(Z213&gt;75%*AA213,"Победитель",IF(Z213&gt;50%*AA213,"Призёр","Участник"))</f>
        <v>Участник</v>
      </c>
    </row>
    <row r="214" spans="1:29" x14ac:dyDescent="0.3">
      <c r="A214" s="43">
        <v>200</v>
      </c>
      <c r="B214" s="16" t="s">
        <v>14</v>
      </c>
      <c r="C214" s="16" t="s">
        <v>368</v>
      </c>
      <c r="D214" s="16" t="s">
        <v>59</v>
      </c>
      <c r="E214" s="16" t="s">
        <v>35</v>
      </c>
      <c r="F214" s="4" t="s">
        <v>37</v>
      </c>
      <c r="G214" s="4" t="s">
        <v>252</v>
      </c>
      <c r="H214" s="4" t="s">
        <v>185</v>
      </c>
      <c r="I214" s="1" t="s">
        <v>369</v>
      </c>
      <c r="J214" s="14" t="s">
        <v>288</v>
      </c>
      <c r="K214" s="16">
        <v>7</v>
      </c>
      <c r="L214" s="16" t="s">
        <v>370</v>
      </c>
      <c r="M214" s="44" t="s">
        <v>321</v>
      </c>
      <c r="N214" s="13" t="str">
        <f>CONCATENATE(L214,M214)</f>
        <v>Л0707У</v>
      </c>
      <c r="O214" s="13" t="str">
        <f>CONCATENATE(B214,"-",F214,G214,H214,"-",I214)</f>
        <v>Ж-МЕА-24032006</v>
      </c>
      <c r="P214" s="45">
        <v>5</v>
      </c>
      <c r="Q214" s="45">
        <v>3</v>
      </c>
      <c r="R214" s="45">
        <v>1</v>
      </c>
      <c r="S214" s="45">
        <v>1</v>
      </c>
      <c r="T214" s="45">
        <v>1</v>
      </c>
      <c r="U214" s="45">
        <v>3</v>
      </c>
      <c r="V214" s="45">
        <v>5</v>
      </c>
      <c r="W214" s="45">
        <v>0</v>
      </c>
      <c r="X214" s="45">
        <v>1</v>
      </c>
      <c r="Y214" s="45">
        <v>1</v>
      </c>
      <c r="Z214" s="12">
        <f>SUM(P214:Y214)</f>
        <v>21</v>
      </c>
      <c r="AA214" s="44">
        <v>50</v>
      </c>
      <c r="AB214" s="46">
        <f>Z214/AA214</f>
        <v>0.42</v>
      </c>
      <c r="AC214" s="30" t="str">
        <f>IF(Z214&gt;75%*AA214,"Победитель",IF(Z214&gt;50%*AA214,"Призёр","Участник"))</f>
        <v>Участник</v>
      </c>
    </row>
    <row r="215" spans="1:29" x14ac:dyDescent="0.3">
      <c r="A215" s="43">
        <v>201</v>
      </c>
      <c r="B215" s="16" t="s">
        <v>37</v>
      </c>
      <c r="C215" s="15" t="s">
        <v>1111</v>
      </c>
      <c r="D215" s="15" t="s">
        <v>533</v>
      </c>
      <c r="E215" s="15" t="s">
        <v>125</v>
      </c>
      <c r="F215" s="4" t="s">
        <v>197</v>
      </c>
      <c r="G215" s="4" t="s">
        <v>203</v>
      </c>
      <c r="H215" s="4" t="s">
        <v>252</v>
      </c>
      <c r="I215" s="2" t="s">
        <v>1112</v>
      </c>
      <c r="J215" s="14" t="s">
        <v>1093</v>
      </c>
      <c r="K215" s="16">
        <v>7</v>
      </c>
      <c r="L215" s="15" t="s">
        <v>141</v>
      </c>
      <c r="M215" s="44" t="s">
        <v>185</v>
      </c>
      <c r="N215" s="13" t="str">
        <f>CONCATENATE(L215,M215)</f>
        <v>Л0704А</v>
      </c>
      <c r="O215" s="13" t="str">
        <f>CONCATENATE(B215,"-",F215,G215,H215,"-",I215)</f>
        <v>М-КВЕ-28072006</v>
      </c>
      <c r="P215" s="45">
        <v>0</v>
      </c>
      <c r="Q215" s="45">
        <v>5</v>
      </c>
      <c r="R215" s="45">
        <v>4</v>
      </c>
      <c r="S215" s="45">
        <v>0</v>
      </c>
      <c r="T215" s="45">
        <v>0</v>
      </c>
      <c r="U215" s="45">
        <v>0</v>
      </c>
      <c r="V215" s="45">
        <v>0</v>
      </c>
      <c r="W215" s="45">
        <v>3</v>
      </c>
      <c r="X215" s="45">
        <v>5</v>
      </c>
      <c r="Y215" s="45">
        <v>3</v>
      </c>
      <c r="Z215" s="12">
        <f>SUM(P215:Y215)</f>
        <v>20</v>
      </c>
      <c r="AA215" s="44">
        <v>50</v>
      </c>
      <c r="AB215" s="46">
        <f>Z215/AA215</f>
        <v>0.4</v>
      </c>
      <c r="AC215" s="30" t="str">
        <f>IF(Z215&gt;75%*AA215,"Победитель",IF(Z215&gt;50%*AA215,"Призёр","Участник"))</f>
        <v>Участник</v>
      </c>
    </row>
    <row r="216" spans="1:29" x14ac:dyDescent="0.3">
      <c r="A216" s="43">
        <v>202</v>
      </c>
      <c r="B216" s="24" t="s">
        <v>180</v>
      </c>
      <c r="C216" s="24" t="s">
        <v>695</v>
      </c>
      <c r="D216" s="24" t="s">
        <v>52</v>
      </c>
      <c r="E216" s="24" t="s">
        <v>35</v>
      </c>
      <c r="F216" s="51" t="s">
        <v>25</v>
      </c>
      <c r="G216" s="51" t="s">
        <v>226</v>
      </c>
      <c r="H216" s="51" t="s">
        <v>185</v>
      </c>
      <c r="I216" s="53" t="s">
        <v>696</v>
      </c>
      <c r="J216" s="24" t="s">
        <v>612</v>
      </c>
      <c r="K216" s="24">
        <v>7</v>
      </c>
      <c r="L216" s="24" t="s">
        <v>564</v>
      </c>
      <c r="M216" s="44" t="s">
        <v>197</v>
      </c>
      <c r="N216" s="13" t="str">
        <f>CONCATENATE(L216,M216)</f>
        <v>Л0714К</v>
      </c>
      <c r="O216" s="13" t="str">
        <f>CONCATENATE(B216,"-",F216,G216,H216,"-",I216)</f>
        <v>ж-СДА-22052006</v>
      </c>
      <c r="P216" s="45">
        <v>3</v>
      </c>
      <c r="Q216" s="45">
        <v>4</v>
      </c>
      <c r="R216" s="45">
        <v>3</v>
      </c>
      <c r="S216" s="45">
        <v>5</v>
      </c>
      <c r="T216" s="45">
        <v>0</v>
      </c>
      <c r="U216" s="45">
        <v>0</v>
      </c>
      <c r="V216" s="45">
        <v>4</v>
      </c>
      <c r="W216" s="45">
        <v>0</v>
      </c>
      <c r="X216" s="45">
        <v>0</v>
      </c>
      <c r="Y216" s="45">
        <v>1</v>
      </c>
      <c r="Z216" s="12">
        <f>SUM(P216:Y216)</f>
        <v>20</v>
      </c>
      <c r="AA216" s="44">
        <v>50</v>
      </c>
      <c r="AB216" s="46">
        <f>Z216/AA216</f>
        <v>0.4</v>
      </c>
      <c r="AC216" s="30" t="str">
        <f>IF(Z216&gt;75%*AA216,"Победитель",IF(Z216&gt;50%*AA216,"Призёр","Участник"))</f>
        <v>Участник</v>
      </c>
    </row>
    <row r="217" spans="1:29" x14ac:dyDescent="0.3">
      <c r="A217" s="43">
        <v>203</v>
      </c>
      <c r="B217" s="16" t="s">
        <v>37</v>
      </c>
      <c r="C217" s="16" t="s">
        <v>361</v>
      </c>
      <c r="D217" s="16" t="s">
        <v>88</v>
      </c>
      <c r="E217" s="16" t="s">
        <v>139</v>
      </c>
      <c r="F217" s="4" t="s">
        <v>184</v>
      </c>
      <c r="G217" s="4" t="s">
        <v>191</v>
      </c>
      <c r="H217" s="4" t="s">
        <v>185</v>
      </c>
      <c r="I217" s="1" t="s">
        <v>362</v>
      </c>
      <c r="J217" s="14" t="s">
        <v>288</v>
      </c>
      <c r="K217" s="16">
        <v>7</v>
      </c>
      <c r="L217" s="16" t="s">
        <v>141</v>
      </c>
      <c r="M217" s="44" t="s">
        <v>321</v>
      </c>
      <c r="N217" s="13" t="str">
        <f>CONCATENATE(L217,M217)</f>
        <v>Л0704У</v>
      </c>
      <c r="O217" s="13" t="str">
        <f>CONCATENATE(B217,"-",F217,G217,H217,"-",I217)</f>
        <v>М-ПНА-22102006</v>
      </c>
      <c r="P217" s="45">
        <v>5</v>
      </c>
      <c r="Q217" s="45">
        <v>2</v>
      </c>
      <c r="R217" s="45">
        <v>3</v>
      </c>
      <c r="S217" s="45">
        <v>3</v>
      </c>
      <c r="T217" s="45">
        <v>0</v>
      </c>
      <c r="U217" s="45">
        <v>5</v>
      </c>
      <c r="V217" s="45">
        <v>2</v>
      </c>
      <c r="W217" s="45">
        <v>0</v>
      </c>
      <c r="X217" s="45">
        <v>0</v>
      </c>
      <c r="Y217" s="45">
        <v>0</v>
      </c>
      <c r="Z217" s="12">
        <f>SUM(P217:Y217)</f>
        <v>20</v>
      </c>
      <c r="AA217" s="44">
        <v>50</v>
      </c>
      <c r="AB217" s="46">
        <f>Z217/AA217</f>
        <v>0.4</v>
      </c>
      <c r="AC217" s="30" t="str">
        <f>IF(Z217&gt;75%*AA217,"Победитель",IF(Z217&gt;50%*AA217,"Призёр","Участник"))</f>
        <v>Участник</v>
      </c>
    </row>
    <row r="218" spans="1:29" x14ac:dyDescent="0.3">
      <c r="A218" s="43">
        <v>204</v>
      </c>
      <c r="B218" s="16" t="s">
        <v>14</v>
      </c>
      <c r="C218" s="16" t="s">
        <v>933</v>
      </c>
      <c r="D218" s="16" t="s">
        <v>934</v>
      </c>
      <c r="E218" s="16" t="s">
        <v>424</v>
      </c>
      <c r="F218" s="16" t="s">
        <v>185</v>
      </c>
      <c r="G218" s="16" t="s">
        <v>184</v>
      </c>
      <c r="H218" s="16" t="s">
        <v>252</v>
      </c>
      <c r="I218" s="48" t="s">
        <v>935</v>
      </c>
      <c r="J218" s="16" t="s">
        <v>778</v>
      </c>
      <c r="K218" s="16">
        <v>7</v>
      </c>
      <c r="L218" s="16" t="s">
        <v>936</v>
      </c>
      <c r="M218" s="44" t="s">
        <v>295</v>
      </c>
      <c r="N218" s="13" t="str">
        <f>CONCATENATE(L218,M218)</f>
        <v>л0702Г</v>
      </c>
      <c r="O218" s="13" t="str">
        <f>CONCATENATE(B218,"-",F218,G218,H218,"-",I218)</f>
        <v>Ж-АПЕ-27032006</v>
      </c>
      <c r="P218" s="45">
        <v>3</v>
      </c>
      <c r="Q218" s="45">
        <v>5</v>
      </c>
      <c r="R218" s="45">
        <v>1</v>
      </c>
      <c r="S218" s="45">
        <v>2.5</v>
      </c>
      <c r="T218" s="45">
        <v>1</v>
      </c>
      <c r="U218" s="45">
        <v>0</v>
      </c>
      <c r="V218" s="45">
        <v>0</v>
      </c>
      <c r="W218" s="45">
        <v>1</v>
      </c>
      <c r="X218" s="45">
        <v>5</v>
      </c>
      <c r="Y218" s="45">
        <v>1</v>
      </c>
      <c r="Z218" s="12">
        <f>SUM(P218:Y218)</f>
        <v>19.5</v>
      </c>
      <c r="AA218" s="44">
        <v>50</v>
      </c>
      <c r="AB218" s="46">
        <f>Z218/AA218</f>
        <v>0.39</v>
      </c>
      <c r="AC218" s="30" t="str">
        <f>IF(Z218&gt;75%*AA218,"Победитель",IF(Z218&gt;50%*AA218,"Призёр","Участник"))</f>
        <v>Участник</v>
      </c>
    </row>
    <row r="219" spans="1:29" x14ac:dyDescent="0.3">
      <c r="A219" s="43">
        <v>205</v>
      </c>
      <c r="B219" s="16" t="s">
        <v>14</v>
      </c>
      <c r="C219" s="16" t="s">
        <v>1045</v>
      </c>
      <c r="D219" s="16" t="s">
        <v>45</v>
      </c>
      <c r="E219" s="16" t="s">
        <v>35</v>
      </c>
      <c r="F219" s="4" t="s">
        <v>197</v>
      </c>
      <c r="G219" s="4" t="s">
        <v>197</v>
      </c>
      <c r="H219" s="4" t="s">
        <v>185</v>
      </c>
      <c r="I219" s="1" t="s">
        <v>677</v>
      </c>
      <c r="J219" s="14" t="s">
        <v>1041</v>
      </c>
      <c r="K219" s="16">
        <v>7</v>
      </c>
      <c r="L219" s="16" t="s">
        <v>141</v>
      </c>
      <c r="M219" s="44" t="s">
        <v>399</v>
      </c>
      <c r="N219" s="13" t="str">
        <f>CONCATENATE(L219,M219)</f>
        <v>Л0704Ч</v>
      </c>
      <c r="O219" s="13" t="str">
        <f>CONCATENATE(B219,"-",F219,G219,H219,"-",I219)</f>
        <v>Ж-ККА-26022006</v>
      </c>
      <c r="P219" s="45">
        <v>2</v>
      </c>
      <c r="Q219" s="45">
        <v>4</v>
      </c>
      <c r="R219" s="45">
        <v>3</v>
      </c>
      <c r="S219" s="45">
        <v>2</v>
      </c>
      <c r="T219" s="45">
        <v>2</v>
      </c>
      <c r="U219" s="45">
        <v>2.5</v>
      </c>
      <c r="V219" s="45">
        <v>0</v>
      </c>
      <c r="W219" s="45">
        <v>2</v>
      </c>
      <c r="X219" s="45">
        <v>2</v>
      </c>
      <c r="Y219" s="45">
        <v>0</v>
      </c>
      <c r="Z219" s="12">
        <f>SUM(P219:Y219)</f>
        <v>19.5</v>
      </c>
      <c r="AA219" s="44">
        <v>50</v>
      </c>
      <c r="AB219" s="46">
        <f>Z219/AA219</f>
        <v>0.39</v>
      </c>
      <c r="AC219" s="30" t="str">
        <f>IF(Z219&gt;75%*AA219,"Победитель",IF(Z219&gt;50%*AA219,"Призёр","Участник"))</f>
        <v>Участник</v>
      </c>
    </row>
    <row r="220" spans="1:29" x14ac:dyDescent="0.3">
      <c r="A220" s="43">
        <v>206</v>
      </c>
      <c r="B220" s="16" t="s">
        <v>14</v>
      </c>
      <c r="C220" s="16" t="s">
        <v>359</v>
      </c>
      <c r="D220" s="16" t="s">
        <v>65</v>
      </c>
      <c r="E220" s="16" t="s">
        <v>158</v>
      </c>
      <c r="F220" s="4" t="s">
        <v>184</v>
      </c>
      <c r="G220" s="4" t="s">
        <v>185</v>
      </c>
      <c r="H220" s="4" t="s">
        <v>25</v>
      </c>
      <c r="I220" s="1" t="s">
        <v>360</v>
      </c>
      <c r="J220" s="14" t="s">
        <v>288</v>
      </c>
      <c r="K220" s="16">
        <v>7</v>
      </c>
      <c r="L220" s="16" t="s">
        <v>137</v>
      </c>
      <c r="M220" s="44" t="s">
        <v>321</v>
      </c>
      <c r="N220" s="13" t="str">
        <f>CONCATENATE(L220,M220)</f>
        <v>Л0703У</v>
      </c>
      <c r="O220" s="13" t="str">
        <f>CONCATENATE(B220,"-",F220,G220,H220,"-",I220)</f>
        <v>Ж-ПАС-21062006</v>
      </c>
      <c r="P220" s="45">
        <v>3</v>
      </c>
      <c r="Q220" s="45">
        <v>3</v>
      </c>
      <c r="R220" s="45">
        <v>2</v>
      </c>
      <c r="S220" s="45">
        <v>3</v>
      </c>
      <c r="T220" s="45">
        <v>0</v>
      </c>
      <c r="U220" s="45">
        <v>5</v>
      </c>
      <c r="V220" s="45">
        <v>0</v>
      </c>
      <c r="W220" s="45">
        <v>3</v>
      </c>
      <c r="X220" s="45">
        <v>0</v>
      </c>
      <c r="Y220" s="45">
        <v>0</v>
      </c>
      <c r="Z220" s="12">
        <f>SUM(P220:Y220)</f>
        <v>19</v>
      </c>
      <c r="AA220" s="44">
        <v>50</v>
      </c>
      <c r="AB220" s="46">
        <f>Z220/AA220</f>
        <v>0.38</v>
      </c>
      <c r="AC220" s="30" t="str">
        <f>IF(Z220&gt;75%*AA220,"Победитель",IF(Z220&gt;50%*AA220,"Призёр","Участник"))</f>
        <v>Участник</v>
      </c>
    </row>
    <row r="221" spans="1:29" x14ac:dyDescent="0.3">
      <c r="A221" s="43">
        <v>207</v>
      </c>
      <c r="B221" s="16" t="s">
        <v>37</v>
      </c>
      <c r="C221" s="16" t="s">
        <v>363</v>
      </c>
      <c r="D221" s="16" t="s">
        <v>107</v>
      </c>
      <c r="E221" s="16" t="s">
        <v>102</v>
      </c>
      <c r="F221" s="4" t="s">
        <v>310</v>
      </c>
      <c r="G221" s="4" t="s">
        <v>37</v>
      </c>
      <c r="H221" s="4" t="s">
        <v>226</v>
      </c>
      <c r="I221" s="1" t="s">
        <v>364</v>
      </c>
      <c r="J221" s="14" t="s">
        <v>288</v>
      </c>
      <c r="K221" s="16">
        <v>7</v>
      </c>
      <c r="L221" s="16" t="s">
        <v>142</v>
      </c>
      <c r="M221" s="44" t="s">
        <v>321</v>
      </c>
      <c r="N221" s="13" t="str">
        <f>CONCATENATE(L221,M221)</f>
        <v>Л0705У</v>
      </c>
      <c r="O221" s="13" t="str">
        <f>CONCATENATE(B221,"-",F221,G221,H221,"-",I221)</f>
        <v>М-ФМД-05092006</v>
      </c>
      <c r="P221" s="45">
        <v>5</v>
      </c>
      <c r="Q221" s="45">
        <v>2</v>
      </c>
      <c r="R221" s="45">
        <v>3</v>
      </c>
      <c r="S221" s="45">
        <v>0</v>
      </c>
      <c r="T221" s="45">
        <v>0</v>
      </c>
      <c r="U221" s="45">
        <v>5</v>
      </c>
      <c r="V221" s="45">
        <v>1</v>
      </c>
      <c r="W221" s="45">
        <v>0</v>
      </c>
      <c r="X221" s="45">
        <v>2</v>
      </c>
      <c r="Y221" s="45">
        <v>1</v>
      </c>
      <c r="Z221" s="12">
        <f>SUM(P221:Y221)</f>
        <v>19</v>
      </c>
      <c r="AA221" s="44">
        <v>50</v>
      </c>
      <c r="AB221" s="46">
        <f>Z221/AA221</f>
        <v>0.38</v>
      </c>
      <c r="AC221" s="30" t="str">
        <f>IF(Z221&gt;75%*AA221,"Победитель",IF(Z221&gt;50%*AA221,"Призёр","Участник"))</f>
        <v>Участник</v>
      </c>
    </row>
    <row r="222" spans="1:29" x14ac:dyDescent="0.3">
      <c r="A222" s="43">
        <v>208</v>
      </c>
      <c r="B222" s="16" t="s">
        <v>14</v>
      </c>
      <c r="C222" s="16" t="s">
        <v>365</v>
      </c>
      <c r="D222" s="16" t="s">
        <v>230</v>
      </c>
      <c r="E222" s="16" t="s">
        <v>366</v>
      </c>
      <c r="F222" s="4" t="s">
        <v>210</v>
      </c>
      <c r="G222" s="4" t="s">
        <v>203</v>
      </c>
      <c r="H222" s="4" t="s">
        <v>185</v>
      </c>
      <c r="I222" s="1" t="s">
        <v>367</v>
      </c>
      <c r="J222" s="14" t="s">
        <v>288</v>
      </c>
      <c r="K222" s="16">
        <v>7</v>
      </c>
      <c r="L222" s="16" t="s">
        <v>143</v>
      </c>
      <c r="M222" s="44" t="s">
        <v>321</v>
      </c>
      <c r="N222" s="13" t="str">
        <f>CONCATENATE(L222,M222)</f>
        <v>Л0706У</v>
      </c>
      <c r="O222" s="13" t="str">
        <f>CONCATENATE(B222,"-",F222,G222,H222,"-",I222)</f>
        <v>Ж-РВА-17122005</v>
      </c>
      <c r="P222" s="45">
        <v>2</v>
      </c>
      <c r="Q222" s="45">
        <v>3</v>
      </c>
      <c r="R222" s="45">
        <v>4</v>
      </c>
      <c r="S222" s="45">
        <v>3</v>
      </c>
      <c r="T222" s="45">
        <v>0</v>
      </c>
      <c r="U222" s="45">
        <v>0</v>
      </c>
      <c r="V222" s="45">
        <v>5</v>
      </c>
      <c r="W222" s="45">
        <v>2</v>
      </c>
      <c r="X222" s="45">
        <v>0</v>
      </c>
      <c r="Y222" s="45">
        <v>0</v>
      </c>
      <c r="Z222" s="12">
        <f>SUM(P222:Y222)</f>
        <v>19</v>
      </c>
      <c r="AA222" s="44">
        <v>50</v>
      </c>
      <c r="AB222" s="46">
        <f>Z222/AA222</f>
        <v>0.38</v>
      </c>
      <c r="AC222" s="30" t="str">
        <f>IF(Z222&gt;75%*AA222,"Победитель",IF(Z222&gt;50%*AA222,"Призёр","Участник"))</f>
        <v>Участник</v>
      </c>
    </row>
    <row r="223" spans="1:29" x14ac:dyDescent="0.3">
      <c r="A223" s="43">
        <v>209</v>
      </c>
      <c r="B223" s="16" t="s">
        <v>37</v>
      </c>
      <c r="C223" s="15" t="s">
        <v>1115</v>
      </c>
      <c r="D223" s="15" t="s">
        <v>56</v>
      </c>
      <c r="E223" s="15" t="s">
        <v>771</v>
      </c>
      <c r="F223" s="4" t="s">
        <v>184</v>
      </c>
      <c r="G223" s="4" t="s">
        <v>185</v>
      </c>
      <c r="H223" s="4" t="s">
        <v>185</v>
      </c>
      <c r="I223" s="2" t="s">
        <v>686</v>
      </c>
      <c r="J223" s="14" t="s">
        <v>1093</v>
      </c>
      <c r="K223" s="16">
        <v>7</v>
      </c>
      <c r="L223" s="15" t="s">
        <v>143</v>
      </c>
      <c r="M223" s="44" t="s">
        <v>185</v>
      </c>
      <c r="N223" s="13" t="str">
        <f>CONCATENATE(L223,M223)</f>
        <v>Л0706А</v>
      </c>
      <c r="O223" s="13" t="str">
        <f>CONCATENATE(B223,"-",F223,G223,H223,"-",I223)</f>
        <v>М-ПАА-01082006</v>
      </c>
      <c r="P223" s="45">
        <v>0</v>
      </c>
      <c r="Q223" s="45">
        <v>5</v>
      </c>
      <c r="R223" s="45">
        <v>3</v>
      </c>
      <c r="S223" s="45">
        <v>0</v>
      </c>
      <c r="T223" s="45">
        <v>0</v>
      </c>
      <c r="U223" s="45">
        <v>0</v>
      </c>
      <c r="V223" s="45">
        <v>0</v>
      </c>
      <c r="W223" s="45">
        <v>2</v>
      </c>
      <c r="X223" s="45">
        <v>5</v>
      </c>
      <c r="Y223" s="45">
        <v>3</v>
      </c>
      <c r="Z223" s="12">
        <f>SUM(P223:Y223)</f>
        <v>18</v>
      </c>
      <c r="AA223" s="44">
        <v>50</v>
      </c>
      <c r="AB223" s="46">
        <f>Z223/AA223</f>
        <v>0.36</v>
      </c>
      <c r="AC223" s="30" t="str">
        <f>IF(Z223&gt;75%*AA223,"Победитель",IF(Z223&gt;50%*AA223,"Призёр","Участник"))</f>
        <v>Участник</v>
      </c>
    </row>
    <row r="224" spans="1:29" x14ac:dyDescent="0.3">
      <c r="A224" s="43">
        <v>210</v>
      </c>
      <c r="B224" s="16" t="s">
        <v>14</v>
      </c>
      <c r="C224" s="16" t="s">
        <v>921</v>
      </c>
      <c r="D224" s="16" t="s">
        <v>776</v>
      </c>
      <c r="E224" s="16" t="s">
        <v>35</v>
      </c>
      <c r="F224" s="16" t="s">
        <v>185</v>
      </c>
      <c r="G224" s="16" t="s">
        <v>37</v>
      </c>
      <c r="H224" s="16" t="s">
        <v>185</v>
      </c>
      <c r="I224" s="48" t="s">
        <v>922</v>
      </c>
      <c r="J224" s="16" t="s">
        <v>778</v>
      </c>
      <c r="K224" s="16">
        <v>7</v>
      </c>
      <c r="L224" s="16" t="s">
        <v>923</v>
      </c>
      <c r="M224" s="44" t="s">
        <v>295</v>
      </c>
      <c r="N224" s="13" t="str">
        <f>CONCATENATE(L224,M224)</f>
        <v>л0703Г</v>
      </c>
      <c r="O224" s="13" t="str">
        <f>CONCATENATE(B224,"-",F224,G224,H224,"-",I224)</f>
        <v>Ж-АМА-31072006</v>
      </c>
      <c r="P224" s="45">
        <v>5</v>
      </c>
      <c r="Q224" s="45">
        <v>4</v>
      </c>
      <c r="R224" s="45">
        <v>0</v>
      </c>
      <c r="S224" s="45">
        <v>2.5</v>
      </c>
      <c r="T224" s="45">
        <v>0</v>
      </c>
      <c r="U224" s="45">
        <v>0</v>
      </c>
      <c r="V224" s="45">
        <v>1</v>
      </c>
      <c r="W224" s="45">
        <v>0</v>
      </c>
      <c r="X224" s="45">
        <v>5</v>
      </c>
      <c r="Y224" s="45">
        <v>0</v>
      </c>
      <c r="Z224" s="12">
        <f>SUM(P224:Y224)</f>
        <v>17.5</v>
      </c>
      <c r="AA224" s="44">
        <v>50</v>
      </c>
      <c r="AB224" s="46">
        <f>Z224/AA224</f>
        <v>0.35</v>
      </c>
      <c r="AC224" s="30" t="str">
        <f>IF(Z224&gt;75%*AA224,"Победитель",IF(Z224&gt;50%*AA224,"Призёр","Участник"))</f>
        <v>Участник</v>
      </c>
    </row>
    <row r="225" spans="1:29" x14ac:dyDescent="0.3">
      <c r="A225" s="43">
        <v>211</v>
      </c>
      <c r="B225" s="16" t="s">
        <v>14</v>
      </c>
      <c r="C225" s="16" t="s">
        <v>1217</v>
      </c>
      <c r="D225" s="16" t="s">
        <v>85</v>
      </c>
      <c r="E225" s="16" t="s">
        <v>35</v>
      </c>
      <c r="F225" s="16" t="s">
        <v>37</v>
      </c>
      <c r="G225" s="16" t="s">
        <v>25</v>
      </c>
      <c r="H225" s="16" t="s">
        <v>185</v>
      </c>
      <c r="I225" s="48" t="s">
        <v>1218</v>
      </c>
      <c r="J225" s="16" t="s">
        <v>1210</v>
      </c>
      <c r="K225" s="16">
        <v>7</v>
      </c>
      <c r="L225" s="16" t="s">
        <v>133</v>
      </c>
      <c r="M225" s="44" t="s">
        <v>247</v>
      </c>
      <c r="N225" s="13" t="str">
        <f>CONCATENATE(L225,M225)</f>
        <v>Л0702Л</v>
      </c>
      <c r="O225" s="13" t="str">
        <f>CONCATENATE(B225,"-",F225,G225,H225,"-",I225)</f>
        <v>Ж-МСА-17022007</v>
      </c>
      <c r="P225" s="45">
        <v>5</v>
      </c>
      <c r="Q225" s="45">
        <v>4</v>
      </c>
      <c r="R225" s="45">
        <v>1</v>
      </c>
      <c r="S225" s="45">
        <v>2.5</v>
      </c>
      <c r="T225" s="45">
        <v>0</v>
      </c>
      <c r="U225" s="45">
        <v>0</v>
      </c>
      <c r="V225" s="45">
        <v>2</v>
      </c>
      <c r="W225" s="45">
        <v>3</v>
      </c>
      <c r="X225" s="45">
        <v>0</v>
      </c>
      <c r="Y225" s="45">
        <v>0</v>
      </c>
      <c r="Z225" s="12">
        <f>SUM(P225:Y225)</f>
        <v>17.5</v>
      </c>
      <c r="AA225" s="44">
        <v>50</v>
      </c>
      <c r="AB225" s="46">
        <f>Z225/AA225</f>
        <v>0.35</v>
      </c>
      <c r="AC225" s="30" t="str">
        <f>IF(Z225&gt;75%*AA225,"Победитель",IF(Z225&gt;50%*AA225,"Призёр","Участник"))</f>
        <v>Участник</v>
      </c>
    </row>
    <row r="226" spans="1:29" x14ac:dyDescent="0.3">
      <c r="A226" s="43">
        <v>212</v>
      </c>
      <c r="B226" s="16" t="s">
        <v>14</v>
      </c>
      <c r="C226" s="16" t="s">
        <v>1047</v>
      </c>
      <c r="D226" s="16" t="s">
        <v>82</v>
      </c>
      <c r="E226" s="16" t="s">
        <v>366</v>
      </c>
      <c r="F226" s="4" t="s">
        <v>185</v>
      </c>
      <c r="G226" s="4" t="s">
        <v>37</v>
      </c>
      <c r="H226" s="4" t="s">
        <v>185</v>
      </c>
      <c r="I226" s="1" t="s">
        <v>1053</v>
      </c>
      <c r="J226" s="14" t="s">
        <v>1041</v>
      </c>
      <c r="K226" s="16">
        <v>7</v>
      </c>
      <c r="L226" s="16" t="s">
        <v>132</v>
      </c>
      <c r="M226" s="44" t="s">
        <v>399</v>
      </c>
      <c r="N226" s="13" t="str">
        <f>CONCATENATE(L226,M226)</f>
        <v>Л0701Ч</v>
      </c>
      <c r="O226" s="13" t="str">
        <f>CONCATENATE(B226,"-",F226,G226,H226,"-",I226)</f>
        <v>Ж-АМА-15112006</v>
      </c>
      <c r="P226" s="45">
        <v>5</v>
      </c>
      <c r="Q226" s="45">
        <v>3</v>
      </c>
      <c r="R226" s="45">
        <v>3</v>
      </c>
      <c r="S226" s="45">
        <v>0</v>
      </c>
      <c r="T226" s="45">
        <v>1</v>
      </c>
      <c r="U226" s="45">
        <v>0</v>
      </c>
      <c r="V226" s="45">
        <v>3</v>
      </c>
      <c r="W226" s="45">
        <v>1.5</v>
      </c>
      <c r="X226" s="45">
        <v>0</v>
      </c>
      <c r="Y226" s="45">
        <v>1</v>
      </c>
      <c r="Z226" s="12">
        <f>SUM(P226:Y226)</f>
        <v>17.5</v>
      </c>
      <c r="AA226" s="44">
        <v>50</v>
      </c>
      <c r="AB226" s="46">
        <f>Z226/AA226</f>
        <v>0.35</v>
      </c>
      <c r="AC226" s="30" t="str">
        <f>IF(Z226&gt;75%*AA226,"Победитель",IF(Z226&gt;50%*AA226,"Призёр","Участник"))</f>
        <v>Участник</v>
      </c>
    </row>
    <row r="227" spans="1:29" x14ac:dyDescent="0.3">
      <c r="A227" s="43">
        <v>213</v>
      </c>
      <c r="B227" s="16" t="s">
        <v>37</v>
      </c>
      <c r="C227" s="15" t="s">
        <v>1113</v>
      </c>
      <c r="D227" s="15" t="s">
        <v>74</v>
      </c>
      <c r="E227" s="15" t="s">
        <v>40</v>
      </c>
      <c r="F227" s="4" t="s">
        <v>25</v>
      </c>
      <c r="G227" s="4" t="s">
        <v>196</v>
      </c>
      <c r="H227" s="4" t="s">
        <v>185</v>
      </c>
      <c r="I227" s="2" t="s">
        <v>1114</v>
      </c>
      <c r="J227" s="14" t="s">
        <v>1093</v>
      </c>
      <c r="K227" s="16">
        <v>7</v>
      </c>
      <c r="L227" s="15" t="s">
        <v>142</v>
      </c>
      <c r="M227" s="44" t="s">
        <v>185</v>
      </c>
      <c r="N227" s="13" t="str">
        <f>CONCATENATE(L227,M227)</f>
        <v>Л0705А</v>
      </c>
      <c r="O227" s="13" t="str">
        <f>CONCATENATE(B227,"-",F227,G227,H227,"-",I227)</f>
        <v>М-СБА-10082006</v>
      </c>
      <c r="P227" s="45">
        <v>0</v>
      </c>
      <c r="Q227" s="45">
        <v>5</v>
      </c>
      <c r="R227" s="45">
        <v>4</v>
      </c>
      <c r="S227" s="45">
        <v>0</v>
      </c>
      <c r="T227" s="45">
        <v>0</v>
      </c>
      <c r="U227" s="45">
        <v>0</v>
      </c>
      <c r="V227" s="45">
        <v>0</v>
      </c>
      <c r="W227" s="45">
        <v>4</v>
      </c>
      <c r="X227" s="45">
        <v>1</v>
      </c>
      <c r="Y227" s="45">
        <v>3</v>
      </c>
      <c r="Z227" s="12">
        <f>SUM(P227:Y227)</f>
        <v>17</v>
      </c>
      <c r="AA227" s="44">
        <v>50</v>
      </c>
      <c r="AB227" s="46">
        <f>Z227/AA227</f>
        <v>0.34</v>
      </c>
      <c r="AC227" s="30" t="str">
        <f>IF(Z227&gt;75%*AA227,"Победитель",IF(Z227&gt;50%*AA227,"Призёр","Участник"))</f>
        <v>Участник</v>
      </c>
    </row>
    <row r="228" spans="1:29" x14ac:dyDescent="0.3">
      <c r="A228" s="43">
        <v>214</v>
      </c>
      <c r="B228" s="16" t="s">
        <v>14</v>
      </c>
      <c r="C228" s="15" t="s">
        <v>48</v>
      </c>
      <c r="D228" s="15" t="s">
        <v>45</v>
      </c>
      <c r="E228" s="15" t="s">
        <v>49</v>
      </c>
      <c r="F228" s="4" t="str">
        <f>LEFT(C228,1)</f>
        <v>В</v>
      </c>
      <c r="G228" s="4" t="str">
        <f>LEFT(D228,1)</f>
        <v>К</v>
      </c>
      <c r="H228" s="4" t="str">
        <f>LEFT(E228,1)</f>
        <v>И</v>
      </c>
      <c r="I228" s="2" t="s">
        <v>50</v>
      </c>
      <c r="J228" s="14" t="s">
        <v>28</v>
      </c>
      <c r="K228" s="16">
        <v>7</v>
      </c>
      <c r="L228" s="20" t="s">
        <v>132</v>
      </c>
      <c r="M228" s="10" t="s">
        <v>37</v>
      </c>
      <c r="N228" s="13" t="str">
        <f>CONCATENATE(L228,M228)</f>
        <v>Л0701М</v>
      </c>
      <c r="O228" s="13" t="str">
        <f>CONCATENATE(B228,"-",F228,G228,H228,"-",I228)</f>
        <v>Ж-ВКИ-20052006</v>
      </c>
      <c r="P228" s="11">
        <v>5</v>
      </c>
      <c r="Q228" s="11">
        <v>2</v>
      </c>
      <c r="R228" s="11">
        <v>0</v>
      </c>
      <c r="S228" s="11">
        <v>0</v>
      </c>
      <c r="T228" s="11">
        <v>1</v>
      </c>
      <c r="U228" s="11">
        <v>3</v>
      </c>
      <c r="V228" s="11">
        <v>5</v>
      </c>
      <c r="W228" s="11">
        <v>1</v>
      </c>
      <c r="X228" s="11">
        <v>0</v>
      </c>
      <c r="Y228" s="11">
        <v>0</v>
      </c>
      <c r="Z228" s="12">
        <f>SUM(P228:Y228)</f>
        <v>17</v>
      </c>
      <c r="AA228" s="44">
        <v>50</v>
      </c>
      <c r="AB228" s="46">
        <f>Z228/AA228</f>
        <v>0.34</v>
      </c>
      <c r="AC228" s="30" t="str">
        <f>IF(Z228&gt;75%*AA228,"Победитель",IF(Z228&gt;50%*AA228,"Призёр","Участник"))</f>
        <v>Участник</v>
      </c>
    </row>
    <row r="229" spans="1:29" x14ac:dyDescent="0.3">
      <c r="A229" s="43">
        <v>215</v>
      </c>
      <c r="B229" s="8" t="s">
        <v>180</v>
      </c>
      <c r="C229" s="6" t="s">
        <v>544</v>
      </c>
      <c r="D229" s="6" t="s">
        <v>545</v>
      </c>
      <c r="E229" s="6" t="s">
        <v>424</v>
      </c>
      <c r="F229" s="55"/>
      <c r="G229" s="55"/>
      <c r="H229" s="55"/>
      <c r="I229" s="29" t="s">
        <v>546</v>
      </c>
      <c r="J229" s="7" t="s">
        <v>543</v>
      </c>
      <c r="K229" s="8">
        <v>7</v>
      </c>
      <c r="L229" s="7" t="s">
        <v>137</v>
      </c>
      <c r="M229" s="44" t="s">
        <v>197</v>
      </c>
      <c r="N229" s="13" t="str">
        <f>CONCATENATE(L229,M229)</f>
        <v>Л0703К</v>
      </c>
      <c r="O229" s="13" t="str">
        <f>CONCATENATE(B229,"-",F229,G229,H229,"-",I229)</f>
        <v>ж--02082006</v>
      </c>
      <c r="P229" s="45">
        <v>5</v>
      </c>
      <c r="Q229" s="45">
        <v>4</v>
      </c>
      <c r="R229" s="45">
        <v>3</v>
      </c>
      <c r="S229" s="45">
        <v>0</v>
      </c>
      <c r="T229" s="45">
        <v>2</v>
      </c>
      <c r="U229" s="45">
        <v>0</v>
      </c>
      <c r="V229" s="45">
        <v>0</v>
      </c>
      <c r="W229" s="45">
        <v>1</v>
      </c>
      <c r="X229" s="45">
        <v>0</v>
      </c>
      <c r="Y229" s="45">
        <v>1</v>
      </c>
      <c r="Z229" s="12">
        <f>SUM(P229:Y229)</f>
        <v>16</v>
      </c>
      <c r="AA229" s="44">
        <v>50</v>
      </c>
      <c r="AB229" s="46">
        <f>Z229/AA229</f>
        <v>0.32</v>
      </c>
      <c r="AC229" s="30" t="str">
        <f>IF(Z229&gt;75%*AA229,"Победитель",IF(Z229&gt;50%*AA229,"Призёр","Участник"))</f>
        <v>Участник</v>
      </c>
    </row>
    <row r="230" spans="1:29" x14ac:dyDescent="0.3">
      <c r="A230" s="43">
        <v>216</v>
      </c>
      <c r="B230" s="8" t="s">
        <v>180</v>
      </c>
      <c r="C230" s="6" t="s">
        <v>554</v>
      </c>
      <c r="D230" s="6" t="s">
        <v>82</v>
      </c>
      <c r="E230" s="6" t="s">
        <v>424</v>
      </c>
      <c r="F230" s="55" t="s">
        <v>37</v>
      </c>
      <c r="G230" s="55" t="s">
        <v>37</v>
      </c>
      <c r="H230" s="55" t="s">
        <v>252</v>
      </c>
      <c r="I230" s="29" t="s">
        <v>555</v>
      </c>
      <c r="J230" s="7" t="s">
        <v>543</v>
      </c>
      <c r="K230" s="8">
        <v>7</v>
      </c>
      <c r="L230" s="7" t="s">
        <v>556</v>
      </c>
      <c r="M230" s="44" t="s">
        <v>197</v>
      </c>
      <c r="N230" s="13" t="str">
        <f>CONCATENATE(L230,M230)</f>
        <v>Л0711К</v>
      </c>
      <c r="O230" s="13" t="str">
        <f>CONCATENATE(B230,"-",F230,G230,H230,"-",I230)</f>
        <v>ж-ММЕ-05042006</v>
      </c>
      <c r="P230" s="45">
        <v>3</v>
      </c>
      <c r="Q230" s="45">
        <v>4</v>
      </c>
      <c r="R230" s="45">
        <v>3</v>
      </c>
      <c r="S230" s="45">
        <v>3</v>
      </c>
      <c r="T230" s="45">
        <v>1</v>
      </c>
      <c r="U230" s="45">
        <v>0</v>
      </c>
      <c r="V230" s="45">
        <v>1</v>
      </c>
      <c r="W230" s="45">
        <v>0</v>
      </c>
      <c r="X230" s="45">
        <v>0</v>
      </c>
      <c r="Y230" s="45">
        <v>1</v>
      </c>
      <c r="Z230" s="12">
        <f>SUM(P230:Y230)</f>
        <v>16</v>
      </c>
      <c r="AA230" s="44">
        <v>50</v>
      </c>
      <c r="AB230" s="46">
        <f>Z230/AA230</f>
        <v>0.32</v>
      </c>
      <c r="AC230" s="30" t="str">
        <f>IF(Z230&gt;75%*AA230,"Победитель",IF(Z230&gt;50%*AA230,"Призёр","Участник"))</f>
        <v>Участник</v>
      </c>
    </row>
    <row r="231" spans="1:29" x14ac:dyDescent="0.3">
      <c r="A231" s="43">
        <v>217</v>
      </c>
      <c r="B231" s="16" t="s">
        <v>14</v>
      </c>
      <c r="C231" s="15" t="s">
        <v>58</v>
      </c>
      <c r="D231" s="15" t="s">
        <v>59</v>
      </c>
      <c r="E231" s="15" t="s">
        <v>60</v>
      </c>
      <c r="F231" s="4" t="str">
        <f>LEFT(C231,1)</f>
        <v>Г</v>
      </c>
      <c r="G231" s="4" t="str">
        <f>LEFT(D231,1)</f>
        <v>Е</v>
      </c>
      <c r="H231" s="4" t="str">
        <f>LEFT(E231,1)</f>
        <v>В</v>
      </c>
      <c r="I231" s="2" t="s">
        <v>61</v>
      </c>
      <c r="J231" s="14" t="s">
        <v>28</v>
      </c>
      <c r="K231" s="16">
        <v>7</v>
      </c>
      <c r="L231" s="15" t="s">
        <v>142</v>
      </c>
      <c r="M231" s="10" t="s">
        <v>37</v>
      </c>
      <c r="N231" s="13" t="str">
        <f>CONCATENATE(L231,M231)</f>
        <v>Л0705М</v>
      </c>
      <c r="O231" s="13" t="str">
        <f>CONCATENATE(B231,"-",F231,G231,H231,"-",I231)</f>
        <v>Ж-ГЕВ-01062006</v>
      </c>
      <c r="P231" s="11">
        <v>5</v>
      </c>
      <c r="Q231" s="11">
        <v>2</v>
      </c>
      <c r="R231" s="11">
        <v>0</v>
      </c>
      <c r="S231" s="11">
        <v>0</v>
      </c>
      <c r="T231" s="11">
        <v>1</v>
      </c>
      <c r="U231" s="11">
        <v>0</v>
      </c>
      <c r="V231" s="11">
        <v>3</v>
      </c>
      <c r="W231" s="11">
        <v>4</v>
      </c>
      <c r="X231" s="11">
        <v>1</v>
      </c>
      <c r="Y231" s="11">
        <v>0</v>
      </c>
      <c r="Z231" s="12">
        <f>SUM(P231:Y231)</f>
        <v>16</v>
      </c>
      <c r="AA231" s="44">
        <v>50</v>
      </c>
      <c r="AB231" s="46">
        <f>Z231/AA231</f>
        <v>0.32</v>
      </c>
      <c r="AC231" s="30" t="str">
        <f>IF(Z231&gt;75%*AA231,"Победитель",IF(Z231&gt;50%*AA231,"Призёр","Участник"))</f>
        <v>Участник</v>
      </c>
    </row>
    <row r="232" spans="1:29" x14ac:dyDescent="0.3">
      <c r="A232" s="43">
        <v>218</v>
      </c>
      <c r="B232" s="16" t="s">
        <v>180</v>
      </c>
      <c r="C232" s="16" t="s">
        <v>223</v>
      </c>
      <c r="D232" s="16" t="s">
        <v>224</v>
      </c>
      <c r="E232" s="16" t="s">
        <v>225</v>
      </c>
      <c r="F232" s="4" t="s">
        <v>197</v>
      </c>
      <c r="G232" s="4" t="s">
        <v>203</v>
      </c>
      <c r="H232" s="4" t="s">
        <v>226</v>
      </c>
      <c r="I232" s="1" t="s">
        <v>227</v>
      </c>
      <c r="J232" s="14" t="s">
        <v>187</v>
      </c>
      <c r="K232" s="16">
        <v>7</v>
      </c>
      <c r="L232" s="16" t="s">
        <v>228</v>
      </c>
      <c r="M232" s="44" t="s">
        <v>285</v>
      </c>
      <c r="N232" s="13" t="str">
        <f>CONCATENATE(L232,M232)</f>
        <v>л0712О</v>
      </c>
      <c r="O232" s="13" t="str">
        <f>CONCATENATE(B232,"-",F232,G232,H232,"-",I232)</f>
        <v>ж-КВД-05012006</v>
      </c>
      <c r="P232" s="45">
        <v>5</v>
      </c>
      <c r="Q232" s="45">
        <v>1</v>
      </c>
      <c r="R232" s="45">
        <v>3</v>
      </c>
      <c r="S232" s="45">
        <v>3</v>
      </c>
      <c r="T232" s="45">
        <v>0</v>
      </c>
      <c r="U232" s="45">
        <v>1</v>
      </c>
      <c r="V232" s="45">
        <v>0</v>
      </c>
      <c r="W232" s="45">
        <v>1</v>
      </c>
      <c r="X232" s="45">
        <v>0</v>
      </c>
      <c r="Y232" s="45">
        <v>2</v>
      </c>
      <c r="Z232" s="12">
        <f>SUM(P232:Y232)</f>
        <v>16</v>
      </c>
      <c r="AA232" s="44">
        <v>50</v>
      </c>
      <c r="AB232" s="46">
        <f>Z232/AA232</f>
        <v>0.32</v>
      </c>
      <c r="AC232" s="30" t="str">
        <f>IF(Z232&gt;75%*AA232,"Победитель",IF(Z232&gt;50%*AA232,"Призёр","Участник"))</f>
        <v>Участник</v>
      </c>
    </row>
    <row r="233" spans="1:29" x14ac:dyDescent="0.3">
      <c r="A233" s="43">
        <v>219</v>
      </c>
      <c r="B233" s="16" t="s">
        <v>37</v>
      </c>
      <c r="C233" s="16" t="s">
        <v>357</v>
      </c>
      <c r="D233" s="16" t="s">
        <v>88</v>
      </c>
      <c r="E233" s="16" t="s">
        <v>57</v>
      </c>
      <c r="F233" s="4" t="s">
        <v>242</v>
      </c>
      <c r="G233" s="4" t="s">
        <v>191</v>
      </c>
      <c r="H233" s="4" t="s">
        <v>25</v>
      </c>
      <c r="I233" s="1" t="s">
        <v>358</v>
      </c>
      <c r="J233" s="14" t="s">
        <v>288</v>
      </c>
      <c r="K233" s="16">
        <v>7</v>
      </c>
      <c r="L233" s="16" t="s">
        <v>133</v>
      </c>
      <c r="M233" s="44" t="s">
        <v>321</v>
      </c>
      <c r="N233" s="13" t="str">
        <f>CONCATENATE(L233,M233)</f>
        <v>Л0702У</v>
      </c>
      <c r="O233" s="13" t="str">
        <f>CONCATENATE(B233,"-",F233,G233,H233,"-",I233)</f>
        <v>М-ШНС-21092006</v>
      </c>
      <c r="P233" s="45">
        <v>3</v>
      </c>
      <c r="Q233" s="45">
        <v>1</v>
      </c>
      <c r="R233" s="45">
        <v>2</v>
      </c>
      <c r="S233" s="45">
        <v>3</v>
      </c>
      <c r="T233" s="45">
        <v>0</v>
      </c>
      <c r="U233" s="45">
        <v>5</v>
      </c>
      <c r="V233" s="45">
        <v>0</v>
      </c>
      <c r="W233" s="45">
        <v>2</v>
      </c>
      <c r="X233" s="45">
        <v>0</v>
      </c>
      <c r="Y233" s="45">
        <v>0</v>
      </c>
      <c r="Z233" s="12">
        <f>SUM(P233:Y233)</f>
        <v>16</v>
      </c>
      <c r="AA233" s="44">
        <v>50</v>
      </c>
      <c r="AB233" s="46">
        <f>Z233/AA233</f>
        <v>0.32</v>
      </c>
      <c r="AC233" s="30" t="str">
        <f>IF(Z233&gt;75%*AA233,"Победитель",IF(Z233&gt;50%*AA233,"Призёр","Участник"))</f>
        <v>Участник</v>
      </c>
    </row>
    <row r="234" spans="1:29" x14ac:dyDescent="0.3">
      <c r="A234" s="43">
        <v>220</v>
      </c>
      <c r="B234" s="16" t="s">
        <v>37</v>
      </c>
      <c r="C234" s="16" t="s">
        <v>669</v>
      </c>
      <c r="D234" s="16" t="s">
        <v>327</v>
      </c>
      <c r="E234" s="16" t="s">
        <v>771</v>
      </c>
      <c r="F234" s="16" t="s">
        <v>185</v>
      </c>
      <c r="G234" s="16" t="s">
        <v>37</v>
      </c>
      <c r="H234" s="16" t="s">
        <v>185</v>
      </c>
      <c r="I234" s="48" t="s">
        <v>931</v>
      </c>
      <c r="J234" s="16" t="s">
        <v>778</v>
      </c>
      <c r="K234" s="16">
        <v>7</v>
      </c>
      <c r="L234" s="16" t="s">
        <v>932</v>
      </c>
      <c r="M234" s="44" t="s">
        <v>295</v>
      </c>
      <c r="N234" s="13" t="str">
        <f>CONCATENATE(L234,M234)</f>
        <v>л0706Г</v>
      </c>
      <c r="O234" s="13" t="str">
        <f>CONCATENATE(B234,"-",F234,G234,H234,"-",I234)</f>
        <v>М-АМА-27102006</v>
      </c>
      <c r="P234" s="45">
        <v>3</v>
      </c>
      <c r="Q234" s="45">
        <v>4</v>
      </c>
      <c r="R234" s="45">
        <v>3</v>
      </c>
      <c r="S234" s="45">
        <v>2.5</v>
      </c>
      <c r="T234" s="45">
        <v>0</v>
      </c>
      <c r="U234" s="45">
        <v>0</v>
      </c>
      <c r="V234" s="45">
        <v>1</v>
      </c>
      <c r="W234" s="45">
        <v>2</v>
      </c>
      <c r="X234" s="45">
        <v>0</v>
      </c>
      <c r="Y234" s="45">
        <v>0</v>
      </c>
      <c r="Z234" s="12">
        <f>SUM(P234:Y234)</f>
        <v>15.5</v>
      </c>
      <c r="AA234" s="44">
        <v>50</v>
      </c>
      <c r="AB234" s="46">
        <f>Z234/AA234</f>
        <v>0.31</v>
      </c>
      <c r="AC234" s="30" t="str">
        <f>IF(Z234&gt;75%*AA234,"Победитель",IF(Z234&gt;50%*AA234,"Призёр","Участник"))</f>
        <v>Участник</v>
      </c>
    </row>
    <row r="235" spans="1:29" x14ac:dyDescent="0.3">
      <c r="A235" s="43">
        <v>221</v>
      </c>
      <c r="B235" s="16" t="s">
        <v>427</v>
      </c>
      <c r="C235" s="16" t="s">
        <v>457</v>
      </c>
      <c r="D235" s="16" t="s">
        <v>458</v>
      </c>
      <c r="E235" s="16" t="s">
        <v>459</v>
      </c>
      <c r="F235" s="4" t="s">
        <v>242</v>
      </c>
      <c r="G235" s="4" t="s">
        <v>25</v>
      </c>
      <c r="H235" s="4" t="s">
        <v>226</v>
      </c>
      <c r="I235" s="1">
        <v>26072006</v>
      </c>
      <c r="J235" s="16" t="s">
        <v>426</v>
      </c>
      <c r="K235" s="16">
        <v>7</v>
      </c>
      <c r="L235" s="16" t="s">
        <v>132</v>
      </c>
      <c r="M235" s="44" t="s">
        <v>203</v>
      </c>
      <c r="N235" s="13" t="str">
        <f>CONCATENATE(L235,M235)</f>
        <v>Л0701В</v>
      </c>
      <c r="O235" s="13" t="str">
        <f>CONCATENATE(B235,"-",F235,G235,H235,"-",I235)</f>
        <v>м -ШСД-26072006</v>
      </c>
      <c r="P235" s="45">
        <v>3</v>
      </c>
      <c r="Q235" s="45">
        <v>3</v>
      </c>
      <c r="R235" s="45">
        <v>3</v>
      </c>
      <c r="S235" s="45">
        <v>3</v>
      </c>
      <c r="T235" s="45">
        <v>3</v>
      </c>
      <c r="U235" s="45">
        <v>0</v>
      </c>
      <c r="V235" s="45">
        <v>0</v>
      </c>
      <c r="W235" s="45">
        <v>0</v>
      </c>
      <c r="X235" s="45">
        <v>0</v>
      </c>
      <c r="Y235" s="45">
        <v>0</v>
      </c>
      <c r="Z235" s="12">
        <f>SUM(P235:Y235)</f>
        <v>15</v>
      </c>
      <c r="AA235" s="44">
        <v>50</v>
      </c>
      <c r="AB235" s="46">
        <f>Z235/AA235</f>
        <v>0.3</v>
      </c>
      <c r="AC235" s="30" t="str">
        <f>IF(Z235&gt;75%*AA235,"Победитель",IF(Z235&gt;50%*AA235,"Призёр","Участник"))</f>
        <v>Участник</v>
      </c>
    </row>
    <row r="236" spans="1:29" x14ac:dyDescent="0.3">
      <c r="A236" s="43">
        <v>222</v>
      </c>
      <c r="B236" s="16" t="s">
        <v>180</v>
      </c>
      <c r="C236" s="16" t="s">
        <v>233</v>
      </c>
      <c r="D236" s="16" t="s">
        <v>30</v>
      </c>
      <c r="E236" s="16" t="s">
        <v>225</v>
      </c>
      <c r="F236" s="4" t="s">
        <v>210</v>
      </c>
      <c r="G236" s="4" t="s">
        <v>185</v>
      </c>
      <c r="H236" s="4" t="s">
        <v>226</v>
      </c>
      <c r="I236" s="1" t="s">
        <v>234</v>
      </c>
      <c r="J236" s="14" t="s">
        <v>187</v>
      </c>
      <c r="K236" s="16">
        <v>7</v>
      </c>
      <c r="L236" s="16" t="s">
        <v>235</v>
      </c>
      <c r="M236" s="44" t="s">
        <v>285</v>
      </c>
      <c r="N236" s="13" t="str">
        <f>CONCATENATE(L236,M236)</f>
        <v>л0711О</v>
      </c>
      <c r="O236" s="13" t="str">
        <f>CONCATENATE(B236,"-",F236,G236,H236,"-",I236)</f>
        <v>ж-РАД-10102006</v>
      </c>
      <c r="P236" s="45">
        <v>5</v>
      </c>
      <c r="Q236" s="45">
        <v>1</v>
      </c>
      <c r="R236" s="45">
        <v>2</v>
      </c>
      <c r="S236" s="45">
        <v>5</v>
      </c>
      <c r="T236" s="45">
        <v>0</v>
      </c>
      <c r="U236" s="45">
        <v>0</v>
      </c>
      <c r="V236" s="45">
        <v>0</v>
      </c>
      <c r="W236" s="45">
        <v>0</v>
      </c>
      <c r="X236" s="45">
        <v>0</v>
      </c>
      <c r="Y236" s="45">
        <v>2</v>
      </c>
      <c r="Z236" s="12">
        <f>SUM(P236:Y236)</f>
        <v>15</v>
      </c>
      <c r="AA236" s="44">
        <v>50</v>
      </c>
      <c r="AB236" s="46">
        <f>Z236/AA236</f>
        <v>0.3</v>
      </c>
      <c r="AC236" s="30" t="str">
        <f>IF(Z236&gt;75%*AA236,"Победитель",IF(Z236&gt;50%*AA236,"Призёр","Участник"))</f>
        <v>Участник</v>
      </c>
    </row>
    <row r="237" spans="1:29" x14ac:dyDescent="0.3">
      <c r="A237" s="43">
        <v>223</v>
      </c>
      <c r="B237" s="8" t="s">
        <v>180</v>
      </c>
      <c r="C237" s="6" t="s">
        <v>541</v>
      </c>
      <c r="D237" s="6" t="s">
        <v>230</v>
      </c>
      <c r="E237" s="6" t="s">
        <v>225</v>
      </c>
      <c r="F237" s="55"/>
      <c r="G237" s="55"/>
      <c r="H237" s="55"/>
      <c r="I237" s="29" t="s">
        <v>542</v>
      </c>
      <c r="J237" s="7" t="s">
        <v>543</v>
      </c>
      <c r="K237" s="8">
        <v>7</v>
      </c>
      <c r="L237" s="7" t="s">
        <v>133</v>
      </c>
      <c r="M237" s="44" t="s">
        <v>197</v>
      </c>
      <c r="N237" s="13" t="str">
        <f>CONCATENATE(L237,M237)</f>
        <v>Л0702К</v>
      </c>
      <c r="O237" s="13" t="str">
        <f>CONCATENATE(B237,"-",F237,G237,H237,"-",I237)</f>
        <v>ж--02072006</v>
      </c>
      <c r="P237" s="45">
        <v>3</v>
      </c>
      <c r="Q237" s="45">
        <v>1</v>
      </c>
      <c r="R237" s="45">
        <v>4</v>
      </c>
      <c r="S237" s="45">
        <v>3</v>
      </c>
      <c r="T237" s="45">
        <v>1</v>
      </c>
      <c r="U237" s="45">
        <v>0</v>
      </c>
      <c r="V237" s="45">
        <v>0</v>
      </c>
      <c r="W237" s="45">
        <v>0</v>
      </c>
      <c r="X237" s="45">
        <v>1</v>
      </c>
      <c r="Y237" s="45">
        <v>1</v>
      </c>
      <c r="Z237" s="12">
        <f>SUM(P237:Y237)</f>
        <v>14</v>
      </c>
      <c r="AA237" s="44">
        <v>50</v>
      </c>
      <c r="AB237" s="46">
        <f>Z237/AA237</f>
        <v>0.28000000000000003</v>
      </c>
      <c r="AC237" s="30" t="str">
        <f>IF(Z237&gt;75%*AA237,"Победитель",IF(Z237&gt;50%*AA237,"Призёр","Участник"))</f>
        <v>Участник</v>
      </c>
    </row>
    <row r="238" spans="1:29" x14ac:dyDescent="0.3">
      <c r="A238" s="43">
        <v>224</v>
      </c>
      <c r="B238" s="16" t="s">
        <v>14</v>
      </c>
      <c r="C238" s="15" t="s">
        <v>62</v>
      </c>
      <c r="D238" s="15" t="s">
        <v>63</v>
      </c>
      <c r="E238" s="15" t="s">
        <v>53</v>
      </c>
      <c r="F238" s="4" t="str">
        <f>LEFT(C238,1)</f>
        <v>М</v>
      </c>
      <c r="G238" s="4" t="str">
        <f>LEFT(D238,1)</f>
        <v>А</v>
      </c>
      <c r="H238" s="4" t="str">
        <f>LEFT(E238,1)</f>
        <v>П</v>
      </c>
      <c r="I238" s="2" t="s">
        <v>64</v>
      </c>
      <c r="J238" s="14" t="s">
        <v>28</v>
      </c>
      <c r="K238" s="16">
        <v>7</v>
      </c>
      <c r="L238" s="15" t="s">
        <v>143</v>
      </c>
      <c r="M238" s="10" t="s">
        <v>37</v>
      </c>
      <c r="N238" s="13" t="str">
        <f>CONCATENATE(L238,M238)</f>
        <v>Л0706М</v>
      </c>
      <c r="O238" s="13" t="str">
        <f>CONCATENATE(B238,"-",F238,G238,H238,"-",I238)</f>
        <v>Ж-МАП-13112006</v>
      </c>
      <c r="P238" s="11">
        <v>5</v>
      </c>
      <c r="Q238" s="11">
        <v>3</v>
      </c>
      <c r="R238" s="11">
        <v>1</v>
      </c>
      <c r="S238" s="11">
        <v>0</v>
      </c>
      <c r="T238" s="11">
        <v>2</v>
      </c>
      <c r="U238" s="11">
        <v>0</v>
      </c>
      <c r="V238" s="11">
        <v>0</v>
      </c>
      <c r="W238" s="11">
        <v>3</v>
      </c>
      <c r="X238" s="11">
        <v>0</v>
      </c>
      <c r="Y238" s="11">
        <v>0</v>
      </c>
      <c r="Z238" s="12">
        <f>SUM(P238:Y238)</f>
        <v>14</v>
      </c>
      <c r="AA238" s="44">
        <v>50</v>
      </c>
      <c r="AB238" s="46">
        <f>Z238/AA238</f>
        <v>0.28000000000000003</v>
      </c>
      <c r="AC238" s="30" t="str">
        <f>IF(Z238&gt;75%*AA238,"Победитель",IF(Z238&gt;50%*AA238,"Призёр","Участник"))</f>
        <v>Участник</v>
      </c>
    </row>
    <row r="239" spans="1:29" x14ac:dyDescent="0.3">
      <c r="A239" s="43">
        <v>225</v>
      </c>
      <c r="B239" s="8" t="s">
        <v>250</v>
      </c>
      <c r="C239" s="6" t="s">
        <v>547</v>
      </c>
      <c r="D239" s="6" t="s">
        <v>548</v>
      </c>
      <c r="E239" s="6" t="s">
        <v>549</v>
      </c>
      <c r="F239" s="55"/>
      <c r="G239" s="55"/>
      <c r="H239" s="55"/>
      <c r="I239" s="29" t="s">
        <v>550</v>
      </c>
      <c r="J239" s="7" t="s">
        <v>543</v>
      </c>
      <c r="K239" s="8">
        <v>7</v>
      </c>
      <c r="L239" s="7" t="s">
        <v>141</v>
      </c>
      <c r="M239" s="44" t="s">
        <v>197</v>
      </c>
      <c r="N239" s="13" t="str">
        <f>CONCATENATE(L239,M239)</f>
        <v>Л0704К</v>
      </c>
      <c r="O239" s="13" t="str">
        <f>CONCATENATE(B239,"-",F239,G239,H239,"-",I239)</f>
        <v>м--06072007</v>
      </c>
      <c r="P239" s="45">
        <v>1</v>
      </c>
      <c r="Q239" s="45">
        <v>3</v>
      </c>
      <c r="R239" s="45">
        <v>4</v>
      </c>
      <c r="S239" s="45">
        <v>2.5</v>
      </c>
      <c r="T239" s="45">
        <v>0</v>
      </c>
      <c r="U239" s="45">
        <v>0</v>
      </c>
      <c r="V239" s="45">
        <v>0</v>
      </c>
      <c r="W239" s="45">
        <v>2</v>
      </c>
      <c r="X239" s="45">
        <v>1</v>
      </c>
      <c r="Y239" s="45">
        <v>0</v>
      </c>
      <c r="Z239" s="12">
        <f>SUM(P239:Y239)</f>
        <v>13.5</v>
      </c>
      <c r="AA239" s="44">
        <v>50</v>
      </c>
      <c r="AB239" s="46">
        <f>Z239/AA239</f>
        <v>0.27</v>
      </c>
      <c r="AC239" s="30" t="str">
        <f>IF(Z239&gt;75%*AA239,"Победитель",IF(Z239&gt;50%*AA239,"Призёр","Участник"))</f>
        <v>Участник</v>
      </c>
    </row>
    <row r="240" spans="1:29" x14ac:dyDescent="0.3">
      <c r="A240" s="43">
        <v>226</v>
      </c>
      <c r="B240" s="24" t="s">
        <v>180</v>
      </c>
      <c r="C240" s="24" t="s">
        <v>678</v>
      </c>
      <c r="D240" s="24" t="s">
        <v>679</v>
      </c>
      <c r="E240" s="24" t="s">
        <v>158</v>
      </c>
      <c r="F240" s="51" t="s">
        <v>216</v>
      </c>
      <c r="G240" s="51" t="s">
        <v>247</v>
      </c>
      <c r="H240" s="51" t="s">
        <v>25</v>
      </c>
      <c r="I240" s="53" t="s">
        <v>677</v>
      </c>
      <c r="J240" s="24" t="s">
        <v>612</v>
      </c>
      <c r="K240" s="24">
        <v>7</v>
      </c>
      <c r="L240" s="24" t="s">
        <v>143</v>
      </c>
      <c r="M240" s="44" t="s">
        <v>197</v>
      </c>
      <c r="N240" s="13" t="str">
        <f>CONCATENATE(L240,M240)</f>
        <v>Л0706К</v>
      </c>
      <c r="O240" s="13" t="str">
        <f>CONCATENATE(B240,"-",F240,G240,H240,"-",I240)</f>
        <v>ж-ЗЛС-26022006</v>
      </c>
      <c r="P240" s="45">
        <v>3</v>
      </c>
      <c r="Q240" s="45">
        <v>3</v>
      </c>
      <c r="R240" s="45">
        <v>2</v>
      </c>
      <c r="S240" s="45">
        <v>0</v>
      </c>
      <c r="T240" s="45">
        <v>0</v>
      </c>
      <c r="U240" s="45">
        <v>2.5</v>
      </c>
      <c r="V240" s="45">
        <v>2</v>
      </c>
      <c r="W240" s="45">
        <v>0</v>
      </c>
      <c r="X240" s="45">
        <v>0</v>
      </c>
      <c r="Y240" s="45">
        <v>1</v>
      </c>
      <c r="Z240" s="12">
        <f>SUM(P240:Y240)</f>
        <v>13.5</v>
      </c>
      <c r="AA240" s="44">
        <v>50</v>
      </c>
      <c r="AB240" s="46">
        <f>Z240/AA240</f>
        <v>0.27</v>
      </c>
      <c r="AC240" s="30" t="str">
        <f>IF(Z240&gt;75%*AA240,"Победитель",IF(Z240&gt;50%*AA240,"Призёр","Участник"))</f>
        <v>Участник</v>
      </c>
    </row>
    <row r="241" spans="1:29" x14ac:dyDescent="0.3">
      <c r="A241" s="43">
        <v>227</v>
      </c>
      <c r="B241" s="16" t="s">
        <v>427</v>
      </c>
      <c r="C241" s="16" t="s">
        <v>453</v>
      </c>
      <c r="D241" s="16" t="s">
        <v>256</v>
      </c>
      <c r="E241" s="16" t="s">
        <v>320</v>
      </c>
      <c r="F241" s="4" t="s">
        <v>25</v>
      </c>
      <c r="G241" s="4" t="s">
        <v>203</v>
      </c>
      <c r="H241" s="4" t="s">
        <v>203</v>
      </c>
      <c r="I241" s="1" t="s">
        <v>454</v>
      </c>
      <c r="J241" s="16" t="s">
        <v>426</v>
      </c>
      <c r="K241" s="16">
        <v>7</v>
      </c>
      <c r="L241" s="16" t="s">
        <v>137</v>
      </c>
      <c r="M241" s="44" t="s">
        <v>203</v>
      </c>
      <c r="N241" s="13" t="str">
        <f>CONCATENATE(L241,M241)</f>
        <v>Л0703В</v>
      </c>
      <c r="O241" s="13" t="str">
        <f>CONCATENATE(B241,"-",F241,G241,H241,"-",I241)</f>
        <v>м -СВВ-13012007</v>
      </c>
      <c r="P241" s="45">
        <v>2</v>
      </c>
      <c r="Q241" s="45">
        <v>3</v>
      </c>
      <c r="R241" s="45">
        <v>3</v>
      </c>
      <c r="S241" s="45">
        <v>5</v>
      </c>
      <c r="T241" s="45">
        <v>0</v>
      </c>
      <c r="U241" s="45">
        <v>0</v>
      </c>
      <c r="V241" s="45">
        <v>0</v>
      </c>
      <c r="W241" s="45">
        <v>0</v>
      </c>
      <c r="X241" s="45">
        <v>0</v>
      </c>
      <c r="Y241" s="45">
        <v>0</v>
      </c>
      <c r="Z241" s="12">
        <f>SUM(P241:Y241)</f>
        <v>13</v>
      </c>
      <c r="AA241" s="44">
        <v>50</v>
      </c>
      <c r="AB241" s="46">
        <f>Z241/AA241</f>
        <v>0.26</v>
      </c>
      <c r="AC241" s="30" t="str">
        <f>IF(Z241&gt;75%*AA241,"Победитель",IF(Z241&gt;50%*AA241,"Призёр","Участник"))</f>
        <v>Участник</v>
      </c>
    </row>
    <row r="242" spans="1:29" x14ac:dyDescent="0.3">
      <c r="A242" s="43">
        <v>228</v>
      </c>
      <c r="B242" s="16" t="s">
        <v>180</v>
      </c>
      <c r="C242" s="16" t="s">
        <v>219</v>
      </c>
      <c r="D242" s="16" t="s">
        <v>30</v>
      </c>
      <c r="E242" s="16" t="s">
        <v>220</v>
      </c>
      <c r="F242" s="4" t="s">
        <v>197</v>
      </c>
      <c r="G242" s="4" t="s">
        <v>185</v>
      </c>
      <c r="H242" s="4" t="s">
        <v>197</v>
      </c>
      <c r="I242" s="1" t="s">
        <v>221</v>
      </c>
      <c r="J242" s="14" t="s">
        <v>187</v>
      </c>
      <c r="K242" s="16">
        <v>7</v>
      </c>
      <c r="L242" s="16" t="s">
        <v>222</v>
      </c>
      <c r="M242" s="44" t="s">
        <v>285</v>
      </c>
      <c r="N242" s="13" t="str">
        <f>CONCATENATE(L242,M242)</f>
        <v>л0710О</v>
      </c>
      <c r="O242" s="13" t="str">
        <f>CONCATENATE(B242,"-",F242,G242,H242,"-",I242)</f>
        <v>ж-КАК-15072006</v>
      </c>
      <c r="P242" s="45">
        <v>5</v>
      </c>
      <c r="Q242" s="45">
        <v>1</v>
      </c>
      <c r="R242" s="45">
        <v>1</v>
      </c>
      <c r="S242" s="45">
        <v>5</v>
      </c>
      <c r="T242" s="45">
        <v>0</v>
      </c>
      <c r="U242" s="45">
        <v>0</v>
      </c>
      <c r="V242" s="45">
        <v>0</v>
      </c>
      <c r="W242" s="45">
        <v>0</v>
      </c>
      <c r="X242" s="45">
        <v>0</v>
      </c>
      <c r="Y242" s="45">
        <v>1</v>
      </c>
      <c r="Z242" s="12">
        <f>SUM(P242:Y242)</f>
        <v>13</v>
      </c>
      <c r="AA242" s="44">
        <v>50</v>
      </c>
      <c r="AB242" s="46">
        <f>Z242/AA242</f>
        <v>0.26</v>
      </c>
      <c r="AC242" s="30" t="str">
        <f>IF(Z242&gt;75%*AA242,"Победитель",IF(Z242&gt;50%*AA242,"Призёр","Участник"))</f>
        <v>Участник</v>
      </c>
    </row>
    <row r="243" spans="1:29" x14ac:dyDescent="0.3">
      <c r="A243" s="43">
        <v>229</v>
      </c>
      <c r="B243" s="8" t="s">
        <v>180</v>
      </c>
      <c r="C243" s="8" t="s">
        <v>563</v>
      </c>
      <c r="D243" s="8" t="s">
        <v>30</v>
      </c>
      <c r="E243" s="8" t="s">
        <v>403</v>
      </c>
      <c r="F243" s="55" t="s">
        <v>183</v>
      </c>
      <c r="G243" s="55" t="s">
        <v>185</v>
      </c>
      <c r="H243" s="55" t="s">
        <v>355</v>
      </c>
      <c r="I243" s="28" t="s">
        <v>47</v>
      </c>
      <c r="J243" s="7" t="s">
        <v>543</v>
      </c>
      <c r="K243" s="8">
        <v>7</v>
      </c>
      <c r="L243" s="8" t="s">
        <v>564</v>
      </c>
      <c r="M243" s="44" t="s">
        <v>197</v>
      </c>
      <c r="N243" s="13" t="str">
        <f>CONCATENATE(L243,M243)</f>
        <v>Л0714К</v>
      </c>
      <c r="O243" s="13" t="str">
        <f>CONCATENATE(B243,"-",F243,G243,H243,"-",I243)</f>
        <v>ж-ТАЮ-30052006</v>
      </c>
      <c r="P243" s="45">
        <v>1</v>
      </c>
      <c r="Q243" s="45">
        <v>3</v>
      </c>
      <c r="R243" s="45">
        <v>4</v>
      </c>
      <c r="S243" s="45">
        <v>2.5</v>
      </c>
      <c r="T243" s="45">
        <v>2</v>
      </c>
      <c r="U243" s="45">
        <v>0</v>
      </c>
      <c r="V243" s="45">
        <v>0</v>
      </c>
      <c r="W243" s="45">
        <v>0</v>
      </c>
      <c r="X243" s="45">
        <v>0</v>
      </c>
      <c r="Y243" s="45">
        <v>0</v>
      </c>
      <c r="Z243" s="12">
        <f>SUM(P243:Y243)</f>
        <v>12.5</v>
      </c>
      <c r="AA243" s="44">
        <v>50</v>
      </c>
      <c r="AB243" s="46">
        <f>Z243/AA243</f>
        <v>0.25</v>
      </c>
      <c r="AC243" s="30" t="str">
        <f>IF(Z243&gt;75%*AA243,"Победитель",IF(Z243&gt;50%*AA243,"Призёр","Участник"))</f>
        <v>Участник</v>
      </c>
    </row>
    <row r="244" spans="1:29" x14ac:dyDescent="0.3">
      <c r="A244" s="43">
        <v>230</v>
      </c>
      <c r="B244" s="16" t="s">
        <v>37</v>
      </c>
      <c r="C244" s="16" t="s">
        <v>1219</v>
      </c>
      <c r="D244" s="16" t="s">
        <v>856</v>
      </c>
      <c r="E244" s="16" t="s">
        <v>125</v>
      </c>
      <c r="F244" s="16" t="s">
        <v>184</v>
      </c>
      <c r="G244" s="16" t="s">
        <v>252</v>
      </c>
      <c r="H244" s="16" t="s">
        <v>252</v>
      </c>
      <c r="I244" s="48" t="s">
        <v>1220</v>
      </c>
      <c r="J244" s="16" t="s">
        <v>1210</v>
      </c>
      <c r="K244" s="16">
        <v>7</v>
      </c>
      <c r="L244" s="16" t="s">
        <v>137</v>
      </c>
      <c r="M244" s="44" t="s">
        <v>247</v>
      </c>
      <c r="N244" s="13" t="str">
        <f>CONCATENATE(L244,M244)</f>
        <v>Л0703Л</v>
      </c>
      <c r="O244" s="13" t="str">
        <f>CONCATENATE(B244,"-",F244,G244,H244,"-",I244)</f>
        <v>М-ПЕЕ-14092006</v>
      </c>
      <c r="P244" s="45">
        <v>3</v>
      </c>
      <c r="Q244" s="45">
        <v>3</v>
      </c>
      <c r="R244" s="45">
        <v>2</v>
      </c>
      <c r="S244" s="45">
        <v>2.5</v>
      </c>
      <c r="T244" s="45">
        <v>0</v>
      </c>
      <c r="U244" s="45">
        <v>0</v>
      </c>
      <c r="V244" s="45">
        <v>0</v>
      </c>
      <c r="W244" s="45">
        <v>1</v>
      </c>
      <c r="X244" s="45">
        <v>0</v>
      </c>
      <c r="Y244" s="45">
        <v>0</v>
      </c>
      <c r="Z244" s="12">
        <f>SUM(P244:Y244)</f>
        <v>11.5</v>
      </c>
      <c r="AA244" s="44">
        <v>50</v>
      </c>
      <c r="AB244" s="46">
        <f>Z244/AA244</f>
        <v>0.23</v>
      </c>
      <c r="AC244" s="30" t="str">
        <f>IF(Z244&gt;75%*AA244,"Победитель",IF(Z244&gt;50%*AA244,"Призёр","Участник"))</f>
        <v>Участник</v>
      </c>
    </row>
    <row r="245" spans="1:29" x14ac:dyDescent="0.3">
      <c r="A245" s="43">
        <v>231</v>
      </c>
      <c r="B245" s="16" t="s">
        <v>180</v>
      </c>
      <c r="C245" s="16" t="s">
        <v>240</v>
      </c>
      <c r="D245" s="16" t="s">
        <v>241</v>
      </c>
      <c r="E245" s="16" t="s">
        <v>158</v>
      </c>
      <c r="F245" s="4" t="s">
        <v>242</v>
      </c>
      <c r="G245" s="4" t="s">
        <v>183</v>
      </c>
      <c r="H245" s="4" t="s">
        <v>25</v>
      </c>
      <c r="I245" s="1" t="s">
        <v>234</v>
      </c>
      <c r="J245" s="14" t="s">
        <v>187</v>
      </c>
      <c r="K245" s="16">
        <v>7</v>
      </c>
      <c r="L245" s="16" t="s">
        <v>243</v>
      </c>
      <c r="M245" s="44" t="s">
        <v>285</v>
      </c>
      <c r="N245" s="13" t="str">
        <f>CONCATENATE(L245,M245)</f>
        <v>л0709О</v>
      </c>
      <c r="O245" s="13" t="str">
        <f>CONCATENATE(B245,"-",F245,G245,H245,"-",I245)</f>
        <v>ж-ШТС-10102006</v>
      </c>
      <c r="P245" s="45">
        <v>5</v>
      </c>
      <c r="Q245" s="45">
        <v>2</v>
      </c>
      <c r="R245" s="45">
        <v>1</v>
      </c>
      <c r="S245" s="45">
        <v>0</v>
      </c>
      <c r="T245" s="45">
        <v>0</v>
      </c>
      <c r="U245" s="45">
        <v>0</v>
      </c>
      <c r="V245" s="45">
        <v>2</v>
      </c>
      <c r="W245" s="45">
        <v>0</v>
      </c>
      <c r="X245" s="45">
        <v>0</v>
      </c>
      <c r="Y245" s="45">
        <v>1</v>
      </c>
      <c r="Z245" s="12">
        <f>SUM(P245:Y245)</f>
        <v>11</v>
      </c>
      <c r="AA245" s="44">
        <v>50</v>
      </c>
      <c r="AB245" s="46">
        <f>Z245/AA245</f>
        <v>0.22</v>
      </c>
      <c r="AC245" s="30" t="str">
        <f>IF(Z245&gt;75%*AA245,"Победитель",IF(Z245&gt;50%*AA245,"Призёр","Участник"))</f>
        <v>Участник</v>
      </c>
    </row>
    <row r="246" spans="1:29" x14ac:dyDescent="0.3">
      <c r="A246" s="43">
        <v>232</v>
      </c>
      <c r="B246" s="16" t="s">
        <v>180</v>
      </c>
      <c r="C246" s="16" t="s">
        <v>236</v>
      </c>
      <c r="D246" s="16" t="s">
        <v>237</v>
      </c>
      <c r="E246" s="16" t="s">
        <v>57</v>
      </c>
      <c r="F246" s="4" t="s">
        <v>197</v>
      </c>
      <c r="G246" s="4" t="s">
        <v>184</v>
      </c>
      <c r="H246" s="4" t="s">
        <v>25</v>
      </c>
      <c r="I246" s="1" t="s">
        <v>238</v>
      </c>
      <c r="J246" s="14" t="s">
        <v>187</v>
      </c>
      <c r="K246" s="16">
        <v>7</v>
      </c>
      <c r="L246" s="16" t="s">
        <v>239</v>
      </c>
      <c r="M246" s="44" t="s">
        <v>285</v>
      </c>
      <c r="N246" s="13" t="str">
        <f>CONCATENATE(L246,M246)</f>
        <v>л0713О</v>
      </c>
      <c r="O246" s="13" t="str">
        <f>CONCATENATE(B246,"-",F246,G246,H246,"-",I246)</f>
        <v>ж-КПС-22022006</v>
      </c>
      <c r="P246" s="45">
        <v>3</v>
      </c>
      <c r="Q246" s="45">
        <v>1</v>
      </c>
      <c r="R246" s="45">
        <v>0</v>
      </c>
      <c r="S246" s="45">
        <v>5</v>
      </c>
      <c r="T246" s="45">
        <v>0</v>
      </c>
      <c r="U246" s="45">
        <v>0</v>
      </c>
      <c r="V246" s="45">
        <v>2</v>
      </c>
      <c r="W246" s="45">
        <v>0</v>
      </c>
      <c r="X246" s="45">
        <v>0</v>
      </c>
      <c r="Y246" s="45">
        <v>0</v>
      </c>
      <c r="Z246" s="12">
        <f>SUM(P246:Y246)</f>
        <v>11</v>
      </c>
      <c r="AA246" s="44">
        <v>50</v>
      </c>
      <c r="AB246" s="46">
        <f>Z246/AA246</f>
        <v>0.22</v>
      </c>
      <c r="AC246" s="30" t="str">
        <f>IF(Z246&gt;75%*AA246,"Победитель",IF(Z246&gt;50%*AA246,"Призёр","Участник"))</f>
        <v>Участник</v>
      </c>
    </row>
    <row r="247" spans="1:29" x14ac:dyDescent="0.3">
      <c r="A247" s="43">
        <v>233</v>
      </c>
      <c r="B247" s="24" t="s">
        <v>180</v>
      </c>
      <c r="C247" s="24" t="s">
        <v>646</v>
      </c>
      <c r="D247" s="24" t="s">
        <v>674</v>
      </c>
      <c r="E247" s="24" t="s">
        <v>424</v>
      </c>
      <c r="F247" s="51" t="s">
        <v>295</v>
      </c>
      <c r="G247" s="51" t="s">
        <v>252</v>
      </c>
      <c r="H247" s="51" t="s">
        <v>252</v>
      </c>
      <c r="I247" s="53" t="s">
        <v>675</v>
      </c>
      <c r="J247" s="24" t="s">
        <v>612</v>
      </c>
      <c r="K247" s="24">
        <v>7</v>
      </c>
      <c r="L247" s="24" t="s">
        <v>141</v>
      </c>
      <c r="M247" s="44" t="s">
        <v>197</v>
      </c>
      <c r="N247" s="13" t="str">
        <f>CONCATENATE(L247,M247)</f>
        <v>Л0704К</v>
      </c>
      <c r="O247" s="13" t="str">
        <f>CONCATENATE(B247,"-",F247,G247,H247,"-",I247)</f>
        <v>ж-ГЕЕ-06102006</v>
      </c>
      <c r="P247" s="45">
        <v>5</v>
      </c>
      <c r="Q247" s="45">
        <v>0</v>
      </c>
      <c r="R247" s="45">
        <v>1</v>
      </c>
      <c r="S247" s="45">
        <v>2</v>
      </c>
      <c r="T247" s="45">
        <v>0</v>
      </c>
      <c r="U247" s="45">
        <v>0</v>
      </c>
      <c r="V247" s="45">
        <v>0</v>
      </c>
      <c r="W247" s="45">
        <v>0</v>
      </c>
      <c r="X247" s="45">
        <v>0</v>
      </c>
      <c r="Y247" s="45">
        <v>2</v>
      </c>
      <c r="Z247" s="12">
        <f>SUM(P247:Y247)</f>
        <v>10</v>
      </c>
      <c r="AA247" s="44">
        <v>50</v>
      </c>
      <c r="AB247" s="46">
        <f>Z247/AA247</f>
        <v>0.2</v>
      </c>
      <c r="AC247" s="30" t="str">
        <f>IF(Z247&gt;75%*AA247,"Победитель",IF(Z247&gt;50%*AA247,"Призёр","Участник"))</f>
        <v>Участник</v>
      </c>
    </row>
    <row r="248" spans="1:29" x14ac:dyDescent="0.3">
      <c r="A248" s="43">
        <v>234</v>
      </c>
      <c r="B248" s="8" t="s">
        <v>250</v>
      </c>
      <c r="C248" s="8" t="s">
        <v>560</v>
      </c>
      <c r="D248" s="8" t="s">
        <v>237</v>
      </c>
      <c r="E248" s="8" t="s">
        <v>57</v>
      </c>
      <c r="F248" s="55" t="s">
        <v>37</v>
      </c>
      <c r="G248" s="55" t="s">
        <v>184</v>
      </c>
      <c r="H248" s="55" t="s">
        <v>25</v>
      </c>
      <c r="I248" s="28" t="s">
        <v>561</v>
      </c>
      <c r="J248" s="7" t="s">
        <v>543</v>
      </c>
      <c r="K248" s="9">
        <v>7</v>
      </c>
      <c r="L248" s="8" t="s">
        <v>562</v>
      </c>
      <c r="M248" s="44" t="s">
        <v>197</v>
      </c>
      <c r="N248" s="13" t="str">
        <f>CONCATENATE(L248,M248)</f>
        <v>Л0713К</v>
      </c>
      <c r="O248" s="13" t="str">
        <f>CONCATENATE(B248,"-",F248,G248,H248,"-",I248)</f>
        <v>м-МПС-09072006</v>
      </c>
      <c r="P248" s="45">
        <v>5</v>
      </c>
      <c r="Q248" s="45">
        <v>4</v>
      </c>
      <c r="R248" s="45">
        <v>0</v>
      </c>
      <c r="S248" s="45">
        <v>0</v>
      </c>
      <c r="T248" s="45">
        <v>0</v>
      </c>
      <c r="U248" s="45"/>
      <c r="V248" s="45">
        <v>0</v>
      </c>
      <c r="W248" s="45">
        <v>0</v>
      </c>
      <c r="X248" s="45">
        <v>1</v>
      </c>
      <c r="Y248" s="45">
        <v>0</v>
      </c>
      <c r="Z248" s="12">
        <f>SUM(P248:Y248)</f>
        <v>10</v>
      </c>
      <c r="AA248" s="44">
        <v>50</v>
      </c>
      <c r="AB248" s="46">
        <f>Z248/AA248</f>
        <v>0.2</v>
      </c>
      <c r="AC248" s="30" t="str">
        <f>IF(Z248&gt;75%*AA248,"Победитель",IF(Z248&gt;50%*AA248,"Призёр","Участник"))</f>
        <v>Участник</v>
      </c>
    </row>
    <row r="249" spans="1:29" x14ac:dyDescent="0.3">
      <c r="A249" s="43">
        <v>235</v>
      </c>
      <c r="B249" s="16" t="s">
        <v>37</v>
      </c>
      <c r="C249" s="16" t="s">
        <v>924</v>
      </c>
      <c r="D249" s="16" t="s">
        <v>56</v>
      </c>
      <c r="E249" s="16" t="s">
        <v>771</v>
      </c>
      <c r="F249" s="16" t="s">
        <v>25</v>
      </c>
      <c r="G249" s="16" t="s">
        <v>185</v>
      </c>
      <c r="H249" s="16" t="s">
        <v>185</v>
      </c>
      <c r="I249" s="48" t="s">
        <v>50</v>
      </c>
      <c r="J249" s="16" t="s">
        <v>778</v>
      </c>
      <c r="K249" s="16">
        <v>7</v>
      </c>
      <c r="L249" s="16" t="s">
        <v>218</v>
      </c>
      <c r="M249" s="44" t="s">
        <v>295</v>
      </c>
      <c r="N249" s="13" t="str">
        <f>CONCATENATE(L249,M249)</f>
        <v>л0707Г</v>
      </c>
      <c r="O249" s="13" t="str">
        <f>CONCATENATE(B249,"-",F249,G249,H249,"-",I249)</f>
        <v>М-САА-20052006</v>
      </c>
      <c r="P249" s="45">
        <v>0</v>
      </c>
      <c r="Q249" s="45">
        <v>4</v>
      </c>
      <c r="R249" s="45">
        <v>1</v>
      </c>
      <c r="S249" s="45">
        <v>2.5</v>
      </c>
      <c r="T249" s="45">
        <v>0</v>
      </c>
      <c r="U249" s="45">
        <v>0</v>
      </c>
      <c r="V249" s="45">
        <v>2</v>
      </c>
      <c r="W249" s="45">
        <v>0</v>
      </c>
      <c r="X249" s="45">
        <v>0</v>
      </c>
      <c r="Y249" s="45">
        <v>0</v>
      </c>
      <c r="Z249" s="12">
        <f>SUM(P249:Y249)</f>
        <v>9.5</v>
      </c>
      <c r="AA249" s="44">
        <v>50</v>
      </c>
      <c r="AB249" s="46">
        <f>Z249/AA249</f>
        <v>0.19</v>
      </c>
      <c r="AC249" s="30" t="str">
        <f>IF(Z249&gt;75%*AA249,"Победитель",IF(Z249&gt;50%*AA249,"Призёр","Участник"))</f>
        <v>Участник</v>
      </c>
    </row>
    <row r="250" spans="1:29" x14ac:dyDescent="0.3">
      <c r="A250" s="43">
        <v>236</v>
      </c>
      <c r="B250" s="16" t="s">
        <v>37</v>
      </c>
      <c r="C250" s="16" t="s">
        <v>134</v>
      </c>
      <c r="D250" s="16" t="s">
        <v>135</v>
      </c>
      <c r="E250" s="16" t="s">
        <v>75</v>
      </c>
      <c r="F250" s="4" t="str">
        <f>LEFT(C250,1)</f>
        <v>И</v>
      </c>
      <c r="G250" s="4" t="str">
        <f>LEFT(D250,1)</f>
        <v>Е</v>
      </c>
      <c r="H250" s="4" t="str">
        <f>LEFT(E250,1)</f>
        <v>В</v>
      </c>
      <c r="I250" s="1" t="s">
        <v>136</v>
      </c>
      <c r="J250" s="14" t="s">
        <v>28</v>
      </c>
      <c r="K250" s="17">
        <v>7</v>
      </c>
      <c r="L250" s="16" t="s">
        <v>137</v>
      </c>
      <c r="M250" s="10" t="s">
        <v>37</v>
      </c>
      <c r="N250" s="13" t="str">
        <f>CONCATENATE(L250,M250)</f>
        <v>Л0703М</v>
      </c>
      <c r="O250" s="13" t="str">
        <f>CONCATENATE(B250,"-",F250,G250,H250,"-",I250)</f>
        <v>М-ИЕВ-28102006</v>
      </c>
      <c r="P250" s="45">
        <v>2</v>
      </c>
      <c r="Q250" s="45">
        <v>1</v>
      </c>
      <c r="R250" s="45">
        <v>0</v>
      </c>
      <c r="S250" s="45">
        <v>1</v>
      </c>
      <c r="T250" s="45">
        <v>0</v>
      </c>
      <c r="U250" s="45">
        <v>0</v>
      </c>
      <c r="V250" s="45">
        <v>3</v>
      </c>
      <c r="W250" s="45">
        <v>2</v>
      </c>
      <c r="X250" s="45">
        <v>0</v>
      </c>
      <c r="Y250" s="45">
        <v>0</v>
      </c>
      <c r="Z250" s="12">
        <f>SUM(P250:Y250)</f>
        <v>9</v>
      </c>
      <c r="AA250" s="44">
        <v>50</v>
      </c>
      <c r="AB250" s="46">
        <f>Z250/AA250</f>
        <v>0.18</v>
      </c>
      <c r="AC250" s="30" t="str">
        <f>IF(Z250&gt;75%*AA250,"Победитель",IF(Z250&gt;50%*AA250,"Призёр","Участник"))</f>
        <v>Участник</v>
      </c>
    </row>
    <row r="251" spans="1:29" x14ac:dyDescent="0.3">
      <c r="A251" s="43">
        <v>237</v>
      </c>
      <c r="B251" s="16" t="s">
        <v>37</v>
      </c>
      <c r="C251" s="15" t="s">
        <v>138</v>
      </c>
      <c r="D251" s="15" t="s">
        <v>107</v>
      </c>
      <c r="E251" s="15" t="s">
        <v>139</v>
      </c>
      <c r="F251" s="4" t="str">
        <f>LEFT(C251,1)</f>
        <v>Т</v>
      </c>
      <c r="G251" s="4" t="str">
        <f>LEFT(D251,1)</f>
        <v>М</v>
      </c>
      <c r="H251" s="4" t="str">
        <f>LEFT(E251,1)</f>
        <v>А</v>
      </c>
      <c r="I251" s="2" t="s">
        <v>140</v>
      </c>
      <c r="J251" s="14" t="s">
        <v>28</v>
      </c>
      <c r="K251" s="16">
        <v>7</v>
      </c>
      <c r="L251" s="15" t="s">
        <v>141</v>
      </c>
      <c r="M251" s="10" t="s">
        <v>37</v>
      </c>
      <c r="N251" s="13" t="str">
        <f>CONCATENATE(L251,M251)</f>
        <v>Л0704М</v>
      </c>
      <c r="O251" s="13" t="str">
        <f>CONCATENATE(B251,"-",F251,G251,H251,"-",I251)</f>
        <v>М-ТМА-03102004</v>
      </c>
      <c r="P251" s="11">
        <v>5</v>
      </c>
      <c r="Q251" s="11">
        <v>1</v>
      </c>
      <c r="R251" s="11">
        <v>0</v>
      </c>
      <c r="S251" s="11">
        <v>0</v>
      </c>
      <c r="T251" s="11">
        <v>0</v>
      </c>
      <c r="U251" s="11">
        <v>0</v>
      </c>
      <c r="V251" s="11">
        <v>0</v>
      </c>
      <c r="W251" s="11">
        <v>3</v>
      </c>
      <c r="X251" s="11">
        <v>0</v>
      </c>
      <c r="Y251" s="11">
        <v>0</v>
      </c>
      <c r="Z251" s="12">
        <f>SUM(P251:Y251)</f>
        <v>9</v>
      </c>
      <c r="AA251" s="44">
        <v>50</v>
      </c>
      <c r="AB251" s="46">
        <f>Z251/AA251</f>
        <v>0.18</v>
      </c>
      <c r="AC251" s="30" t="str">
        <f>IF(Z251&gt;75%*AA251,"Победитель",IF(Z251&gt;50%*AA251,"Призёр","Участник"))</f>
        <v>Участник</v>
      </c>
    </row>
    <row r="252" spans="1:29" x14ac:dyDescent="0.3">
      <c r="A252" s="43">
        <v>238</v>
      </c>
      <c r="B252" s="24" t="s">
        <v>180</v>
      </c>
      <c r="C252" s="24" t="s">
        <v>684</v>
      </c>
      <c r="D252" s="24" t="s">
        <v>685</v>
      </c>
      <c r="E252" s="24" t="s">
        <v>46</v>
      </c>
      <c r="F252" s="51" t="s">
        <v>37</v>
      </c>
      <c r="G252" s="51" t="s">
        <v>185</v>
      </c>
      <c r="H252" s="51" t="s">
        <v>185</v>
      </c>
      <c r="I252" s="53" t="s">
        <v>561</v>
      </c>
      <c r="J252" s="24" t="s">
        <v>612</v>
      </c>
      <c r="K252" s="24">
        <v>7</v>
      </c>
      <c r="L252" s="24" t="s">
        <v>373</v>
      </c>
      <c r="M252" s="44" t="s">
        <v>197</v>
      </c>
      <c r="N252" s="13" t="str">
        <f>CONCATENATE(L252,M252)</f>
        <v>Л0708К</v>
      </c>
      <c r="O252" s="13" t="str">
        <f>CONCATENATE(B252,"-",F252,G252,H252,"-",I252)</f>
        <v>ж-МАА-09072006</v>
      </c>
      <c r="P252" s="45">
        <v>2</v>
      </c>
      <c r="Q252" s="45">
        <v>0</v>
      </c>
      <c r="R252" s="45">
        <v>0</v>
      </c>
      <c r="S252" s="45">
        <v>2.5</v>
      </c>
      <c r="T252" s="45">
        <v>0</v>
      </c>
      <c r="U252" s="45">
        <v>0</v>
      </c>
      <c r="V252" s="45">
        <v>3</v>
      </c>
      <c r="W252" s="45">
        <v>0</v>
      </c>
      <c r="X252" s="45">
        <v>0</v>
      </c>
      <c r="Y252" s="45">
        <v>0</v>
      </c>
      <c r="Z252" s="12">
        <f>SUM(P252:Y252)</f>
        <v>7.5</v>
      </c>
      <c r="AA252" s="44">
        <v>50</v>
      </c>
      <c r="AB252" s="46">
        <f>Z252/AA252</f>
        <v>0.15</v>
      </c>
      <c r="AC252" s="30" t="str">
        <f>IF(Z252&gt;75%*AA252,"Победитель",IF(Z252&gt;50%*AA252,"Призёр","Участник"))</f>
        <v>Участник</v>
      </c>
    </row>
    <row r="253" spans="1:29" x14ac:dyDescent="0.3">
      <c r="A253" s="43">
        <v>239</v>
      </c>
      <c r="B253" s="16" t="s">
        <v>37</v>
      </c>
      <c r="C253" s="16" t="s">
        <v>1265</v>
      </c>
      <c r="D253" s="16" t="s">
        <v>721</v>
      </c>
      <c r="E253" s="16" t="s">
        <v>57</v>
      </c>
      <c r="F253" s="16" t="s">
        <v>184</v>
      </c>
      <c r="G253" s="16" t="s">
        <v>185</v>
      </c>
      <c r="H253" s="16" t="s">
        <v>25</v>
      </c>
      <c r="I253" s="48">
        <v>5082006</v>
      </c>
      <c r="J253" s="16" t="s">
        <v>1248</v>
      </c>
      <c r="K253" s="16">
        <v>7</v>
      </c>
      <c r="L253" s="16" t="s">
        <v>1266</v>
      </c>
      <c r="M253" s="44" t="s">
        <v>25</v>
      </c>
      <c r="N253" s="13" t="str">
        <f>CONCATENATE(L253,M253)</f>
        <v>Л0720С</v>
      </c>
      <c r="O253" s="13" t="str">
        <f>CONCATENATE(B253,"-",F253,G253,H253,"-",I253)</f>
        <v>М-ПАС-5082006</v>
      </c>
      <c r="P253" s="45">
        <v>2</v>
      </c>
      <c r="Q253" s="45">
        <v>3</v>
      </c>
      <c r="R253" s="45">
        <v>0</v>
      </c>
      <c r="S253" s="45">
        <v>0</v>
      </c>
      <c r="T253" s="45">
        <v>0</v>
      </c>
      <c r="U253" s="45">
        <v>0</v>
      </c>
      <c r="V253" s="45">
        <v>1</v>
      </c>
      <c r="W253" s="45">
        <v>1</v>
      </c>
      <c r="X253" s="45">
        <v>0</v>
      </c>
      <c r="Y253" s="45">
        <v>0</v>
      </c>
      <c r="Z253" s="30">
        <f>SUM(P253:Y253)</f>
        <v>7</v>
      </c>
      <c r="AA253" s="44">
        <v>50</v>
      </c>
      <c r="AB253" s="46">
        <f>Z253/AA253</f>
        <v>0.14000000000000001</v>
      </c>
      <c r="AC253" s="30" t="str">
        <f>IF(Z253&gt;75%*AA253,"Победитель",IF(Z253&gt;50%*AA253,"Призёр","Участник"))</f>
        <v>Участник</v>
      </c>
    </row>
    <row r="254" spans="1:29" x14ac:dyDescent="0.3">
      <c r="A254" s="43">
        <v>240</v>
      </c>
      <c r="B254" s="24" t="s">
        <v>250</v>
      </c>
      <c r="C254" s="24" t="s">
        <v>669</v>
      </c>
      <c r="D254" s="24" t="s">
        <v>346</v>
      </c>
      <c r="E254" s="24" t="s">
        <v>75</v>
      </c>
      <c r="F254" s="51" t="s">
        <v>185</v>
      </c>
      <c r="G254" s="51" t="s">
        <v>185</v>
      </c>
      <c r="H254" s="51" t="s">
        <v>203</v>
      </c>
      <c r="I254" s="53" t="s">
        <v>670</v>
      </c>
      <c r="J254" s="24" t="s">
        <v>612</v>
      </c>
      <c r="K254" s="24">
        <v>7</v>
      </c>
      <c r="L254" s="24" t="s">
        <v>132</v>
      </c>
      <c r="M254" s="44" t="s">
        <v>197</v>
      </c>
      <c r="N254" s="13" t="str">
        <f>CONCATENATE(L254,M254)</f>
        <v>Л0701К</v>
      </c>
      <c r="O254" s="13" t="str">
        <f>CONCATENATE(B254,"-",F254,G254,H254,"-",I254)</f>
        <v>м-ААВ-10042006</v>
      </c>
      <c r="P254" s="45">
        <v>0</v>
      </c>
      <c r="Q254" s="45">
        <v>3</v>
      </c>
      <c r="R254" s="45">
        <v>0</v>
      </c>
      <c r="S254" s="45">
        <v>2.5</v>
      </c>
      <c r="T254" s="45">
        <v>0</v>
      </c>
      <c r="U254" s="45">
        <v>0</v>
      </c>
      <c r="V254" s="45">
        <v>1</v>
      </c>
      <c r="W254" s="45">
        <v>0</v>
      </c>
      <c r="X254" s="45">
        <v>0</v>
      </c>
      <c r="Y254" s="45">
        <v>0</v>
      </c>
      <c r="Z254" s="12">
        <f>SUM(P254:Y254)</f>
        <v>6.5</v>
      </c>
      <c r="AA254" s="44">
        <v>50</v>
      </c>
      <c r="AB254" s="46">
        <f>Z254/AA254</f>
        <v>0.13</v>
      </c>
      <c r="AC254" s="30" t="str">
        <f>IF(Z254&gt;75%*AA254,"Победитель",IF(Z254&gt;50%*AA254,"Призёр","Участник"))</f>
        <v>Участник</v>
      </c>
    </row>
    <row r="255" spans="1:29" x14ac:dyDescent="0.3">
      <c r="A255" s="43">
        <v>241</v>
      </c>
      <c r="B255" s="24" t="s">
        <v>180</v>
      </c>
      <c r="C255" s="24" t="s">
        <v>691</v>
      </c>
      <c r="D255" s="24" t="s">
        <v>685</v>
      </c>
      <c r="E255" s="24" t="s">
        <v>195</v>
      </c>
      <c r="F255" s="51" t="s">
        <v>184</v>
      </c>
      <c r="G255" s="51" t="s">
        <v>185</v>
      </c>
      <c r="H255" s="51" t="s">
        <v>198</v>
      </c>
      <c r="I255" s="53" t="s">
        <v>692</v>
      </c>
      <c r="J255" s="24" t="s">
        <v>612</v>
      </c>
      <c r="K255" s="24">
        <v>7</v>
      </c>
      <c r="L255" s="24" t="s">
        <v>559</v>
      </c>
      <c r="M255" s="44" t="s">
        <v>197</v>
      </c>
      <c r="N255" s="13" t="str">
        <f>CONCATENATE(L255,M255)</f>
        <v>Л0712К</v>
      </c>
      <c r="O255" s="13" t="str">
        <f>CONCATENATE(B255,"-",F255,G255,H255,"-",I255)</f>
        <v>ж-ПАИ-21102006</v>
      </c>
      <c r="P255" s="45">
        <v>0</v>
      </c>
      <c r="Q255" s="45">
        <v>1</v>
      </c>
      <c r="R255" s="45">
        <v>3</v>
      </c>
      <c r="S255" s="45">
        <v>2.5</v>
      </c>
      <c r="T255" s="45">
        <v>0</v>
      </c>
      <c r="U255" s="45">
        <v>0</v>
      </c>
      <c r="V255" s="45">
        <v>0</v>
      </c>
      <c r="W255" s="45">
        <v>0</v>
      </c>
      <c r="X255" s="45">
        <v>0</v>
      </c>
      <c r="Y255" s="45">
        <v>0</v>
      </c>
      <c r="Z255" s="12">
        <f>SUM(P255:Y255)</f>
        <v>6.5</v>
      </c>
      <c r="AA255" s="44">
        <v>50</v>
      </c>
      <c r="AB255" s="46">
        <f>Z255/AA255</f>
        <v>0.13</v>
      </c>
      <c r="AC255" s="30" t="str">
        <f>IF(Z255&gt;75%*AA255,"Победитель",IF(Z255&gt;50%*AA255,"Призёр","Участник"))</f>
        <v>Участник</v>
      </c>
    </row>
    <row r="256" spans="1:29" x14ac:dyDescent="0.3">
      <c r="A256" s="43">
        <v>242</v>
      </c>
      <c r="B256" s="24" t="s">
        <v>180</v>
      </c>
      <c r="C256" s="24" t="s">
        <v>672</v>
      </c>
      <c r="D256" s="24" t="s">
        <v>182</v>
      </c>
      <c r="E256" s="24" t="s">
        <v>366</v>
      </c>
      <c r="F256" s="51" t="s">
        <v>295</v>
      </c>
      <c r="G256" s="51" t="s">
        <v>184</v>
      </c>
      <c r="H256" s="51" t="s">
        <v>185</v>
      </c>
      <c r="I256" s="53" t="s">
        <v>673</v>
      </c>
      <c r="J256" s="24" t="s">
        <v>612</v>
      </c>
      <c r="K256" s="24">
        <v>7</v>
      </c>
      <c r="L256" s="24" t="s">
        <v>137</v>
      </c>
      <c r="M256" s="44" t="s">
        <v>197</v>
      </c>
      <c r="N256" s="13" t="str">
        <f>CONCATENATE(L256,M256)</f>
        <v>Л0703К</v>
      </c>
      <c r="O256" s="13" t="str">
        <f>CONCATENATE(B256,"-",F256,G256,H256,"-",I256)</f>
        <v>ж-ГПА-18052006</v>
      </c>
      <c r="P256" s="45">
        <v>1</v>
      </c>
      <c r="Q256" s="45">
        <v>2</v>
      </c>
      <c r="R256" s="45">
        <v>1</v>
      </c>
      <c r="S256" s="45">
        <v>0</v>
      </c>
      <c r="T256" s="45">
        <v>0</v>
      </c>
      <c r="U256" s="45">
        <v>0</v>
      </c>
      <c r="V256" s="45">
        <v>1</v>
      </c>
      <c r="W256" s="45">
        <v>0</v>
      </c>
      <c r="X256" s="45">
        <v>0</v>
      </c>
      <c r="Y256" s="45">
        <v>1</v>
      </c>
      <c r="Z256" s="12">
        <f>SUM(P256:Y256)</f>
        <v>6</v>
      </c>
      <c r="AA256" s="44">
        <v>50</v>
      </c>
      <c r="AB256" s="46">
        <f>Z256/AA256</f>
        <v>0.12</v>
      </c>
      <c r="AC256" s="30" t="str">
        <f>IF(Z256&gt;75%*AA256,"Победитель",IF(Z256&gt;50%*AA256,"Призёр","Участник"))</f>
        <v>Участник</v>
      </c>
    </row>
    <row r="257" spans="1:29" x14ac:dyDescent="0.3">
      <c r="A257" s="43">
        <v>243</v>
      </c>
      <c r="B257" s="16" t="s">
        <v>37</v>
      </c>
      <c r="C257" s="16" t="s">
        <v>1276</v>
      </c>
      <c r="D257" s="16" t="s">
        <v>170</v>
      </c>
      <c r="E257" s="16" t="s">
        <v>412</v>
      </c>
      <c r="F257" s="16" t="s">
        <v>25</v>
      </c>
      <c r="G257" s="16" t="s">
        <v>185</v>
      </c>
      <c r="H257" s="16" t="s">
        <v>285</v>
      </c>
      <c r="I257" s="48">
        <v>19032006</v>
      </c>
      <c r="J257" s="16" t="s">
        <v>1248</v>
      </c>
      <c r="K257" s="16">
        <v>7</v>
      </c>
      <c r="L257" s="16" t="s">
        <v>1277</v>
      </c>
      <c r="M257" s="44" t="s">
        <v>25</v>
      </c>
      <c r="N257" s="13" t="str">
        <f>CONCATENATE(L257,M257)</f>
        <v>Л0730С</v>
      </c>
      <c r="O257" s="13" t="str">
        <f>CONCATENATE(B257,"-",F257,G257,H257,"-",I257)</f>
        <v>М-САО-19032006</v>
      </c>
      <c r="P257" s="45">
        <v>3</v>
      </c>
      <c r="Q257" s="45">
        <v>1</v>
      </c>
      <c r="R257" s="45">
        <v>0</v>
      </c>
      <c r="S257" s="45">
        <v>0</v>
      </c>
      <c r="T257" s="45">
        <v>0</v>
      </c>
      <c r="U257" s="45">
        <v>2</v>
      </c>
      <c r="V257" s="45">
        <v>0</v>
      </c>
      <c r="W257" s="45">
        <v>0</v>
      </c>
      <c r="X257" s="45">
        <v>0</v>
      </c>
      <c r="Y257" s="45">
        <v>0</v>
      </c>
      <c r="Z257" s="30">
        <f>SUM(P257:Y257)</f>
        <v>6</v>
      </c>
      <c r="AA257" s="44">
        <v>50</v>
      </c>
      <c r="AB257" s="46">
        <f>Z257/AA257</f>
        <v>0.12</v>
      </c>
      <c r="AC257" s="30" t="str">
        <f>IF(Z257&gt;75%*AA257,"Победитель",IF(Z257&gt;50%*AA257,"Призёр","Участник"))</f>
        <v>Участник</v>
      </c>
    </row>
    <row r="258" spans="1:29" x14ac:dyDescent="0.3">
      <c r="A258" s="43">
        <v>244</v>
      </c>
      <c r="B258" s="24" t="s">
        <v>180</v>
      </c>
      <c r="C258" s="24" t="s">
        <v>700</v>
      </c>
      <c r="D258" s="24" t="s">
        <v>52</v>
      </c>
      <c r="E258" s="24" t="s">
        <v>469</v>
      </c>
      <c r="F258" s="51" t="s">
        <v>242</v>
      </c>
      <c r="G258" s="51" t="s">
        <v>226</v>
      </c>
      <c r="H258" s="51" t="s">
        <v>226</v>
      </c>
      <c r="I258" s="53" t="s">
        <v>701</v>
      </c>
      <c r="J258" s="24" t="s">
        <v>612</v>
      </c>
      <c r="K258" s="24">
        <v>7</v>
      </c>
      <c r="L258" s="24" t="s">
        <v>702</v>
      </c>
      <c r="M258" s="44" t="s">
        <v>197</v>
      </c>
      <c r="N258" s="13" t="str">
        <f>CONCATENATE(L258,M258)</f>
        <v>Л0716К</v>
      </c>
      <c r="O258" s="13" t="str">
        <f>CONCATENATE(B258,"-",F258,G258,H258,"-",I258)</f>
        <v>ж-ШДД-25032006</v>
      </c>
      <c r="P258" s="45">
        <v>0</v>
      </c>
      <c r="Q258" s="45">
        <v>0</v>
      </c>
      <c r="R258" s="45">
        <v>0</v>
      </c>
      <c r="S258" s="45">
        <v>2.5</v>
      </c>
      <c r="T258" s="45">
        <v>0</v>
      </c>
      <c r="U258" s="45">
        <v>0</v>
      </c>
      <c r="V258" s="45">
        <v>2</v>
      </c>
      <c r="W258" s="45">
        <v>0</v>
      </c>
      <c r="X258" s="45">
        <v>0</v>
      </c>
      <c r="Y258" s="45">
        <v>1</v>
      </c>
      <c r="Z258" s="12">
        <f>SUM(P258:Y258)</f>
        <v>5.5</v>
      </c>
      <c r="AA258" s="44">
        <v>50</v>
      </c>
      <c r="AB258" s="46">
        <f>Z258/AA258</f>
        <v>0.11</v>
      </c>
      <c r="AC258" s="30" t="str">
        <f>IF(Z258&gt;75%*AA258,"Победитель",IF(Z258&gt;50%*AA258,"Призёр","Участник"))</f>
        <v>Участник</v>
      </c>
    </row>
    <row r="259" spans="1:29" x14ac:dyDescent="0.3">
      <c r="A259" s="43">
        <v>245</v>
      </c>
      <c r="B259" s="16" t="s">
        <v>37</v>
      </c>
      <c r="C259" s="15" t="s">
        <v>1054</v>
      </c>
      <c r="D259" s="15" t="s">
        <v>153</v>
      </c>
      <c r="E259" s="15" t="s">
        <v>1055</v>
      </c>
      <c r="F259" s="4" t="s">
        <v>295</v>
      </c>
      <c r="G259" s="4" t="s">
        <v>183</v>
      </c>
      <c r="H259" s="4" t="s">
        <v>252</v>
      </c>
      <c r="I259" s="2" t="s">
        <v>1056</v>
      </c>
      <c r="J259" s="14" t="s">
        <v>1057</v>
      </c>
      <c r="K259" s="16">
        <v>7</v>
      </c>
      <c r="L259" s="14" t="s">
        <v>132</v>
      </c>
      <c r="M259" s="10" t="s">
        <v>196</v>
      </c>
      <c r="N259" s="13" t="str">
        <f>CONCATENATE(L259,M259)</f>
        <v>Л0701Б</v>
      </c>
      <c r="O259" s="13" t="str">
        <f>CONCATENATE(B259,"-",F259,G259,H259,"-",I259)</f>
        <v>М-ГТЕ-03.01.2006</v>
      </c>
      <c r="P259" s="11">
        <v>5</v>
      </c>
      <c r="Q259" s="11" t="s">
        <v>1058</v>
      </c>
      <c r="R259" s="11" t="s">
        <v>1058</v>
      </c>
      <c r="S259" s="11" t="s">
        <v>1058</v>
      </c>
      <c r="T259" s="11" t="s">
        <v>1058</v>
      </c>
      <c r="U259" s="45"/>
      <c r="V259" s="45"/>
      <c r="W259" s="45"/>
      <c r="X259" s="45"/>
      <c r="Y259" s="45"/>
      <c r="Z259" s="12">
        <f>SUM(P259:Y259)</f>
        <v>5</v>
      </c>
      <c r="AA259" s="44">
        <v>50</v>
      </c>
      <c r="AB259" s="46">
        <f>Z259/AA259</f>
        <v>0.1</v>
      </c>
      <c r="AC259" s="30" t="str">
        <f>IF(Z259&gt;75%*AA259,"Победитель",IF(Z259&gt;50%*AA259,"Призёр","Участник"))</f>
        <v>Участник</v>
      </c>
    </row>
    <row r="260" spans="1:29" x14ac:dyDescent="0.3">
      <c r="A260" s="43">
        <v>246</v>
      </c>
      <c r="B260" s="24" t="s">
        <v>180</v>
      </c>
      <c r="C260" s="24" t="s">
        <v>688</v>
      </c>
      <c r="D260" s="24" t="s">
        <v>78</v>
      </c>
      <c r="E260" s="24" t="s">
        <v>689</v>
      </c>
      <c r="F260" s="51" t="s">
        <v>285</v>
      </c>
      <c r="G260" s="51" t="s">
        <v>25</v>
      </c>
      <c r="H260" s="51" t="s">
        <v>210</v>
      </c>
      <c r="I260" s="53" t="s">
        <v>690</v>
      </c>
      <c r="J260" s="24" t="s">
        <v>612</v>
      </c>
      <c r="K260" s="24">
        <v>7</v>
      </c>
      <c r="L260" s="24" t="s">
        <v>556</v>
      </c>
      <c r="M260" s="44" t="s">
        <v>197</v>
      </c>
      <c r="N260" s="13" t="str">
        <f>CONCATENATE(L260,M260)</f>
        <v>Л0711К</v>
      </c>
      <c r="O260" s="13" t="str">
        <f>CONCATENATE(B260,"-",F260,G260,H260,"-",I260)</f>
        <v>ж-ОСР-30012006</v>
      </c>
      <c r="P260" s="45">
        <v>1</v>
      </c>
      <c r="Q260" s="45">
        <v>2</v>
      </c>
      <c r="R260" s="45">
        <v>1</v>
      </c>
      <c r="S260" s="45">
        <v>0</v>
      </c>
      <c r="T260" s="45">
        <v>1</v>
      </c>
      <c r="U260" s="45">
        <v>0</v>
      </c>
      <c r="V260" s="45">
        <v>0</v>
      </c>
      <c r="W260" s="45">
        <v>0</v>
      </c>
      <c r="X260" s="45">
        <v>0</v>
      </c>
      <c r="Y260" s="45">
        <v>0</v>
      </c>
      <c r="Z260" s="12">
        <f>SUM(P260:Y260)</f>
        <v>5</v>
      </c>
      <c r="AA260" s="44">
        <v>50</v>
      </c>
      <c r="AB260" s="46">
        <f>Z260/AA260</f>
        <v>0.1</v>
      </c>
      <c r="AC260" s="30" t="str">
        <f>IF(Z260&gt;75%*AA260,"Победитель",IF(Z260&gt;50%*AA260,"Призёр","Участник"))</f>
        <v>Участник</v>
      </c>
    </row>
    <row r="261" spans="1:29" x14ac:dyDescent="0.3">
      <c r="A261" s="43">
        <v>247</v>
      </c>
      <c r="B261" s="24" t="s">
        <v>250</v>
      </c>
      <c r="C261" s="24" t="s">
        <v>665</v>
      </c>
      <c r="D261" s="24" t="s">
        <v>693</v>
      </c>
      <c r="E261" s="24" t="s">
        <v>43</v>
      </c>
      <c r="F261" s="51" t="s">
        <v>184</v>
      </c>
      <c r="G261" s="51" t="s">
        <v>355</v>
      </c>
      <c r="H261" s="51" t="s">
        <v>185</v>
      </c>
      <c r="I261" s="53" t="s">
        <v>694</v>
      </c>
      <c r="J261" s="24" t="s">
        <v>612</v>
      </c>
      <c r="K261" s="24">
        <v>7</v>
      </c>
      <c r="L261" s="24" t="s">
        <v>562</v>
      </c>
      <c r="M261" s="44" t="s">
        <v>197</v>
      </c>
      <c r="N261" s="13" t="str">
        <f>CONCATENATE(L261,M261)</f>
        <v>Л0713К</v>
      </c>
      <c r="O261" s="13" t="str">
        <f>CONCATENATE(B261,"-",F261,G261,H261,"-",I261)</f>
        <v>м-ПЮА-25052006</v>
      </c>
      <c r="P261" s="45">
        <v>0</v>
      </c>
      <c r="Q261" s="45">
        <v>0</v>
      </c>
      <c r="R261" s="45">
        <v>1</v>
      </c>
      <c r="S261" s="45">
        <v>0</v>
      </c>
      <c r="T261" s="45">
        <v>0</v>
      </c>
      <c r="U261" s="45">
        <v>0</v>
      </c>
      <c r="V261" s="45">
        <v>4</v>
      </c>
      <c r="W261" s="45">
        <v>0</v>
      </c>
      <c r="X261" s="45">
        <v>0</v>
      </c>
      <c r="Y261" s="45">
        <v>0</v>
      </c>
      <c r="Z261" s="12">
        <f>SUM(P261:Y261)</f>
        <v>5</v>
      </c>
      <c r="AA261" s="44">
        <v>50</v>
      </c>
      <c r="AB261" s="46">
        <f>Z261/AA261</f>
        <v>0.1</v>
      </c>
      <c r="AC261" s="30" t="str">
        <f>IF(Z261&gt;75%*AA261,"Победитель",IF(Z261&gt;50%*AA261,"Призёр","Участник"))</f>
        <v>Участник</v>
      </c>
    </row>
    <row r="262" spans="1:29" x14ac:dyDescent="0.3">
      <c r="A262" s="43">
        <v>248</v>
      </c>
      <c r="B262" s="16" t="s">
        <v>37</v>
      </c>
      <c r="C262" s="16" t="s">
        <v>1267</v>
      </c>
      <c r="D262" s="16" t="s">
        <v>385</v>
      </c>
      <c r="E262" s="16" t="s">
        <v>57</v>
      </c>
      <c r="F262" s="16" t="s">
        <v>242</v>
      </c>
      <c r="G262" s="16" t="s">
        <v>37</v>
      </c>
      <c r="H262" s="16" t="s">
        <v>25</v>
      </c>
      <c r="I262" s="48">
        <v>16112006</v>
      </c>
      <c r="J262" s="16" t="s">
        <v>1248</v>
      </c>
      <c r="K262" s="16">
        <v>7</v>
      </c>
      <c r="L262" s="16" t="s">
        <v>1268</v>
      </c>
      <c r="M262" s="44" t="s">
        <v>25</v>
      </c>
      <c r="N262" s="13" t="str">
        <f>CONCATENATE(L262,M262)</f>
        <v>Л0723С</v>
      </c>
      <c r="O262" s="13" t="str">
        <f>CONCATENATE(B262,"-",F262,G262,H262,"-",I262)</f>
        <v>М-ШМС-16112006</v>
      </c>
      <c r="P262" s="45">
        <v>0</v>
      </c>
      <c r="Q262" s="45">
        <v>2</v>
      </c>
      <c r="R262" s="45">
        <v>3</v>
      </c>
      <c r="S262" s="45">
        <v>0</v>
      </c>
      <c r="T262" s="45">
        <v>0</v>
      </c>
      <c r="U262" s="45">
        <v>0</v>
      </c>
      <c r="V262" s="45">
        <v>0</v>
      </c>
      <c r="W262" s="45">
        <v>0</v>
      </c>
      <c r="X262" s="45">
        <v>0</v>
      </c>
      <c r="Y262" s="45">
        <v>0</v>
      </c>
      <c r="Z262" s="30">
        <f>SUM(P262:Y262)</f>
        <v>5</v>
      </c>
      <c r="AA262" s="44">
        <v>50</v>
      </c>
      <c r="AB262" s="46">
        <f>Z262/AA262</f>
        <v>0.1</v>
      </c>
      <c r="AC262" s="30" t="str">
        <f>IF(Z262&gt;75%*AA262,"Победитель",IF(Z262&gt;50%*AA262,"Призёр","Участник"))</f>
        <v>Участник</v>
      </c>
    </row>
    <row r="263" spans="1:29" x14ac:dyDescent="0.3">
      <c r="A263" s="43">
        <v>249</v>
      </c>
      <c r="B263" s="16" t="s">
        <v>427</v>
      </c>
      <c r="C263" s="16" t="s">
        <v>470</v>
      </c>
      <c r="D263" s="16" t="s">
        <v>471</v>
      </c>
      <c r="E263" s="16" t="s">
        <v>472</v>
      </c>
      <c r="F263" s="4" t="s">
        <v>37</v>
      </c>
      <c r="G263" s="4" t="s">
        <v>333</v>
      </c>
      <c r="H263" s="4" t="s">
        <v>185</v>
      </c>
      <c r="I263" s="1" t="s">
        <v>473</v>
      </c>
      <c r="J263" s="16" t="s">
        <v>426</v>
      </c>
      <c r="K263" s="16">
        <v>7</v>
      </c>
      <c r="L263" s="16" t="s">
        <v>133</v>
      </c>
      <c r="M263" s="44" t="s">
        <v>203</v>
      </c>
      <c r="N263" s="13" t="str">
        <f>CONCATENATE(L263,M263)</f>
        <v>Л0702В</v>
      </c>
      <c r="O263" s="13" t="str">
        <f>CONCATENATE(B263,"-",F263,G263,H263,"-",I263)</f>
        <v>м -МЭА-31082006</v>
      </c>
      <c r="P263" s="45">
        <v>3</v>
      </c>
      <c r="Q263" s="45">
        <v>1</v>
      </c>
      <c r="R263" s="45">
        <v>0</v>
      </c>
      <c r="S263" s="45">
        <v>0</v>
      </c>
      <c r="T263" s="45">
        <v>0</v>
      </c>
      <c r="U263" s="45">
        <v>0</v>
      </c>
      <c r="V263" s="45">
        <v>0</v>
      </c>
      <c r="W263" s="45">
        <v>0</v>
      </c>
      <c r="X263" s="45">
        <v>0</v>
      </c>
      <c r="Y263" s="45">
        <v>0</v>
      </c>
      <c r="Z263" s="12">
        <f>SUM(P263:Y263)</f>
        <v>4</v>
      </c>
      <c r="AA263" s="44">
        <v>50</v>
      </c>
      <c r="AB263" s="46">
        <f>Z263/AA263</f>
        <v>0.08</v>
      </c>
      <c r="AC263" s="30" t="str">
        <f>IF(Z263&gt;75%*AA263,"Победитель",IF(Z263&gt;50%*AA263,"Призёр","Участник"))</f>
        <v>Участник</v>
      </c>
    </row>
    <row r="264" spans="1:29" x14ac:dyDescent="0.3">
      <c r="A264" s="43">
        <v>250</v>
      </c>
      <c r="B264" s="16" t="s">
        <v>14</v>
      </c>
      <c r="C264" s="16" t="s">
        <v>1193</v>
      </c>
      <c r="D264" s="16" t="s">
        <v>1194</v>
      </c>
      <c r="E264" s="16" t="s">
        <v>60</v>
      </c>
      <c r="F264" s="16" t="s">
        <v>226</v>
      </c>
      <c r="G264" s="16" t="s">
        <v>226</v>
      </c>
      <c r="H264" s="16" t="s">
        <v>203</v>
      </c>
      <c r="I264" s="48" t="s">
        <v>1195</v>
      </c>
      <c r="J264" s="16" t="s">
        <v>1180</v>
      </c>
      <c r="K264" s="16">
        <v>7</v>
      </c>
      <c r="L264" s="16" t="s">
        <v>132</v>
      </c>
      <c r="M264" s="44" t="s">
        <v>198</v>
      </c>
      <c r="N264" s="13" t="str">
        <f>CONCATENATE(L264,M264)</f>
        <v>Л0701И</v>
      </c>
      <c r="O264" s="13" t="str">
        <f>CONCATENATE(B264,"-",F264,G264,H264,"-",I264)</f>
        <v>Ж-ДДВ-08032007</v>
      </c>
      <c r="P264" s="45">
        <v>2</v>
      </c>
      <c r="Q264" s="45">
        <v>1</v>
      </c>
      <c r="R264" s="45">
        <v>1</v>
      </c>
      <c r="S264" s="45">
        <v>0</v>
      </c>
      <c r="T264" s="45">
        <v>0</v>
      </c>
      <c r="U264" s="45">
        <v>0</v>
      </c>
      <c r="V264" s="45">
        <v>0</v>
      </c>
      <c r="W264" s="45">
        <v>0</v>
      </c>
      <c r="X264" s="45">
        <v>0</v>
      </c>
      <c r="Y264" s="45">
        <v>0</v>
      </c>
      <c r="Z264" s="12">
        <f>SUM(P264:Y264)</f>
        <v>4</v>
      </c>
      <c r="AA264" s="44">
        <v>50</v>
      </c>
      <c r="AB264" s="46">
        <f>Z264/AA264</f>
        <v>0.08</v>
      </c>
      <c r="AC264" s="30" t="str">
        <f>IF(Z264&gt;75%*AA264,"Победитель",IF(Z264&gt;50%*AA264,"Призёр","Участник"))</f>
        <v>Участник</v>
      </c>
    </row>
    <row r="265" spans="1:29" x14ac:dyDescent="0.3">
      <c r="A265" s="43">
        <v>251</v>
      </c>
      <c r="B265" s="24" t="s">
        <v>180</v>
      </c>
      <c r="C265" s="24" t="s">
        <v>703</v>
      </c>
      <c r="D265" s="24" t="s">
        <v>59</v>
      </c>
      <c r="E265" s="24" t="s">
        <v>158</v>
      </c>
      <c r="F265" s="51" t="s">
        <v>273</v>
      </c>
      <c r="G265" s="51" t="s">
        <v>252</v>
      </c>
      <c r="H265" s="51" t="s">
        <v>25</v>
      </c>
      <c r="I265" s="53" t="s">
        <v>704</v>
      </c>
      <c r="J265" s="24" t="s">
        <v>612</v>
      </c>
      <c r="K265" s="24">
        <v>7</v>
      </c>
      <c r="L265" s="24" t="s">
        <v>705</v>
      </c>
      <c r="M265" s="44" t="s">
        <v>197</v>
      </c>
      <c r="N265" s="13" t="str">
        <f>CONCATENATE(L265,M265)</f>
        <v>Л0717К</v>
      </c>
      <c r="O265" s="13" t="str">
        <f>CONCATENATE(B265,"-",F265,G265,H265,"-",I265)</f>
        <v>ж-ЯЕС-23012007</v>
      </c>
      <c r="P265" s="45">
        <v>1</v>
      </c>
      <c r="Q265" s="45">
        <v>1</v>
      </c>
      <c r="R265" s="45">
        <v>1</v>
      </c>
      <c r="S265" s="45">
        <v>0</v>
      </c>
      <c r="T265" s="45">
        <v>0</v>
      </c>
      <c r="U265" s="45">
        <v>0</v>
      </c>
      <c r="V265" s="45">
        <v>1</v>
      </c>
      <c r="W265" s="45">
        <v>0</v>
      </c>
      <c r="X265" s="45">
        <v>0</v>
      </c>
      <c r="Y265" s="45">
        <v>0</v>
      </c>
      <c r="Z265" s="12">
        <f>SUM(P265:Y265)</f>
        <v>4</v>
      </c>
      <c r="AA265" s="44">
        <v>50</v>
      </c>
      <c r="AB265" s="46">
        <f>Z265/AA265</f>
        <v>0.08</v>
      </c>
      <c r="AC265" s="30" t="str">
        <f>IF(Z265&gt;75%*AA265,"Победитель",IF(Z265&gt;50%*AA265,"Призёр","Участник"))</f>
        <v>Участник</v>
      </c>
    </row>
    <row r="266" spans="1:29" x14ac:dyDescent="0.3">
      <c r="A266" s="43">
        <v>252</v>
      </c>
      <c r="B266" s="16" t="s">
        <v>37</v>
      </c>
      <c r="C266" s="16" t="s">
        <v>1269</v>
      </c>
      <c r="D266" s="16" t="s">
        <v>350</v>
      </c>
      <c r="E266" s="16" t="s">
        <v>40</v>
      </c>
      <c r="F266" s="16" t="s">
        <v>197</v>
      </c>
      <c r="G266" s="16" t="s">
        <v>226</v>
      </c>
      <c r="H266" s="16" t="s">
        <v>185</v>
      </c>
      <c r="I266" s="48">
        <v>2112006</v>
      </c>
      <c r="J266" s="16" t="s">
        <v>1248</v>
      </c>
      <c r="K266" s="16">
        <v>7</v>
      </c>
      <c r="L266" s="16" t="s">
        <v>1270</v>
      </c>
      <c r="M266" s="44" t="s">
        <v>25</v>
      </c>
      <c r="N266" s="13" t="str">
        <f>CONCATENATE(L266,M266)</f>
        <v>Л0724С</v>
      </c>
      <c r="O266" s="13" t="str">
        <f>CONCATENATE(B266,"-",F266,G266,H266,"-",I266)</f>
        <v>М-КДА-2112006</v>
      </c>
      <c r="P266" s="45">
        <v>3</v>
      </c>
      <c r="Q266" s="45">
        <v>1</v>
      </c>
      <c r="R266" s="45">
        <v>0</v>
      </c>
      <c r="S266" s="45">
        <v>0</v>
      </c>
      <c r="T266" s="45">
        <v>0</v>
      </c>
      <c r="U266" s="45">
        <v>0</v>
      </c>
      <c r="V266" s="45">
        <v>0</v>
      </c>
      <c r="W266" s="45">
        <v>0</v>
      </c>
      <c r="X266" s="45">
        <v>0</v>
      </c>
      <c r="Y266" s="45">
        <v>0</v>
      </c>
      <c r="Z266" s="30">
        <f>SUM(P266:Y266)</f>
        <v>4</v>
      </c>
      <c r="AA266" s="44">
        <v>50</v>
      </c>
      <c r="AB266" s="46">
        <f>Z266/AA266</f>
        <v>0.08</v>
      </c>
      <c r="AC266" s="30" t="str">
        <f>IF(Z266&gt;75%*AA266,"Победитель",IF(Z266&gt;50%*AA266,"Призёр","Участник"))</f>
        <v>Участник</v>
      </c>
    </row>
    <row r="267" spans="1:29" x14ac:dyDescent="0.3">
      <c r="A267" s="43">
        <v>253</v>
      </c>
      <c r="B267" s="24" t="s">
        <v>250</v>
      </c>
      <c r="C267" s="24" t="s">
        <v>48</v>
      </c>
      <c r="D267" s="24" t="s">
        <v>463</v>
      </c>
      <c r="E267" s="24" t="s">
        <v>75</v>
      </c>
      <c r="F267" s="51" t="s">
        <v>203</v>
      </c>
      <c r="G267" s="51" t="s">
        <v>226</v>
      </c>
      <c r="H267" s="51" t="s">
        <v>203</v>
      </c>
      <c r="I267" s="53" t="s">
        <v>671</v>
      </c>
      <c r="J267" s="24" t="s">
        <v>612</v>
      </c>
      <c r="K267" s="24">
        <v>7</v>
      </c>
      <c r="L267" s="24" t="s">
        <v>133</v>
      </c>
      <c r="M267" s="44" t="s">
        <v>197</v>
      </c>
      <c r="N267" s="13" t="str">
        <f>CONCATENATE(L267,M267)</f>
        <v>Л0702К</v>
      </c>
      <c r="O267" s="13" t="str">
        <f>CONCATENATE(B267,"-",F267,G267,H267,"-",I267)</f>
        <v>м-ВДВ-20042006</v>
      </c>
      <c r="P267" s="45">
        <v>0</v>
      </c>
      <c r="Q267" s="45">
        <v>0</v>
      </c>
      <c r="R267" s="45">
        <v>0</v>
      </c>
      <c r="S267" s="45">
        <v>2.5</v>
      </c>
      <c r="T267" s="45">
        <v>0</v>
      </c>
      <c r="U267" s="45">
        <v>0</v>
      </c>
      <c r="V267" s="45">
        <v>1</v>
      </c>
      <c r="W267" s="45">
        <v>0</v>
      </c>
      <c r="X267" s="45">
        <v>0</v>
      </c>
      <c r="Y267" s="45">
        <v>0</v>
      </c>
      <c r="Z267" s="12">
        <f>SUM(P267:Y267)</f>
        <v>3.5</v>
      </c>
      <c r="AA267" s="44">
        <v>50</v>
      </c>
      <c r="AB267" s="46">
        <f>Z267/AA267</f>
        <v>7.0000000000000007E-2</v>
      </c>
      <c r="AC267" s="30" t="str">
        <f>IF(Z267&gt;75%*AA267,"Победитель",IF(Z267&gt;50%*AA267,"Призёр","Участник"))</f>
        <v>Участник</v>
      </c>
    </row>
    <row r="268" spans="1:29" x14ac:dyDescent="0.3">
      <c r="A268" s="43">
        <v>254</v>
      </c>
      <c r="B268" s="16" t="s">
        <v>37</v>
      </c>
      <c r="C268" s="16" t="s">
        <v>1271</v>
      </c>
      <c r="D268" s="16" t="s">
        <v>378</v>
      </c>
      <c r="E268" s="16" t="s">
        <v>328</v>
      </c>
      <c r="F268" s="16" t="s">
        <v>198</v>
      </c>
      <c r="G268" s="16" t="s">
        <v>203</v>
      </c>
      <c r="H268" s="16" t="s">
        <v>226</v>
      </c>
      <c r="I268" s="48">
        <v>8022006</v>
      </c>
      <c r="J268" s="16" t="s">
        <v>1248</v>
      </c>
      <c r="K268" s="16">
        <v>7</v>
      </c>
      <c r="L268" s="16" t="s">
        <v>1272</v>
      </c>
      <c r="M268" s="44" t="s">
        <v>25</v>
      </c>
      <c r="N268" s="13" t="str">
        <f>CONCATENATE(L268,M268)</f>
        <v>Л0725С</v>
      </c>
      <c r="O268" s="13" t="str">
        <f>CONCATENATE(B268,"-",F268,G268,H268,"-",I268)</f>
        <v>М-ИВД-8022006</v>
      </c>
      <c r="P268" s="45">
        <v>2</v>
      </c>
      <c r="Q268" s="45">
        <v>1</v>
      </c>
      <c r="R268" s="45">
        <v>0</v>
      </c>
      <c r="S268" s="45">
        <v>0</v>
      </c>
      <c r="T268" s="45">
        <v>0</v>
      </c>
      <c r="U268" s="45">
        <v>0</v>
      </c>
      <c r="V268" s="45">
        <v>0</v>
      </c>
      <c r="W268" s="45">
        <v>0</v>
      </c>
      <c r="X268" s="45">
        <v>0</v>
      </c>
      <c r="Y268" s="45">
        <v>0</v>
      </c>
      <c r="Z268" s="30">
        <f>SUM(P268:Y268)</f>
        <v>3</v>
      </c>
      <c r="AA268" s="44">
        <v>50</v>
      </c>
      <c r="AB268" s="46">
        <f>Z268/AA268</f>
        <v>0.06</v>
      </c>
      <c r="AC268" s="30" t="str">
        <f>IF(Z268&gt;75%*AA268,"Победитель",IF(Z268&gt;50%*AA268,"Призёр","Участник"))</f>
        <v>Участник</v>
      </c>
    </row>
    <row r="269" spans="1:29" x14ac:dyDescent="0.3">
      <c r="A269" s="43">
        <v>255</v>
      </c>
      <c r="B269" s="16" t="s">
        <v>14</v>
      </c>
      <c r="C269" s="16" t="s">
        <v>799</v>
      </c>
      <c r="D269" s="16" t="s">
        <v>290</v>
      </c>
      <c r="E269" s="16" t="s">
        <v>424</v>
      </c>
      <c r="F269" s="16" t="s">
        <v>247</v>
      </c>
      <c r="G269" s="16" t="s">
        <v>25</v>
      </c>
      <c r="H269" s="16" t="s">
        <v>252</v>
      </c>
      <c r="I269" s="48">
        <v>28112005</v>
      </c>
      <c r="J269" s="16" t="s">
        <v>1248</v>
      </c>
      <c r="K269" s="16">
        <v>7</v>
      </c>
      <c r="L269" s="16" t="s">
        <v>1275</v>
      </c>
      <c r="M269" s="44" t="s">
        <v>25</v>
      </c>
      <c r="N269" s="13" t="str">
        <f>CONCATENATE(L269,M269)</f>
        <v>Л0729С</v>
      </c>
      <c r="O269" s="13" t="str">
        <f>CONCATENATE(B269,"-",F269,G269,H269,"-",I269)</f>
        <v>Ж-ЛСЕ-28112005</v>
      </c>
      <c r="P269" s="45">
        <v>1</v>
      </c>
      <c r="Q269" s="45">
        <v>1</v>
      </c>
      <c r="R269" s="45">
        <v>0</v>
      </c>
      <c r="S269" s="45">
        <v>0</v>
      </c>
      <c r="T269" s="45">
        <v>0</v>
      </c>
      <c r="U269" s="45">
        <v>1</v>
      </c>
      <c r="V269" s="45">
        <v>0</v>
      </c>
      <c r="W269" s="45">
        <v>0</v>
      </c>
      <c r="X269" s="45">
        <v>0</v>
      </c>
      <c r="Y269" s="45">
        <v>0</v>
      </c>
      <c r="Z269" s="30">
        <f>SUM(P269:Y269)</f>
        <v>3</v>
      </c>
      <c r="AA269" s="44">
        <v>50</v>
      </c>
      <c r="AB269" s="46">
        <f>Z269/AA269</f>
        <v>0.06</v>
      </c>
      <c r="AC269" s="30" t="str">
        <f>IF(Z269&gt;75%*AA269,"Победитель",IF(Z269&gt;50%*AA269,"Призёр","Участник"))</f>
        <v>Участник</v>
      </c>
    </row>
    <row r="270" spans="1:29" x14ac:dyDescent="0.3">
      <c r="A270" s="43">
        <v>256</v>
      </c>
      <c r="B270" s="24" t="s">
        <v>180</v>
      </c>
      <c r="C270" s="24" t="s">
        <v>684</v>
      </c>
      <c r="D270" s="24" t="s">
        <v>82</v>
      </c>
      <c r="E270" s="24" t="s">
        <v>158</v>
      </c>
      <c r="F270" s="51" t="s">
        <v>37</v>
      </c>
      <c r="G270" s="51" t="s">
        <v>37</v>
      </c>
      <c r="H270" s="51" t="s">
        <v>25</v>
      </c>
      <c r="I270" s="53" t="s">
        <v>686</v>
      </c>
      <c r="J270" s="24" t="s">
        <v>612</v>
      </c>
      <c r="K270" s="24">
        <v>7</v>
      </c>
      <c r="L270" s="24" t="s">
        <v>376</v>
      </c>
      <c r="M270" s="44" t="s">
        <v>197</v>
      </c>
      <c r="N270" s="13" t="str">
        <f>CONCATENATE(L270,M270)</f>
        <v>Л0709К</v>
      </c>
      <c r="O270" s="13" t="str">
        <f>CONCATENATE(B270,"-",F270,G270,H270,"-",I270)</f>
        <v>ж-ММС-01082006</v>
      </c>
      <c r="P270" s="45">
        <v>0</v>
      </c>
      <c r="Q270" s="45">
        <v>0</v>
      </c>
      <c r="R270" s="45">
        <v>2</v>
      </c>
      <c r="S270" s="45">
        <v>0</v>
      </c>
      <c r="T270" s="45">
        <v>0</v>
      </c>
      <c r="U270" s="45">
        <v>0</v>
      </c>
      <c r="V270" s="45">
        <v>0</v>
      </c>
      <c r="W270" s="45">
        <v>0</v>
      </c>
      <c r="X270" s="45">
        <v>0</v>
      </c>
      <c r="Y270" s="45">
        <v>0</v>
      </c>
      <c r="Z270" s="12">
        <f>SUM(P270:Y270)</f>
        <v>2</v>
      </c>
      <c r="AA270" s="44">
        <v>50</v>
      </c>
      <c r="AB270" s="46">
        <f>Z270/AA270</f>
        <v>0.04</v>
      </c>
      <c r="AC270" s="30" t="str">
        <f>IF(Z270&gt;75%*AA270,"Победитель",IF(Z270&gt;50%*AA270,"Призёр","Участник"))</f>
        <v>Участник</v>
      </c>
    </row>
    <row r="271" spans="1:29" x14ac:dyDescent="0.3">
      <c r="A271" s="43">
        <v>257</v>
      </c>
      <c r="B271" s="16" t="s">
        <v>14</v>
      </c>
      <c r="C271" s="16" t="s">
        <v>1273</v>
      </c>
      <c r="D271" s="16" t="s">
        <v>431</v>
      </c>
      <c r="E271" s="16" t="s">
        <v>366</v>
      </c>
      <c r="F271" s="16" t="s">
        <v>184</v>
      </c>
      <c r="G271" s="16" t="s">
        <v>226</v>
      </c>
      <c r="H271" s="16" t="s">
        <v>185</v>
      </c>
      <c r="I271" s="48">
        <v>8052006</v>
      </c>
      <c r="J271" s="16" t="s">
        <v>1248</v>
      </c>
      <c r="K271" s="16">
        <v>7</v>
      </c>
      <c r="L271" s="16" t="s">
        <v>1274</v>
      </c>
      <c r="M271" s="44" t="s">
        <v>25</v>
      </c>
      <c r="N271" s="13" t="str">
        <f>CONCATENATE(L271,M271)</f>
        <v>Л0726С</v>
      </c>
      <c r="O271" s="13" t="str">
        <f>CONCATENATE(B271,"-",F271,G271,H271,"-",I271)</f>
        <v>Ж-ПДА-8052006</v>
      </c>
      <c r="P271" s="45">
        <v>2</v>
      </c>
      <c r="Q271" s="45">
        <v>0</v>
      </c>
      <c r="R271" s="45">
        <v>0</v>
      </c>
      <c r="S271" s="45">
        <v>0</v>
      </c>
      <c r="T271" s="45">
        <v>0</v>
      </c>
      <c r="U271" s="45">
        <v>0</v>
      </c>
      <c r="V271" s="45">
        <v>0</v>
      </c>
      <c r="W271" s="45">
        <v>0</v>
      </c>
      <c r="X271" s="45">
        <v>0</v>
      </c>
      <c r="Y271" s="45">
        <v>0</v>
      </c>
      <c r="Z271" s="30">
        <f>SUM(P271:Y271)</f>
        <v>2</v>
      </c>
      <c r="AA271" s="44">
        <v>50</v>
      </c>
      <c r="AB271" s="46">
        <f>Z271/AA271</f>
        <v>0.04</v>
      </c>
      <c r="AC271" s="30" t="str">
        <f>IF(Z271&gt;75%*AA271,"Победитель",IF(Z271&gt;50%*AA271,"Призёр","Участник"))</f>
        <v>Участник</v>
      </c>
    </row>
    <row r="272" spans="1:29" x14ac:dyDescent="0.3">
      <c r="A272" s="43">
        <v>258</v>
      </c>
      <c r="B272" s="24" t="s">
        <v>250</v>
      </c>
      <c r="C272" s="24" t="s">
        <v>680</v>
      </c>
      <c r="D272" s="24" t="s">
        <v>681</v>
      </c>
      <c r="E272" s="24" t="s">
        <v>682</v>
      </c>
      <c r="F272" s="51" t="s">
        <v>37</v>
      </c>
      <c r="G272" s="51" t="s">
        <v>185</v>
      </c>
      <c r="H272" s="51" t="s">
        <v>185</v>
      </c>
      <c r="I272" s="53" t="s">
        <v>683</v>
      </c>
      <c r="J272" s="24" t="s">
        <v>612</v>
      </c>
      <c r="K272" s="24">
        <v>7</v>
      </c>
      <c r="L272" s="24" t="s">
        <v>370</v>
      </c>
      <c r="M272" s="44" t="s">
        <v>197</v>
      </c>
      <c r="N272" s="13" t="str">
        <f>CONCATENATE(L272,M272)</f>
        <v>Л0707К</v>
      </c>
      <c r="O272" s="13" t="str">
        <f>CONCATENATE(B272,"-",F272,G272,H272,"-",I272)</f>
        <v>м-МАА-08112006</v>
      </c>
      <c r="P272" s="45">
        <v>0</v>
      </c>
      <c r="Q272" s="45">
        <v>0</v>
      </c>
      <c r="R272" s="45">
        <v>1</v>
      </c>
      <c r="S272" s="45">
        <v>0</v>
      </c>
      <c r="T272" s="45">
        <v>0</v>
      </c>
      <c r="U272" s="45">
        <v>0</v>
      </c>
      <c r="V272" s="45">
        <v>0</v>
      </c>
      <c r="W272" s="45">
        <v>0</v>
      </c>
      <c r="X272" s="45">
        <v>0</v>
      </c>
      <c r="Y272" s="45">
        <v>0</v>
      </c>
      <c r="Z272" s="12">
        <f>SUM(P272:Y272)</f>
        <v>1</v>
      </c>
      <c r="AA272" s="44">
        <v>50</v>
      </c>
      <c r="AB272" s="46">
        <f>Z272/AA272</f>
        <v>0.02</v>
      </c>
      <c r="AC272" s="30" t="str">
        <f>IF(Z272&gt;75%*AA272,"Победитель",IF(Z272&gt;50%*AA272,"Призёр","Участник"))</f>
        <v>Участник</v>
      </c>
    </row>
    <row r="273" spans="1:29" x14ac:dyDescent="0.3">
      <c r="A273" s="43">
        <v>259</v>
      </c>
      <c r="B273" s="24" t="s">
        <v>250</v>
      </c>
      <c r="C273" s="24" t="s">
        <v>687</v>
      </c>
      <c r="D273" s="24" t="s">
        <v>346</v>
      </c>
      <c r="E273" s="24" t="s">
        <v>328</v>
      </c>
      <c r="F273" s="51" t="s">
        <v>247</v>
      </c>
      <c r="G273" s="51" t="s">
        <v>185</v>
      </c>
      <c r="H273" s="51" t="s">
        <v>226</v>
      </c>
      <c r="I273" s="53" t="s">
        <v>360</v>
      </c>
      <c r="J273" s="24" t="s">
        <v>612</v>
      </c>
      <c r="K273" s="24">
        <v>7</v>
      </c>
      <c r="L273" s="24" t="s">
        <v>465</v>
      </c>
      <c r="M273" s="44" t="s">
        <v>197</v>
      </c>
      <c r="N273" s="13" t="str">
        <f>CONCATENATE(L273,M273)</f>
        <v>Л0710К</v>
      </c>
      <c r="O273" s="13" t="str">
        <f>CONCATENATE(B273,"-",F273,G273,H273,"-",I273)</f>
        <v>м-ЛАД-21062006</v>
      </c>
      <c r="P273" s="45">
        <v>0</v>
      </c>
      <c r="Q273" s="45">
        <v>0</v>
      </c>
      <c r="R273" s="45">
        <v>1</v>
      </c>
      <c r="S273" s="45">
        <v>0</v>
      </c>
      <c r="T273" s="45">
        <v>0</v>
      </c>
      <c r="U273" s="45">
        <v>0</v>
      </c>
      <c r="V273" s="45">
        <v>0</v>
      </c>
      <c r="W273" s="45">
        <v>0</v>
      </c>
      <c r="X273" s="45">
        <v>0</v>
      </c>
      <c r="Y273" s="45">
        <v>0</v>
      </c>
      <c r="Z273" s="12">
        <f>SUM(P273:Y273)</f>
        <v>1</v>
      </c>
      <c r="AA273" s="44">
        <v>50</v>
      </c>
      <c r="AB273" s="46">
        <f>Z273/AA273</f>
        <v>0.02</v>
      </c>
      <c r="AC273" s="30" t="str">
        <f>IF(Z273&gt;75%*AA273,"Победитель",IF(Z273&gt;50%*AA273,"Призёр","Участник"))</f>
        <v>Участник</v>
      </c>
    </row>
    <row r="274" spans="1:29" x14ac:dyDescent="0.3">
      <c r="A274" s="43">
        <v>260</v>
      </c>
      <c r="B274" s="24" t="s">
        <v>180</v>
      </c>
      <c r="C274" s="24" t="s">
        <v>697</v>
      </c>
      <c r="D274" s="24" t="s">
        <v>698</v>
      </c>
      <c r="E274" s="24" t="s">
        <v>158</v>
      </c>
      <c r="F274" s="51" t="s">
        <v>183</v>
      </c>
      <c r="G274" s="51" t="s">
        <v>185</v>
      </c>
      <c r="H274" s="51" t="s">
        <v>25</v>
      </c>
      <c r="I274" s="53" t="s">
        <v>221</v>
      </c>
      <c r="J274" s="24" t="s">
        <v>612</v>
      </c>
      <c r="K274" s="24">
        <v>7</v>
      </c>
      <c r="L274" s="24" t="s">
        <v>699</v>
      </c>
      <c r="M274" s="44" t="s">
        <v>197</v>
      </c>
      <c r="N274" s="13" t="str">
        <f>CONCATENATE(L274,M274)</f>
        <v>Л0715К</v>
      </c>
      <c r="O274" s="13" t="str">
        <f>CONCATENATE(B274,"-",F274,G274,H274,"-",I274)</f>
        <v>ж-ТАС-15072006</v>
      </c>
      <c r="P274" s="45">
        <v>1</v>
      </c>
      <c r="Q274" s="45">
        <v>0</v>
      </c>
      <c r="R274" s="45">
        <v>0</v>
      </c>
      <c r="S274" s="45">
        <v>0</v>
      </c>
      <c r="T274" s="45">
        <v>0</v>
      </c>
      <c r="U274" s="45">
        <v>0</v>
      </c>
      <c r="V274" s="45">
        <v>0</v>
      </c>
      <c r="W274" s="45">
        <v>0</v>
      </c>
      <c r="X274" s="45">
        <v>0</v>
      </c>
      <c r="Y274" s="45">
        <v>0</v>
      </c>
      <c r="Z274" s="12">
        <f>SUM(P274:Y274)</f>
        <v>1</v>
      </c>
      <c r="AA274" s="44">
        <v>50</v>
      </c>
      <c r="AB274" s="46">
        <f>Z274/AA274</f>
        <v>0.02</v>
      </c>
      <c r="AC274" s="30" t="str">
        <f>IF(Z274&gt;75%*AA274,"Победитель",IF(Z274&gt;50%*AA274,"Призёр","Участник"))</f>
        <v>Участник</v>
      </c>
    </row>
    <row r="275" spans="1:29" x14ac:dyDescent="0.3">
      <c r="A275" s="43">
        <v>261</v>
      </c>
      <c r="B275" s="16" t="s">
        <v>37</v>
      </c>
      <c r="C275" s="16" t="s">
        <v>1278</v>
      </c>
      <c r="D275" s="16" t="s">
        <v>42</v>
      </c>
      <c r="E275" s="16" t="s">
        <v>328</v>
      </c>
      <c r="F275" s="16" t="s">
        <v>196</v>
      </c>
      <c r="G275" s="16" t="s">
        <v>226</v>
      </c>
      <c r="H275" s="16" t="s">
        <v>226</v>
      </c>
      <c r="I275" s="48">
        <v>22092006</v>
      </c>
      <c r="J275" s="16" t="s">
        <v>1248</v>
      </c>
      <c r="K275" s="16">
        <v>7</v>
      </c>
      <c r="L275" s="16" t="s">
        <v>1279</v>
      </c>
      <c r="M275" s="44" t="s">
        <v>25</v>
      </c>
      <c r="N275" s="13" t="str">
        <f>CONCATENATE(L275,M275)</f>
        <v>Л0731С</v>
      </c>
      <c r="O275" s="13" t="str">
        <f>CONCATENATE(B275,"-",F275,G275,H275,"-",I275)</f>
        <v>М-БДД-22092006</v>
      </c>
      <c r="P275" s="45">
        <v>0</v>
      </c>
      <c r="Q275" s="45">
        <v>0</v>
      </c>
      <c r="R275" s="45">
        <v>0</v>
      </c>
      <c r="S275" s="45">
        <v>0</v>
      </c>
      <c r="T275" s="45">
        <v>0</v>
      </c>
      <c r="U275" s="45">
        <v>0</v>
      </c>
      <c r="V275" s="45">
        <v>0</v>
      </c>
      <c r="W275" s="45">
        <v>0</v>
      </c>
      <c r="X275" s="45">
        <v>0</v>
      </c>
      <c r="Y275" s="45">
        <v>0</v>
      </c>
      <c r="Z275" s="30">
        <f>SUM(P275:Y275)</f>
        <v>0</v>
      </c>
      <c r="AA275" s="44">
        <v>50</v>
      </c>
      <c r="AB275" s="46">
        <f>Z275/AA275</f>
        <v>0</v>
      </c>
      <c r="AC275" s="30" t="str">
        <f>IF(Z275&gt;75%*AA275,"Победитель",IF(Z275&gt;50%*AA275,"Призёр","Участник"))</f>
        <v>Участник</v>
      </c>
    </row>
    <row r="276" spans="1:29" x14ac:dyDescent="0.3">
      <c r="A276" s="43">
        <v>262</v>
      </c>
      <c r="B276" s="16" t="s">
        <v>37</v>
      </c>
      <c r="C276" s="16" t="s">
        <v>979</v>
      </c>
      <c r="D276" s="16" t="s">
        <v>378</v>
      </c>
      <c r="E276" s="16" t="s">
        <v>549</v>
      </c>
      <c r="F276" s="16" t="s">
        <v>203</v>
      </c>
      <c r="G276" s="16" t="s">
        <v>203</v>
      </c>
      <c r="H276" s="16" t="s">
        <v>37</v>
      </c>
      <c r="I276" s="48" t="s">
        <v>980</v>
      </c>
      <c r="J276" s="16" t="s">
        <v>778</v>
      </c>
      <c r="K276" s="16">
        <v>8</v>
      </c>
      <c r="L276" s="16" t="s">
        <v>981</v>
      </c>
      <c r="M276" s="44" t="s">
        <v>295</v>
      </c>
      <c r="N276" s="13" t="str">
        <f>CONCATENATE(L276,M276)</f>
        <v>л0802Г</v>
      </c>
      <c r="O276" s="13" t="str">
        <f>CONCATENATE(B276,"-",F276,G276,H276,"-",I276)</f>
        <v>М-ВВМ-01092005</v>
      </c>
      <c r="P276" s="45">
        <v>5</v>
      </c>
      <c r="Q276" s="45">
        <v>5</v>
      </c>
      <c r="R276" s="45">
        <v>5</v>
      </c>
      <c r="S276" s="45">
        <v>5</v>
      </c>
      <c r="T276" s="45">
        <v>0</v>
      </c>
      <c r="U276" s="45">
        <v>4</v>
      </c>
      <c r="V276" s="45">
        <v>5</v>
      </c>
      <c r="W276" s="45">
        <v>3</v>
      </c>
      <c r="X276" s="45">
        <v>5</v>
      </c>
      <c r="Y276" s="45">
        <v>2</v>
      </c>
      <c r="Z276" s="12">
        <f>SUM(P276:Y276)</f>
        <v>39</v>
      </c>
      <c r="AA276" s="44">
        <v>50</v>
      </c>
      <c r="AB276" s="46">
        <f>Z276/AA276</f>
        <v>0.78</v>
      </c>
      <c r="AC276" s="61" t="str">
        <f>IF(Z276&gt;75%*AA276,"Победитель",IF(Z276&gt;50%*AA276,"Призёр","Участник"))</f>
        <v>Победитель</v>
      </c>
    </row>
    <row r="277" spans="1:29" x14ac:dyDescent="0.3">
      <c r="A277" s="43">
        <v>263</v>
      </c>
      <c r="B277" s="24" t="s">
        <v>180</v>
      </c>
      <c r="C277" s="24" t="s">
        <v>626</v>
      </c>
      <c r="D277" s="24" t="s">
        <v>52</v>
      </c>
      <c r="E277" s="24" t="s">
        <v>299</v>
      </c>
      <c r="F277" s="51" t="s">
        <v>196</v>
      </c>
      <c r="G277" s="51" t="s">
        <v>226</v>
      </c>
      <c r="H277" s="51" t="s">
        <v>37</v>
      </c>
      <c r="I277" s="53" t="s">
        <v>706</v>
      </c>
      <c r="J277" s="24" t="s">
        <v>612</v>
      </c>
      <c r="K277" s="24">
        <v>8</v>
      </c>
      <c r="L277" s="24" t="s">
        <v>144</v>
      </c>
      <c r="M277" s="44" t="s">
        <v>197</v>
      </c>
      <c r="N277" s="13" t="str">
        <f>CONCATENATE(L277,M277)</f>
        <v>Л0801К</v>
      </c>
      <c r="O277" s="13" t="str">
        <f>CONCATENATE(B277,"-",F277,G277,H277,"-",I277)</f>
        <v>ж-БДМ-08042005</v>
      </c>
      <c r="P277" s="45">
        <v>5</v>
      </c>
      <c r="Q277" s="45">
        <v>5</v>
      </c>
      <c r="R277" s="45">
        <v>5</v>
      </c>
      <c r="S277" s="45">
        <v>5</v>
      </c>
      <c r="T277" s="45">
        <v>2</v>
      </c>
      <c r="U277" s="45">
        <v>4</v>
      </c>
      <c r="V277" s="45">
        <v>5</v>
      </c>
      <c r="W277" s="45">
        <v>5</v>
      </c>
      <c r="X277" s="45">
        <v>2</v>
      </c>
      <c r="Y277" s="45">
        <v>0</v>
      </c>
      <c r="Z277" s="12">
        <f>SUM(P277:Y277)</f>
        <v>38</v>
      </c>
      <c r="AA277" s="44">
        <v>50</v>
      </c>
      <c r="AB277" s="46">
        <f>Z277/AA277</f>
        <v>0.76</v>
      </c>
      <c r="AC277" s="61" t="str">
        <f>IF(Z277&gt;75%*AA277,"Победитель",IF(Z277&gt;50%*AA277,"Призёр","Участник"))</f>
        <v>Победитель</v>
      </c>
    </row>
    <row r="278" spans="1:29" x14ac:dyDescent="0.3">
      <c r="A278" s="43">
        <v>264</v>
      </c>
      <c r="B278" s="16" t="s">
        <v>37</v>
      </c>
      <c r="C278" s="16" t="s">
        <v>939</v>
      </c>
      <c r="D278" s="16" t="s">
        <v>237</v>
      </c>
      <c r="E278" s="16" t="s">
        <v>842</v>
      </c>
      <c r="F278" s="16" t="s">
        <v>197</v>
      </c>
      <c r="G278" s="16" t="s">
        <v>184</v>
      </c>
      <c r="H278" s="16" t="s">
        <v>226</v>
      </c>
      <c r="I278" s="48" t="s">
        <v>940</v>
      </c>
      <c r="J278" s="16" t="s">
        <v>778</v>
      </c>
      <c r="K278" s="16">
        <v>8</v>
      </c>
      <c r="L278" s="16" t="s">
        <v>941</v>
      </c>
      <c r="M278" s="44" t="s">
        <v>295</v>
      </c>
      <c r="N278" s="13" t="str">
        <f>CONCATENATE(L278,M278)</f>
        <v>л0813Г</v>
      </c>
      <c r="O278" s="13" t="str">
        <f>CONCATENATE(B278,"-",F278,G278,H278,"-",I278)</f>
        <v>М-КПД-05052006</v>
      </c>
      <c r="P278" s="45">
        <v>5</v>
      </c>
      <c r="Q278" s="45">
        <v>4</v>
      </c>
      <c r="R278" s="45">
        <v>2.5</v>
      </c>
      <c r="S278" s="45">
        <v>5</v>
      </c>
      <c r="T278" s="45">
        <v>1</v>
      </c>
      <c r="U278" s="45">
        <v>4</v>
      </c>
      <c r="V278" s="45">
        <v>5</v>
      </c>
      <c r="W278" s="45">
        <v>3.5</v>
      </c>
      <c r="X278" s="45">
        <v>5</v>
      </c>
      <c r="Y278" s="45">
        <v>2.5</v>
      </c>
      <c r="Z278" s="12">
        <f>SUM(P278:Y278)</f>
        <v>37.5</v>
      </c>
      <c r="AA278" s="44">
        <v>50</v>
      </c>
      <c r="AB278" s="46">
        <f>Z278/AA278</f>
        <v>0.75</v>
      </c>
      <c r="AC278" s="61" t="s">
        <v>1335</v>
      </c>
    </row>
    <row r="279" spans="1:29" x14ac:dyDescent="0.3">
      <c r="A279" s="43">
        <v>265</v>
      </c>
      <c r="B279" s="16" t="s">
        <v>14</v>
      </c>
      <c r="C279" s="16" t="s">
        <v>1170</v>
      </c>
      <c r="D279" s="16" t="s">
        <v>1171</v>
      </c>
      <c r="E279" s="16" t="s">
        <v>60</v>
      </c>
      <c r="F279" s="16" t="s">
        <v>184</v>
      </c>
      <c r="G279" s="16" t="s">
        <v>185</v>
      </c>
      <c r="H279" s="16" t="s">
        <v>203</v>
      </c>
      <c r="I279" s="48" t="s">
        <v>1172</v>
      </c>
      <c r="J279" s="16" t="s">
        <v>1152</v>
      </c>
      <c r="K279" s="16">
        <v>8</v>
      </c>
      <c r="L279" s="16" t="s">
        <v>144</v>
      </c>
      <c r="M279" s="44" t="s">
        <v>216</v>
      </c>
      <c r="N279" s="13" t="str">
        <f>CONCATENATE(L279,M279)</f>
        <v>Л0801З</v>
      </c>
      <c r="O279" s="13" t="str">
        <f>CONCATENATE(B279,"-",F279,G279,H279,"-",I279)</f>
        <v>Ж-ПАВ-21122005</v>
      </c>
      <c r="P279" s="45">
        <v>10</v>
      </c>
      <c r="Q279" s="45">
        <v>10</v>
      </c>
      <c r="R279" s="45">
        <v>5</v>
      </c>
      <c r="S279" s="45">
        <v>9.5</v>
      </c>
      <c r="T279" s="45">
        <v>2.5</v>
      </c>
      <c r="U279" s="45"/>
      <c r="V279" s="45"/>
      <c r="W279" s="45"/>
      <c r="X279" s="45"/>
      <c r="Y279" s="45"/>
      <c r="Z279" s="12">
        <f>SUM(P279:Y279)</f>
        <v>37</v>
      </c>
      <c r="AA279" s="44">
        <v>50</v>
      </c>
      <c r="AB279" s="46">
        <f>Z279/AA279</f>
        <v>0.74</v>
      </c>
      <c r="AC279" s="61" t="str">
        <f>IF(Z279&gt;75%*AA279,"Победитель",IF(Z279&gt;50%*AA279,"Призёр","Участник"))</f>
        <v>Призёр</v>
      </c>
    </row>
    <row r="280" spans="1:29" x14ac:dyDescent="0.3">
      <c r="A280" s="43">
        <v>266</v>
      </c>
      <c r="B280" s="16" t="s">
        <v>14</v>
      </c>
      <c r="C280" s="16" t="s">
        <v>1176</v>
      </c>
      <c r="D280" s="16" t="s">
        <v>742</v>
      </c>
      <c r="E280" s="16" t="s">
        <v>158</v>
      </c>
      <c r="F280" s="16" t="s">
        <v>285</v>
      </c>
      <c r="G280" s="16" t="s">
        <v>198</v>
      </c>
      <c r="H280" s="16" t="s">
        <v>25</v>
      </c>
      <c r="I280" s="48" t="s">
        <v>1177</v>
      </c>
      <c r="J280" s="16" t="s">
        <v>1152</v>
      </c>
      <c r="K280" s="16">
        <v>8</v>
      </c>
      <c r="L280" s="16" t="s">
        <v>146</v>
      </c>
      <c r="M280" s="44" t="s">
        <v>216</v>
      </c>
      <c r="N280" s="13" t="str">
        <f>CONCATENATE(L280,M280)</f>
        <v>Л0803З</v>
      </c>
      <c r="O280" s="13" t="str">
        <f>CONCATENATE(B280,"-",F280,G280,H280,"-",I280)</f>
        <v>Ж-ОИС-08032006</v>
      </c>
      <c r="P280" s="45">
        <v>10</v>
      </c>
      <c r="Q280" s="45">
        <v>7.5</v>
      </c>
      <c r="R280" s="45">
        <v>4</v>
      </c>
      <c r="S280" s="45">
        <v>7.5</v>
      </c>
      <c r="T280" s="45">
        <v>7.5</v>
      </c>
      <c r="U280" s="45"/>
      <c r="V280" s="45"/>
      <c r="W280" s="45"/>
      <c r="X280" s="45"/>
      <c r="Y280" s="45"/>
      <c r="Z280" s="12">
        <f>SUM(P280:Y280)</f>
        <v>36.5</v>
      </c>
      <c r="AA280" s="44">
        <v>50</v>
      </c>
      <c r="AB280" s="46">
        <f>Z280/AA280</f>
        <v>0.73</v>
      </c>
      <c r="AC280" s="61" t="str">
        <f>IF(Z280&gt;75%*AA280,"Победитель",IF(Z280&gt;50%*AA280,"Призёр","Участник"))</f>
        <v>Призёр</v>
      </c>
    </row>
    <row r="281" spans="1:29" x14ac:dyDescent="0.3">
      <c r="A281" s="43">
        <v>267</v>
      </c>
      <c r="B281" s="16" t="s">
        <v>14</v>
      </c>
      <c r="C281" s="16" t="s">
        <v>276</v>
      </c>
      <c r="D281" s="16" t="s">
        <v>948</v>
      </c>
      <c r="E281" s="16" t="s">
        <v>605</v>
      </c>
      <c r="F281" s="16" t="s">
        <v>184</v>
      </c>
      <c r="G281" s="16" t="s">
        <v>197</v>
      </c>
      <c r="H281" s="16" t="s">
        <v>285</v>
      </c>
      <c r="I281" s="48" t="s">
        <v>571</v>
      </c>
      <c r="J281" s="16" t="s">
        <v>778</v>
      </c>
      <c r="K281" s="16">
        <v>8</v>
      </c>
      <c r="L281" s="16" t="s">
        <v>949</v>
      </c>
      <c r="M281" s="44" t="s">
        <v>295</v>
      </c>
      <c r="N281" s="13" t="str">
        <f>CONCATENATE(L281,M281)</f>
        <v>л0806Г</v>
      </c>
      <c r="O281" s="13" t="str">
        <f>CONCATENATE(B281,"-",F281,G281,H281,"-",I281)</f>
        <v>Ж-ПКО-10062005</v>
      </c>
      <c r="P281" s="45">
        <v>5</v>
      </c>
      <c r="Q281" s="45">
        <v>3</v>
      </c>
      <c r="R281" s="45">
        <v>5</v>
      </c>
      <c r="S281" s="45">
        <v>5</v>
      </c>
      <c r="T281" s="45">
        <v>1</v>
      </c>
      <c r="U281" s="45">
        <v>1</v>
      </c>
      <c r="V281" s="45">
        <v>5</v>
      </c>
      <c r="W281" s="45">
        <v>2.5</v>
      </c>
      <c r="X281" s="45">
        <v>5</v>
      </c>
      <c r="Y281" s="45">
        <v>3.5</v>
      </c>
      <c r="Z281" s="12">
        <f>SUM(P281:Y281)</f>
        <v>36</v>
      </c>
      <c r="AA281" s="44">
        <v>50</v>
      </c>
      <c r="AB281" s="46">
        <f>Z281/AA281</f>
        <v>0.72</v>
      </c>
      <c r="AC281" s="61" t="str">
        <f>IF(Z281&gt;75%*AA281,"Победитель",IF(Z281&gt;50%*AA281,"Призёр","Участник"))</f>
        <v>Призёр</v>
      </c>
    </row>
    <row r="282" spans="1:29" x14ac:dyDescent="0.3">
      <c r="A282" s="43">
        <v>268</v>
      </c>
      <c r="B282" s="16" t="s">
        <v>14</v>
      </c>
      <c r="C282" s="16" t="s">
        <v>799</v>
      </c>
      <c r="D282" s="16" t="s">
        <v>202</v>
      </c>
      <c r="E282" s="16" t="s">
        <v>195</v>
      </c>
      <c r="F282" s="16" t="s">
        <v>247</v>
      </c>
      <c r="G282" s="16" t="s">
        <v>185</v>
      </c>
      <c r="H282" s="16" t="s">
        <v>198</v>
      </c>
      <c r="I282" s="48" t="s">
        <v>956</v>
      </c>
      <c r="J282" s="16" t="s">
        <v>778</v>
      </c>
      <c r="K282" s="16">
        <v>8</v>
      </c>
      <c r="L282" s="16" t="s">
        <v>957</v>
      </c>
      <c r="M282" s="44" t="s">
        <v>295</v>
      </c>
      <c r="N282" s="13" t="str">
        <f>CONCATENATE(L282,M282)</f>
        <v>л0812Г</v>
      </c>
      <c r="O282" s="13" t="str">
        <f>CONCATENATE(B282,"-",F282,G282,H282,"-",I282)</f>
        <v>Ж-ЛАИ-25012006</v>
      </c>
      <c r="P282" s="45">
        <v>5</v>
      </c>
      <c r="Q282" s="45">
        <v>3</v>
      </c>
      <c r="R282" s="45">
        <v>5</v>
      </c>
      <c r="S282" s="45">
        <v>5</v>
      </c>
      <c r="T282" s="45">
        <v>1</v>
      </c>
      <c r="U282" s="45">
        <v>2</v>
      </c>
      <c r="V282" s="45">
        <v>5</v>
      </c>
      <c r="W282" s="45">
        <v>2.5</v>
      </c>
      <c r="X282" s="45">
        <v>5</v>
      </c>
      <c r="Y282" s="45">
        <v>2.5</v>
      </c>
      <c r="Z282" s="12">
        <f>SUM(P282:Y282)</f>
        <v>36</v>
      </c>
      <c r="AA282" s="44">
        <v>50</v>
      </c>
      <c r="AB282" s="46">
        <f>Z282/AA282</f>
        <v>0.72</v>
      </c>
      <c r="AC282" s="61" t="str">
        <f>IF(Z282&gt;75%*AA282,"Победитель",IF(Z282&gt;50%*AA282,"Призёр","Участник"))</f>
        <v>Призёр</v>
      </c>
    </row>
    <row r="283" spans="1:29" x14ac:dyDescent="0.3">
      <c r="A283" s="43">
        <v>269</v>
      </c>
      <c r="B283" s="16" t="s">
        <v>14</v>
      </c>
      <c r="C283" s="15" t="s">
        <v>1119</v>
      </c>
      <c r="D283" s="15" t="s">
        <v>290</v>
      </c>
      <c r="E283" s="15" t="s">
        <v>158</v>
      </c>
      <c r="F283" s="4" t="s">
        <v>247</v>
      </c>
      <c r="G283" s="4" t="s">
        <v>25</v>
      </c>
      <c r="H283" s="4" t="s">
        <v>25</v>
      </c>
      <c r="I283" s="2" t="s">
        <v>1120</v>
      </c>
      <c r="J283" s="14" t="s">
        <v>1093</v>
      </c>
      <c r="K283" s="16">
        <v>8</v>
      </c>
      <c r="L283" s="15" t="s">
        <v>145</v>
      </c>
      <c r="M283" s="44" t="s">
        <v>185</v>
      </c>
      <c r="N283" s="13" t="str">
        <f>CONCATENATE(L283,M283)</f>
        <v>Л0802А</v>
      </c>
      <c r="O283" s="13" t="str">
        <f>CONCATENATE(B283,"-",F283,G283,H283,"-",I283)</f>
        <v>Ж-ЛСС-01082005</v>
      </c>
      <c r="P283" s="45">
        <v>5</v>
      </c>
      <c r="Q283" s="45">
        <v>4</v>
      </c>
      <c r="R283" s="45">
        <v>5</v>
      </c>
      <c r="S283" s="45">
        <v>5</v>
      </c>
      <c r="T283" s="45">
        <v>2</v>
      </c>
      <c r="U283" s="45">
        <v>4</v>
      </c>
      <c r="V283" s="45">
        <v>5</v>
      </c>
      <c r="W283" s="45">
        <v>4</v>
      </c>
      <c r="X283" s="45">
        <v>0</v>
      </c>
      <c r="Y283" s="45">
        <v>0</v>
      </c>
      <c r="Z283" s="12">
        <f>SUM(P283:Y283)</f>
        <v>34</v>
      </c>
      <c r="AA283" s="44">
        <v>50</v>
      </c>
      <c r="AB283" s="46">
        <f>Z283/AA283</f>
        <v>0.68</v>
      </c>
      <c r="AC283" s="61" t="str">
        <f>IF(Z283&gt;75%*AA283,"Победитель",IF(Z283&gt;50%*AA283,"Призёр","Участник"))</f>
        <v>Призёр</v>
      </c>
    </row>
    <row r="284" spans="1:29" x14ac:dyDescent="0.3">
      <c r="A284" s="43">
        <v>270</v>
      </c>
      <c r="B284" s="8" t="s">
        <v>250</v>
      </c>
      <c r="C284" s="6" t="s">
        <v>570</v>
      </c>
      <c r="D284" s="6" t="s">
        <v>346</v>
      </c>
      <c r="E284" s="6" t="s">
        <v>412</v>
      </c>
      <c r="F284" s="55" t="s">
        <v>197</v>
      </c>
      <c r="G284" s="55" t="s">
        <v>185</v>
      </c>
      <c r="H284" s="55" t="s">
        <v>285</v>
      </c>
      <c r="I284" s="29" t="s">
        <v>571</v>
      </c>
      <c r="J284" s="7" t="s">
        <v>543</v>
      </c>
      <c r="K284" s="8">
        <v>8</v>
      </c>
      <c r="L284" s="6" t="s">
        <v>151</v>
      </c>
      <c r="M284" s="44" t="s">
        <v>197</v>
      </c>
      <c r="N284" s="13" t="str">
        <f>CONCATENATE(L284,M284)</f>
        <v>Л0805К</v>
      </c>
      <c r="O284" s="13" t="str">
        <f>CONCATENATE(B284,"-",F284,G284,H284,"-",I284)</f>
        <v>м-КАО-10062005</v>
      </c>
      <c r="P284" s="45">
        <v>5</v>
      </c>
      <c r="Q284" s="45">
        <v>1</v>
      </c>
      <c r="R284" s="45">
        <v>5</v>
      </c>
      <c r="S284" s="45">
        <v>5</v>
      </c>
      <c r="T284" s="45">
        <v>1</v>
      </c>
      <c r="U284" s="45">
        <v>4</v>
      </c>
      <c r="V284" s="45">
        <v>5</v>
      </c>
      <c r="W284" s="45">
        <v>3</v>
      </c>
      <c r="X284" s="45">
        <v>3</v>
      </c>
      <c r="Y284" s="45">
        <v>2</v>
      </c>
      <c r="Z284" s="12">
        <f>SUM(P284:Y284)</f>
        <v>34</v>
      </c>
      <c r="AA284" s="44">
        <v>50</v>
      </c>
      <c r="AB284" s="46">
        <f>Z284/AA284</f>
        <v>0.68</v>
      </c>
      <c r="AC284" s="61" t="str">
        <f>IF(Z284&gt;75%*AA284,"Победитель",IF(Z284&gt;50%*AA284,"Призёр","Участник"))</f>
        <v>Призёр</v>
      </c>
    </row>
    <row r="285" spans="1:29" x14ac:dyDescent="0.3">
      <c r="A285" s="43">
        <v>271</v>
      </c>
      <c r="B285" s="16" t="s">
        <v>14</v>
      </c>
      <c r="C285" s="15" t="s">
        <v>1121</v>
      </c>
      <c r="D285" s="15" t="s">
        <v>489</v>
      </c>
      <c r="E285" s="15" t="s">
        <v>366</v>
      </c>
      <c r="F285" s="4" t="s">
        <v>25</v>
      </c>
      <c r="G285" s="4" t="s">
        <v>247</v>
      </c>
      <c r="H285" s="4" t="s">
        <v>185</v>
      </c>
      <c r="I285" s="2" t="s">
        <v>1122</v>
      </c>
      <c r="J285" s="14" t="s">
        <v>1093</v>
      </c>
      <c r="K285" s="16">
        <v>8</v>
      </c>
      <c r="L285" s="15" t="s">
        <v>146</v>
      </c>
      <c r="M285" s="44" t="s">
        <v>185</v>
      </c>
      <c r="N285" s="13" t="str">
        <f>CONCATENATE(L285,M285)</f>
        <v>Л0803А</v>
      </c>
      <c r="O285" s="13" t="str">
        <f>CONCATENATE(B285,"-",F285,G285,H285,"-",I285)</f>
        <v>Ж-СЛА-08072005</v>
      </c>
      <c r="P285" s="45">
        <v>5</v>
      </c>
      <c r="Q285" s="45">
        <v>5</v>
      </c>
      <c r="R285" s="45">
        <v>5</v>
      </c>
      <c r="S285" s="45">
        <v>5</v>
      </c>
      <c r="T285" s="45">
        <v>0</v>
      </c>
      <c r="U285" s="45">
        <v>4</v>
      </c>
      <c r="V285" s="45">
        <v>5</v>
      </c>
      <c r="W285" s="45">
        <v>4</v>
      </c>
      <c r="X285" s="45">
        <v>0</v>
      </c>
      <c r="Y285" s="45">
        <v>0</v>
      </c>
      <c r="Z285" s="12">
        <f>SUM(P285:Y285)</f>
        <v>33</v>
      </c>
      <c r="AA285" s="44">
        <v>50</v>
      </c>
      <c r="AB285" s="46">
        <f>Z285/AA285</f>
        <v>0.66</v>
      </c>
      <c r="AC285" s="61" t="str">
        <f>IF(Z285&gt;75%*AA285,"Победитель",IF(Z285&gt;50%*AA285,"Призёр","Участник"))</f>
        <v>Призёр</v>
      </c>
    </row>
    <row r="286" spans="1:29" x14ac:dyDescent="0.3">
      <c r="A286" s="43">
        <v>272</v>
      </c>
      <c r="B286" s="16" t="s">
        <v>180</v>
      </c>
      <c r="C286" s="16" t="s">
        <v>478</v>
      </c>
      <c r="D286" s="16" t="s">
        <v>479</v>
      </c>
      <c r="E286" s="16" t="s">
        <v>46</v>
      </c>
      <c r="F286" s="4" t="s">
        <v>210</v>
      </c>
      <c r="G286" s="4" t="s">
        <v>203</v>
      </c>
      <c r="H286" s="4" t="s">
        <v>185</v>
      </c>
      <c r="I286" s="1" t="s">
        <v>480</v>
      </c>
      <c r="J286" s="16" t="s">
        <v>426</v>
      </c>
      <c r="K286" s="16">
        <v>8</v>
      </c>
      <c r="L286" s="16" t="s">
        <v>146</v>
      </c>
      <c r="M286" s="44" t="s">
        <v>203</v>
      </c>
      <c r="N286" s="13" t="str">
        <f>CONCATENATE(L286,M286)</f>
        <v>Л0803В</v>
      </c>
      <c r="O286" s="13" t="str">
        <f>CONCATENATE(B286,"-",F286,G286,H286,"-",I286)</f>
        <v>ж-РВА-14122004</v>
      </c>
      <c r="P286" s="45">
        <v>4</v>
      </c>
      <c r="Q286" s="45">
        <v>4</v>
      </c>
      <c r="R286" s="45">
        <v>5</v>
      </c>
      <c r="S286" s="45">
        <v>5</v>
      </c>
      <c r="T286" s="45">
        <v>0</v>
      </c>
      <c r="U286" s="45">
        <v>3</v>
      </c>
      <c r="V286" s="45">
        <v>5</v>
      </c>
      <c r="W286" s="45">
        <v>5</v>
      </c>
      <c r="X286" s="45">
        <v>1</v>
      </c>
      <c r="Y286" s="45">
        <v>0</v>
      </c>
      <c r="Z286" s="12">
        <f>SUM(P286:Y286)</f>
        <v>32</v>
      </c>
      <c r="AA286" s="44">
        <v>50</v>
      </c>
      <c r="AB286" s="46">
        <f>Z286/AA286</f>
        <v>0.64</v>
      </c>
      <c r="AC286" s="61" t="str">
        <f>IF(Z286&gt;75%*AA286,"Победитель",IF(Z286&gt;50%*AA286,"Призёр","Участник"))</f>
        <v>Призёр</v>
      </c>
    </row>
    <row r="287" spans="1:29" x14ac:dyDescent="0.3">
      <c r="A287" s="43">
        <v>273</v>
      </c>
      <c r="B287" s="24" t="s">
        <v>180</v>
      </c>
      <c r="C287" s="24" t="s">
        <v>707</v>
      </c>
      <c r="D287" s="24" t="s">
        <v>698</v>
      </c>
      <c r="E287" s="24" t="s">
        <v>366</v>
      </c>
      <c r="F287" s="51" t="s">
        <v>196</v>
      </c>
      <c r="G287" s="51" t="s">
        <v>185</v>
      </c>
      <c r="H287" s="51" t="s">
        <v>185</v>
      </c>
      <c r="I287" s="53" t="s">
        <v>708</v>
      </c>
      <c r="J287" s="24" t="s">
        <v>612</v>
      </c>
      <c r="K287" s="24">
        <v>8</v>
      </c>
      <c r="L287" s="24" t="s">
        <v>145</v>
      </c>
      <c r="M287" s="44" t="s">
        <v>197</v>
      </c>
      <c r="N287" s="13" t="str">
        <f>CONCATENATE(L287,M287)</f>
        <v>Л0802К</v>
      </c>
      <c r="O287" s="13" t="str">
        <f>CONCATENATE(B287,"-",F287,G287,H287,"-",I287)</f>
        <v>ж-БАА-11042005</v>
      </c>
      <c r="P287" s="45">
        <v>5</v>
      </c>
      <c r="Q287" s="45">
        <v>2</v>
      </c>
      <c r="R287" s="45">
        <v>5</v>
      </c>
      <c r="S287" s="45">
        <v>5</v>
      </c>
      <c r="T287" s="45">
        <v>0</v>
      </c>
      <c r="U287" s="45">
        <v>4</v>
      </c>
      <c r="V287" s="45">
        <v>5</v>
      </c>
      <c r="W287" s="45">
        <v>4</v>
      </c>
      <c r="X287" s="45">
        <v>1</v>
      </c>
      <c r="Y287" s="45">
        <v>1</v>
      </c>
      <c r="Z287" s="12">
        <f>SUM(P287:Y287)</f>
        <v>32</v>
      </c>
      <c r="AA287" s="44">
        <v>50</v>
      </c>
      <c r="AB287" s="46">
        <f>Z287/AA287</f>
        <v>0.64</v>
      </c>
      <c r="AC287" s="61" t="str">
        <f>IF(Z287&gt;75%*AA287,"Победитель",IF(Z287&gt;50%*AA287,"Призёр","Участник"))</f>
        <v>Призёр</v>
      </c>
    </row>
    <row r="288" spans="1:29" x14ac:dyDescent="0.3">
      <c r="A288" s="43">
        <v>274</v>
      </c>
      <c r="B288" s="24" t="s">
        <v>180</v>
      </c>
      <c r="C288" s="24" t="s">
        <v>716</v>
      </c>
      <c r="D288" s="24" t="s">
        <v>479</v>
      </c>
      <c r="E288" s="24" t="s">
        <v>195</v>
      </c>
      <c r="F288" s="51" t="s">
        <v>273</v>
      </c>
      <c r="G288" s="51" t="s">
        <v>203</v>
      </c>
      <c r="H288" s="51" t="s">
        <v>198</v>
      </c>
      <c r="I288" s="53" t="s">
        <v>258</v>
      </c>
      <c r="J288" s="24" t="s">
        <v>612</v>
      </c>
      <c r="K288" s="24">
        <v>8</v>
      </c>
      <c r="L288" s="24" t="s">
        <v>491</v>
      </c>
      <c r="M288" s="44" t="s">
        <v>197</v>
      </c>
      <c r="N288" s="13" t="str">
        <f>CONCATENATE(L288,M288)</f>
        <v>Л0806К</v>
      </c>
      <c r="O288" s="13" t="str">
        <f>CONCATENATE(B288,"-",F288,G288,H288,"-",I288)</f>
        <v>ж-ЯВИ-21072005</v>
      </c>
      <c r="P288" s="45">
        <v>5</v>
      </c>
      <c r="Q288" s="45">
        <v>4</v>
      </c>
      <c r="R288" s="45">
        <v>5</v>
      </c>
      <c r="S288" s="45">
        <v>5</v>
      </c>
      <c r="T288" s="45">
        <v>0</v>
      </c>
      <c r="U288" s="45">
        <v>4</v>
      </c>
      <c r="V288" s="45">
        <v>5</v>
      </c>
      <c r="W288" s="45">
        <v>3</v>
      </c>
      <c r="X288" s="45">
        <v>1</v>
      </c>
      <c r="Y288" s="45">
        <v>0</v>
      </c>
      <c r="Z288" s="12">
        <f>SUM(P288:Y288)</f>
        <v>32</v>
      </c>
      <c r="AA288" s="44">
        <v>50</v>
      </c>
      <c r="AB288" s="46">
        <f>Z288/AA288</f>
        <v>0.64</v>
      </c>
      <c r="AC288" s="61" t="str">
        <f>IF(Z288&gt;75%*AA288,"Победитель",IF(Z288&gt;50%*AA288,"Призёр","Участник"))</f>
        <v>Призёр</v>
      </c>
    </row>
    <row r="289" spans="1:29" x14ac:dyDescent="0.3">
      <c r="A289" s="43">
        <v>275</v>
      </c>
      <c r="B289" s="16" t="s">
        <v>37</v>
      </c>
      <c r="C289" s="15" t="s">
        <v>66</v>
      </c>
      <c r="D289" s="15" t="s">
        <v>67</v>
      </c>
      <c r="E289" s="15" t="s">
        <v>40</v>
      </c>
      <c r="F289" s="4" t="str">
        <f>LEFT(C289,1)</f>
        <v>Ч</v>
      </c>
      <c r="G289" s="4" t="str">
        <f>LEFT(D289,1)</f>
        <v>С</v>
      </c>
      <c r="H289" s="4" t="str">
        <f>LEFT(E289,1)</f>
        <v>А</v>
      </c>
      <c r="I289" s="2" t="s">
        <v>68</v>
      </c>
      <c r="J289" s="14" t="s">
        <v>28</v>
      </c>
      <c r="K289" s="16">
        <v>8</v>
      </c>
      <c r="L289" s="15" t="s">
        <v>144</v>
      </c>
      <c r="M289" s="10" t="s">
        <v>37</v>
      </c>
      <c r="N289" s="13" t="str">
        <f>CONCATENATE(L289,M289)</f>
        <v>Л0801М</v>
      </c>
      <c r="O289" s="13" t="str">
        <f>CONCATENATE(B289,"-",F289,G289,H289,"-",I289)</f>
        <v>М-ЧСА-23112004</v>
      </c>
      <c r="P289" s="11">
        <v>5</v>
      </c>
      <c r="Q289" s="11">
        <v>4</v>
      </c>
      <c r="R289" s="11">
        <v>5</v>
      </c>
      <c r="S289" s="11">
        <v>5</v>
      </c>
      <c r="T289" s="11">
        <v>1</v>
      </c>
      <c r="U289" s="11">
        <v>3</v>
      </c>
      <c r="V289" s="11">
        <v>5</v>
      </c>
      <c r="W289" s="11">
        <v>2</v>
      </c>
      <c r="X289" s="11">
        <v>2</v>
      </c>
      <c r="Y289" s="11">
        <v>0</v>
      </c>
      <c r="Z289" s="12">
        <f>SUM(P289:Y289)</f>
        <v>32</v>
      </c>
      <c r="AA289" s="44">
        <v>50</v>
      </c>
      <c r="AB289" s="46">
        <f>Z289/AA289</f>
        <v>0.64</v>
      </c>
      <c r="AC289" s="61" t="str">
        <f>IF(Z289&gt;75%*AA289,"Победитель",IF(Z289&gt;50%*AA289,"Призёр","Участник"))</f>
        <v>Призёр</v>
      </c>
    </row>
    <row r="290" spans="1:29" x14ac:dyDescent="0.3">
      <c r="A290" s="43">
        <v>276</v>
      </c>
      <c r="B290" s="16" t="s">
        <v>14</v>
      </c>
      <c r="C290" s="16" t="s">
        <v>1287</v>
      </c>
      <c r="D290" s="16" t="s">
        <v>437</v>
      </c>
      <c r="E290" s="16" t="s">
        <v>1288</v>
      </c>
      <c r="F290" s="16" t="s">
        <v>291</v>
      </c>
      <c r="G290" s="16" t="s">
        <v>321</v>
      </c>
      <c r="H290" s="16" t="s">
        <v>252</v>
      </c>
      <c r="I290" s="48">
        <v>25082005</v>
      </c>
      <c r="J290" s="16" t="s">
        <v>1248</v>
      </c>
      <c r="K290" s="16">
        <v>8</v>
      </c>
      <c r="L290" s="16" t="s">
        <v>1289</v>
      </c>
      <c r="M290" s="44" t="s">
        <v>25</v>
      </c>
      <c r="N290" s="13" t="str">
        <f>CONCATENATE(L290,M290)</f>
        <v>Л0840С</v>
      </c>
      <c r="O290" s="13" t="str">
        <f>CONCATENATE(B290,"-",F290,G290,H290,"-",I290)</f>
        <v>Ж-ХУЕ-25082005</v>
      </c>
      <c r="P290" s="45">
        <v>5</v>
      </c>
      <c r="Q290" s="45">
        <v>2</v>
      </c>
      <c r="R290" s="45">
        <v>2.5</v>
      </c>
      <c r="S290" s="45">
        <v>2.5</v>
      </c>
      <c r="T290" s="45">
        <v>0</v>
      </c>
      <c r="U290" s="45">
        <v>2</v>
      </c>
      <c r="V290" s="45">
        <v>5</v>
      </c>
      <c r="W290" s="45">
        <v>3</v>
      </c>
      <c r="X290" s="45">
        <v>5</v>
      </c>
      <c r="Y290" s="45">
        <v>5</v>
      </c>
      <c r="Z290" s="30">
        <f>SUM(P290:Y290)</f>
        <v>32</v>
      </c>
      <c r="AA290" s="44">
        <v>50</v>
      </c>
      <c r="AB290" s="46">
        <f>Z290/AA290</f>
        <v>0.64</v>
      </c>
      <c r="AC290" s="61" t="str">
        <f>IF(Z290&gt;75%*AA290,"Победитель",IF(Z290&gt;50%*AA290,"Призёр","Участник"))</f>
        <v>Призёр</v>
      </c>
    </row>
    <row r="291" spans="1:29" x14ac:dyDescent="0.3">
      <c r="A291" s="43">
        <v>277</v>
      </c>
      <c r="B291" s="18" t="s">
        <v>180</v>
      </c>
      <c r="C291" s="18" t="s">
        <v>492</v>
      </c>
      <c r="D291" s="18" t="s">
        <v>431</v>
      </c>
      <c r="E291" s="18" t="s">
        <v>31</v>
      </c>
      <c r="F291" s="3" t="s">
        <v>25</v>
      </c>
      <c r="G291" s="3" t="s">
        <v>226</v>
      </c>
      <c r="H291" s="3" t="s">
        <v>37</v>
      </c>
      <c r="I291" s="1" t="s">
        <v>493</v>
      </c>
      <c r="J291" s="18" t="s">
        <v>426</v>
      </c>
      <c r="K291" s="16">
        <v>8</v>
      </c>
      <c r="L291" s="18" t="s">
        <v>149</v>
      </c>
      <c r="M291" s="44" t="s">
        <v>203</v>
      </c>
      <c r="N291" s="13" t="str">
        <f>CONCATENATE(L291,M291)</f>
        <v>Л0804В</v>
      </c>
      <c r="O291" s="13" t="str">
        <f>CONCATENATE(B291,"-",F291,G291,H291,"-",I291)</f>
        <v>ж-СДМ-05092005</v>
      </c>
      <c r="P291" s="45">
        <v>5</v>
      </c>
      <c r="Q291" s="45">
        <v>5</v>
      </c>
      <c r="R291" s="45">
        <v>5</v>
      </c>
      <c r="S291" s="45">
        <v>5</v>
      </c>
      <c r="T291" s="45">
        <v>0</v>
      </c>
      <c r="U291" s="45">
        <v>4</v>
      </c>
      <c r="V291" s="45">
        <v>5</v>
      </c>
      <c r="W291" s="45">
        <v>1</v>
      </c>
      <c r="X291" s="45">
        <v>1</v>
      </c>
      <c r="Y291" s="45">
        <v>0</v>
      </c>
      <c r="Z291" s="12">
        <f>SUM(P291:Y291)</f>
        <v>31</v>
      </c>
      <c r="AA291" s="44">
        <v>50</v>
      </c>
      <c r="AB291" s="46">
        <f>Z291/AA291</f>
        <v>0.62</v>
      </c>
      <c r="AC291" s="61" t="str">
        <f>IF(Z291&gt;75%*AA291,"Победитель",IF(Z291&gt;50%*AA291,"Призёр","Участник"))</f>
        <v>Призёр</v>
      </c>
    </row>
    <row r="292" spans="1:29" x14ac:dyDescent="0.3">
      <c r="A292" s="43">
        <v>278</v>
      </c>
      <c r="B292" s="24" t="s">
        <v>180</v>
      </c>
      <c r="C292" s="24" t="s">
        <v>711</v>
      </c>
      <c r="D292" s="24" t="s">
        <v>353</v>
      </c>
      <c r="E292" s="24" t="s">
        <v>31</v>
      </c>
      <c r="F292" s="51" t="s">
        <v>183</v>
      </c>
      <c r="G292" s="51" t="s">
        <v>355</v>
      </c>
      <c r="H292" s="51" t="s">
        <v>37</v>
      </c>
      <c r="I292" s="53" t="s">
        <v>712</v>
      </c>
      <c r="J292" s="24" t="s">
        <v>612</v>
      </c>
      <c r="K292" s="24">
        <v>8</v>
      </c>
      <c r="L292" s="24" t="s">
        <v>149</v>
      </c>
      <c r="M292" s="44" t="s">
        <v>197</v>
      </c>
      <c r="N292" s="13" t="str">
        <f>CONCATENATE(L292,M292)</f>
        <v>Л0804К</v>
      </c>
      <c r="O292" s="13" t="str">
        <f>CONCATENATE(B292,"-",F292,G292,H292,"-",I292)</f>
        <v>ж-ТЮМ-16072005</v>
      </c>
      <c r="P292" s="45">
        <v>5</v>
      </c>
      <c r="Q292" s="45">
        <v>2</v>
      </c>
      <c r="R292" s="45">
        <v>5</v>
      </c>
      <c r="S292" s="45">
        <v>5</v>
      </c>
      <c r="T292" s="45">
        <v>0</v>
      </c>
      <c r="U292" s="45">
        <v>4</v>
      </c>
      <c r="V292" s="45">
        <v>5</v>
      </c>
      <c r="W292" s="45">
        <v>4</v>
      </c>
      <c r="X292" s="45">
        <v>1</v>
      </c>
      <c r="Y292" s="45">
        <v>0</v>
      </c>
      <c r="Z292" s="12">
        <f>SUM(P292:Y292)</f>
        <v>31</v>
      </c>
      <c r="AA292" s="44">
        <v>50</v>
      </c>
      <c r="AB292" s="46">
        <f>Z292/AA292</f>
        <v>0.62</v>
      </c>
      <c r="AC292" s="61" t="str">
        <f>IF(Z292&gt;75%*AA292,"Победитель",IF(Z292&gt;50%*AA292,"Призёр","Участник"))</f>
        <v>Призёр</v>
      </c>
    </row>
    <row r="293" spans="1:29" x14ac:dyDescent="0.3">
      <c r="A293" s="43">
        <v>279</v>
      </c>
      <c r="B293" s="24" t="s">
        <v>180</v>
      </c>
      <c r="C293" s="24" t="s">
        <v>713</v>
      </c>
      <c r="D293" s="24" t="s">
        <v>714</v>
      </c>
      <c r="E293" s="24" t="s">
        <v>634</v>
      </c>
      <c r="F293" s="51" t="s">
        <v>399</v>
      </c>
      <c r="G293" s="51" t="s">
        <v>185</v>
      </c>
      <c r="H293" s="51" t="s">
        <v>203</v>
      </c>
      <c r="I293" s="53" t="s">
        <v>715</v>
      </c>
      <c r="J293" s="24" t="s">
        <v>612</v>
      </c>
      <c r="K293" s="24">
        <v>8</v>
      </c>
      <c r="L293" s="24" t="s">
        <v>151</v>
      </c>
      <c r="M293" s="44" t="s">
        <v>197</v>
      </c>
      <c r="N293" s="13" t="str">
        <f>CONCATENATE(L293,M293)</f>
        <v>Л0805К</v>
      </c>
      <c r="O293" s="13" t="str">
        <f>CONCATENATE(B293,"-",F293,G293,H293,"-",I293)</f>
        <v>ж-ЧАВ-13042005</v>
      </c>
      <c r="P293" s="45">
        <v>5</v>
      </c>
      <c r="Q293" s="45">
        <v>1</v>
      </c>
      <c r="R293" s="45">
        <v>5</v>
      </c>
      <c r="S293" s="45">
        <v>5</v>
      </c>
      <c r="T293" s="45">
        <v>0</v>
      </c>
      <c r="U293" s="45">
        <v>4</v>
      </c>
      <c r="V293" s="45">
        <v>5</v>
      </c>
      <c r="W293" s="45">
        <v>5</v>
      </c>
      <c r="X293" s="45">
        <v>0</v>
      </c>
      <c r="Y293" s="45">
        <v>1</v>
      </c>
      <c r="Z293" s="12">
        <f>SUM(P293:Y293)</f>
        <v>31</v>
      </c>
      <c r="AA293" s="44">
        <v>50</v>
      </c>
      <c r="AB293" s="46">
        <f>Z293/AA293</f>
        <v>0.62</v>
      </c>
      <c r="AC293" s="61" t="str">
        <f>IF(Z293&gt;75%*AA293,"Победитель",IF(Z293&gt;50%*AA293,"Призёр","Участник"))</f>
        <v>Призёр</v>
      </c>
    </row>
    <row r="294" spans="1:29" x14ac:dyDescent="0.3">
      <c r="A294" s="43">
        <v>280</v>
      </c>
      <c r="B294" s="16" t="s">
        <v>14</v>
      </c>
      <c r="C294" s="16" t="s">
        <v>1123</v>
      </c>
      <c r="D294" s="16" t="s">
        <v>224</v>
      </c>
      <c r="E294" s="16" t="s">
        <v>225</v>
      </c>
      <c r="F294" s="4" t="s">
        <v>25</v>
      </c>
      <c r="G294" s="4" t="s">
        <v>203</v>
      </c>
      <c r="H294" s="4" t="s">
        <v>226</v>
      </c>
      <c r="I294" s="1" t="s">
        <v>1124</v>
      </c>
      <c r="J294" s="14" t="s">
        <v>1093</v>
      </c>
      <c r="K294" s="16">
        <v>8</v>
      </c>
      <c r="L294" s="16" t="s">
        <v>149</v>
      </c>
      <c r="M294" s="44" t="s">
        <v>185</v>
      </c>
      <c r="N294" s="13" t="str">
        <f>CONCATENATE(L294,M294)</f>
        <v>Л0804А</v>
      </c>
      <c r="O294" s="13" t="str">
        <f>CONCATENATE(B294,"-",F294,G294,H294,"-",I294)</f>
        <v>Ж-СВД-01092006</v>
      </c>
      <c r="P294" s="45">
        <v>5</v>
      </c>
      <c r="Q294" s="45">
        <v>4</v>
      </c>
      <c r="R294" s="45">
        <v>5</v>
      </c>
      <c r="S294" s="45">
        <v>2.5</v>
      </c>
      <c r="T294" s="45">
        <v>0</v>
      </c>
      <c r="U294" s="45">
        <v>3</v>
      </c>
      <c r="V294" s="45">
        <v>5</v>
      </c>
      <c r="W294" s="45">
        <v>1.5</v>
      </c>
      <c r="X294" s="45">
        <v>0</v>
      </c>
      <c r="Y294" s="45">
        <v>4</v>
      </c>
      <c r="Z294" s="12">
        <f>SUM(P294:Y294)</f>
        <v>30</v>
      </c>
      <c r="AA294" s="44">
        <v>50</v>
      </c>
      <c r="AB294" s="46">
        <f>Z294/AA294</f>
        <v>0.6</v>
      </c>
      <c r="AC294" s="61" t="str">
        <f>IF(Z294&gt;75%*AA294,"Победитель",IF(Z294&gt;50%*AA294,"Призёр","Участник"))</f>
        <v>Призёр</v>
      </c>
    </row>
    <row r="295" spans="1:29" x14ac:dyDescent="0.3">
      <c r="A295" s="43">
        <v>281</v>
      </c>
      <c r="B295" s="16" t="s">
        <v>14</v>
      </c>
      <c r="C295" s="16" t="s">
        <v>1127</v>
      </c>
      <c r="D295" s="16" t="s">
        <v>202</v>
      </c>
      <c r="E295" s="16" t="s">
        <v>225</v>
      </c>
      <c r="F295" s="4" t="s">
        <v>197</v>
      </c>
      <c r="G295" s="4" t="s">
        <v>185</v>
      </c>
      <c r="H295" s="4" t="s">
        <v>226</v>
      </c>
      <c r="I295" s="1" t="s">
        <v>553</v>
      </c>
      <c r="J295" s="14" t="s">
        <v>1093</v>
      </c>
      <c r="K295" s="16">
        <v>8</v>
      </c>
      <c r="L295" s="16" t="s">
        <v>491</v>
      </c>
      <c r="M295" s="44" t="s">
        <v>185</v>
      </c>
      <c r="N295" s="13" t="str">
        <f>CONCATENATE(L295,M295)</f>
        <v>Л0806А</v>
      </c>
      <c r="O295" s="13" t="str">
        <f>CONCATENATE(B295,"-",F295,G295,H295,"-",I295)</f>
        <v>Ж-КАД-12042005</v>
      </c>
      <c r="P295" s="45">
        <v>5</v>
      </c>
      <c r="Q295" s="45">
        <v>3</v>
      </c>
      <c r="R295" s="45">
        <v>5</v>
      </c>
      <c r="S295" s="45">
        <v>2</v>
      </c>
      <c r="T295" s="45">
        <v>0</v>
      </c>
      <c r="U295" s="45">
        <v>7.5</v>
      </c>
      <c r="V295" s="45">
        <v>5</v>
      </c>
      <c r="W295" s="45">
        <v>2.5</v>
      </c>
      <c r="X295" s="45">
        <v>0</v>
      </c>
      <c r="Y295" s="45">
        <v>0</v>
      </c>
      <c r="Z295" s="12">
        <f>SUM(P295:Y295)</f>
        <v>30</v>
      </c>
      <c r="AA295" s="44">
        <v>50</v>
      </c>
      <c r="AB295" s="46">
        <f>Z295/AA295</f>
        <v>0.6</v>
      </c>
      <c r="AC295" s="61" t="str">
        <f>IF(Z295&gt;75%*AA295,"Победитель",IF(Z295&gt;50%*AA295,"Призёр","Участник"))</f>
        <v>Призёр</v>
      </c>
    </row>
    <row r="296" spans="1:29" x14ac:dyDescent="0.3">
      <c r="A296" s="43">
        <v>282</v>
      </c>
      <c r="B296" s="16" t="s">
        <v>37</v>
      </c>
      <c r="C296" s="16" t="s">
        <v>73</v>
      </c>
      <c r="D296" s="16" t="s">
        <v>74</v>
      </c>
      <c r="E296" s="16" t="s">
        <v>75</v>
      </c>
      <c r="F296" s="4" t="str">
        <f>LEFT(C296,1)</f>
        <v>А</v>
      </c>
      <c r="G296" s="4" t="str">
        <f>LEFT(D296,1)</f>
        <v>Б</v>
      </c>
      <c r="H296" s="4" t="str">
        <f>LEFT(E296,1)</f>
        <v>В</v>
      </c>
      <c r="I296" s="1" t="s">
        <v>76</v>
      </c>
      <c r="J296" s="14" t="s">
        <v>28</v>
      </c>
      <c r="K296" s="16">
        <v>8</v>
      </c>
      <c r="L296" s="16" t="s">
        <v>146</v>
      </c>
      <c r="M296" s="10" t="s">
        <v>37</v>
      </c>
      <c r="N296" s="13" t="str">
        <f>CONCATENATE(L296,M296)</f>
        <v>Л0803М</v>
      </c>
      <c r="O296" s="13" t="str">
        <f>CONCATENATE(B296,"-",F296,G296,H296,"-",I296)</f>
        <v>М-АБВ-31102004</v>
      </c>
      <c r="P296" s="45">
        <v>5</v>
      </c>
      <c r="Q296" s="45">
        <v>5</v>
      </c>
      <c r="R296" s="45">
        <v>5</v>
      </c>
      <c r="S296" s="45">
        <v>2</v>
      </c>
      <c r="T296" s="45">
        <v>1</v>
      </c>
      <c r="U296" s="45">
        <v>4</v>
      </c>
      <c r="V296" s="45">
        <v>5</v>
      </c>
      <c r="W296" s="45">
        <v>0</v>
      </c>
      <c r="X296" s="45">
        <v>2</v>
      </c>
      <c r="Y296" s="45">
        <v>1</v>
      </c>
      <c r="Z296" s="12">
        <f>SUM(P296:Y296)</f>
        <v>30</v>
      </c>
      <c r="AA296" s="44">
        <v>50</v>
      </c>
      <c r="AB296" s="46">
        <f>Z296/AA296</f>
        <v>0.6</v>
      </c>
      <c r="AC296" s="61" t="str">
        <f>IF(Z296&gt;75%*AA296,"Победитель",IF(Z296&gt;50%*AA296,"Призёр","Участник"))</f>
        <v>Призёр</v>
      </c>
    </row>
    <row r="297" spans="1:29" x14ac:dyDescent="0.3">
      <c r="A297" s="43">
        <v>283</v>
      </c>
      <c r="B297" s="16" t="s">
        <v>14</v>
      </c>
      <c r="C297" s="16" t="s">
        <v>972</v>
      </c>
      <c r="D297" s="16" t="s">
        <v>948</v>
      </c>
      <c r="E297" s="16" t="s">
        <v>158</v>
      </c>
      <c r="F297" s="16" t="s">
        <v>185</v>
      </c>
      <c r="G297" s="16" t="s">
        <v>197</v>
      </c>
      <c r="H297" s="16" t="s">
        <v>25</v>
      </c>
      <c r="I297" s="48" t="s">
        <v>973</v>
      </c>
      <c r="J297" s="16" t="s">
        <v>778</v>
      </c>
      <c r="K297" s="16">
        <v>8</v>
      </c>
      <c r="L297" s="16" t="s">
        <v>974</v>
      </c>
      <c r="M297" s="44" t="s">
        <v>295</v>
      </c>
      <c r="N297" s="13" t="str">
        <f>CONCATENATE(L297,M297)</f>
        <v>л0801Г</v>
      </c>
      <c r="O297" s="13" t="str">
        <f>CONCATENATE(B297,"-",F297,G297,H297,"-",I297)</f>
        <v>Ж-АКС-07122005</v>
      </c>
      <c r="P297" s="45">
        <v>5</v>
      </c>
      <c r="Q297" s="45">
        <v>4</v>
      </c>
      <c r="R297" s="45">
        <v>2.5</v>
      </c>
      <c r="S297" s="45">
        <v>2.5</v>
      </c>
      <c r="T297" s="45">
        <v>1</v>
      </c>
      <c r="U297" s="45">
        <v>3</v>
      </c>
      <c r="V297" s="45">
        <v>5</v>
      </c>
      <c r="W297" s="45">
        <v>3</v>
      </c>
      <c r="X297" s="45">
        <v>2</v>
      </c>
      <c r="Y297" s="45">
        <v>1</v>
      </c>
      <c r="Z297" s="12">
        <f>SUM(P297:Y297)</f>
        <v>29</v>
      </c>
      <c r="AA297" s="44">
        <v>50</v>
      </c>
      <c r="AB297" s="46">
        <f>Z297/AA297</f>
        <v>0.57999999999999996</v>
      </c>
      <c r="AC297" s="30" t="str">
        <f>IF(Z297&gt;75%*AA297,"Победитель",IF(Z297&gt;50%*AA297,"Призёр","Участник"))</f>
        <v>Призёр</v>
      </c>
    </row>
    <row r="298" spans="1:29" x14ac:dyDescent="0.3">
      <c r="A298" s="43">
        <v>284</v>
      </c>
      <c r="B298" s="16" t="s">
        <v>37</v>
      </c>
      <c r="C298" s="16" t="s">
        <v>975</v>
      </c>
      <c r="D298" s="16" t="s">
        <v>533</v>
      </c>
      <c r="E298" s="16" t="s">
        <v>976</v>
      </c>
      <c r="F298" s="16" t="s">
        <v>37</v>
      </c>
      <c r="G298" s="16" t="s">
        <v>203</v>
      </c>
      <c r="H298" s="16" t="s">
        <v>185</v>
      </c>
      <c r="I298" s="48" t="s">
        <v>977</v>
      </c>
      <c r="J298" s="16" t="s">
        <v>778</v>
      </c>
      <c r="K298" s="16">
        <v>8</v>
      </c>
      <c r="L298" s="16" t="s">
        <v>978</v>
      </c>
      <c r="M298" s="44" t="s">
        <v>295</v>
      </c>
      <c r="N298" s="13" t="str">
        <f>CONCATENATE(L298,M298)</f>
        <v>л0805Г</v>
      </c>
      <c r="O298" s="13" t="str">
        <f>CONCATENATE(B298,"-",F298,G298,H298,"-",I298)</f>
        <v>М-МВА-09072005</v>
      </c>
      <c r="P298" s="45">
        <v>5</v>
      </c>
      <c r="Q298" s="45">
        <v>3.5</v>
      </c>
      <c r="R298" s="45">
        <v>5</v>
      </c>
      <c r="S298" s="45">
        <v>4</v>
      </c>
      <c r="T298" s="45">
        <v>5</v>
      </c>
      <c r="U298" s="45">
        <v>3</v>
      </c>
      <c r="V298" s="45">
        <v>2.5</v>
      </c>
      <c r="W298" s="45">
        <v>1</v>
      </c>
      <c r="X298" s="45">
        <v>0</v>
      </c>
      <c r="Y298" s="45">
        <v>0</v>
      </c>
      <c r="Z298" s="12">
        <f>SUM(P298:Y298)</f>
        <v>29</v>
      </c>
      <c r="AA298" s="44">
        <v>50</v>
      </c>
      <c r="AB298" s="46">
        <f>Z298/AA298</f>
        <v>0.57999999999999996</v>
      </c>
      <c r="AC298" s="30" t="str">
        <f>IF(Z298&gt;75%*AA298,"Победитель",IF(Z298&gt;50%*AA298,"Призёр","Участник"))</f>
        <v>Призёр</v>
      </c>
    </row>
    <row r="299" spans="1:29" x14ac:dyDescent="0.3">
      <c r="A299" s="43">
        <v>285</v>
      </c>
      <c r="B299" s="16" t="s">
        <v>14</v>
      </c>
      <c r="C299" s="16" t="s">
        <v>688</v>
      </c>
      <c r="D299" s="16" t="s">
        <v>82</v>
      </c>
      <c r="E299" s="16" t="s">
        <v>46</v>
      </c>
      <c r="F299" s="16" t="s">
        <v>285</v>
      </c>
      <c r="G299" s="16" t="s">
        <v>37</v>
      </c>
      <c r="H299" s="16" t="s">
        <v>185</v>
      </c>
      <c r="I299" s="48" t="s">
        <v>967</v>
      </c>
      <c r="J299" s="16" t="s">
        <v>778</v>
      </c>
      <c r="K299" s="16">
        <v>8</v>
      </c>
      <c r="L299" s="16" t="s">
        <v>968</v>
      </c>
      <c r="M299" s="44" t="s">
        <v>295</v>
      </c>
      <c r="N299" s="13" t="str">
        <f>CONCATENATE(L299,M299)</f>
        <v>л0803Г</v>
      </c>
      <c r="O299" s="13" t="str">
        <f>CONCATENATE(B299,"-",F299,G299,H299,"-",I299)</f>
        <v>Ж-ОМА-28082005</v>
      </c>
      <c r="P299" s="45">
        <v>5</v>
      </c>
      <c r="Q299" s="45">
        <v>4</v>
      </c>
      <c r="R299" s="45">
        <v>3</v>
      </c>
      <c r="S299" s="45">
        <v>3</v>
      </c>
      <c r="T299" s="45">
        <v>1</v>
      </c>
      <c r="U299" s="45">
        <v>3</v>
      </c>
      <c r="V299" s="45">
        <v>5</v>
      </c>
      <c r="W299" s="45">
        <v>2</v>
      </c>
      <c r="X299" s="45">
        <v>2.5</v>
      </c>
      <c r="Y299" s="45">
        <v>0</v>
      </c>
      <c r="Z299" s="12">
        <f>SUM(P299:Y299)</f>
        <v>28.5</v>
      </c>
      <c r="AA299" s="44">
        <v>50</v>
      </c>
      <c r="AB299" s="46">
        <f>Z299/AA299</f>
        <v>0.56999999999999995</v>
      </c>
      <c r="AC299" s="30" t="str">
        <f>IF(Z299&gt;75%*AA299,"Победитель",IF(Z299&gt;50%*AA299,"Призёр","Участник"))</f>
        <v>Призёр</v>
      </c>
    </row>
    <row r="300" spans="1:29" x14ac:dyDescent="0.3">
      <c r="A300" s="43">
        <v>286</v>
      </c>
      <c r="B300" s="16" t="s">
        <v>180</v>
      </c>
      <c r="C300" s="16" t="s">
        <v>476</v>
      </c>
      <c r="D300" s="16" t="s">
        <v>85</v>
      </c>
      <c r="E300" s="16" t="s">
        <v>215</v>
      </c>
      <c r="F300" s="4" t="s">
        <v>37</v>
      </c>
      <c r="G300" s="4" t="s">
        <v>25</v>
      </c>
      <c r="H300" s="4" t="s">
        <v>191</v>
      </c>
      <c r="I300" s="1" t="s">
        <v>477</v>
      </c>
      <c r="J300" s="16" t="s">
        <v>426</v>
      </c>
      <c r="K300" s="16">
        <v>8</v>
      </c>
      <c r="L300" s="16" t="s">
        <v>145</v>
      </c>
      <c r="M300" s="44" t="s">
        <v>203</v>
      </c>
      <c r="N300" s="13" t="str">
        <f>CONCATENATE(L300,M300)</f>
        <v>Л0802В</v>
      </c>
      <c r="O300" s="13" t="str">
        <f>CONCATENATE(B300,"-",F300,G300,H300,"-",I300)</f>
        <v>ж-МСН-13052005</v>
      </c>
      <c r="P300" s="45">
        <v>4</v>
      </c>
      <c r="Q300" s="45">
        <v>4</v>
      </c>
      <c r="R300" s="45">
        <v>5</v>
      </c>
      <c r="S300" s="45">
        <v>5</v>
      </c>
      <c r="T300" s="45">
        <v>0</v>
      </c>
      <c r="U300" s="45">
        <v>3</v>
      </c>
      <c r="V300" s="45">
        <v>5</v>
      </c>
      <c r="W300" s="45">
        <v>2</v>
      </c>
      <c r="X300" s="45">
        <v>0</v>
      </c>
      <c r="Y300" s="45">
        <v>0</v>
      </c>
      <c r="Z300" s="12">
        <f>SUM(P300:Y300)</f>
        <v>28</v>
      </c>
      <c r="AA300" s="44">
        <v>50</v>
      </c>
      <c r="AB300" s="46">
        <f>Z300/AA300</f>
        <v>0.56000000000000005</v>
      </c>
      <c r="AC300" s="30" t="str">
        <f>IF(Z300&gt;75%*AA300,"Победитель",IF(Z300&gt;50%*AA300,"Призёр","Участник"))</f>
        <v>Призёр</v>
      </c>
    </row>
    <row r="301" spans="1:29" x14ac:dyDescent="0.3">
      <c r="A301" s="43">
        <v>287</v>
      </c>
      <c r="B301" s="16" t="s">
        <v>14</v>
      </c>
      <c r="C301" s="16" t="s">
        <v>942</v>
      </c>
      <c r="D301" s="16" t="s">
        <v>437</v>
      </c>
      <c r="E301" s="16" t="s">
        <v>299</v>
      </c>
      <c r="F301" s="16" t="s">
        <v>285</v>
      </c>
      <c r="G301" s="16" t="s">
        <v>321</v>
      </c>
      <c r="H301" s="16" t="s">
        <v>37</v>
      </c>
      <c r="I301" s="48" t="s">
        <v>943</v>
      </c>
      <c r="J301" s="16" t="s">
        <v>778</v>
      </c>
      <c r="K301" s="16">
        <v>8</v>
      </c>
      <c r="L301" s="16" t="s">
        <v>944</v>
      </c>
      <c r="M301" s="44" t="s">
        <v>295</v>
      </c>
      <c r="N301" s="13" t="str">
        <f>CONCATENATE(L301,M301)</f>
        <v>л0807Г</v>
      </c>
      <c r="O301" s="13" t="str">
        <f>CONCATENATE(B301,"-",F301,G301,H301,"-",I301)</f>
        <v>Ж-ОУМ-29082006</v>
      </c>
      <c r="P301" s="45">
        <v>5</v>
      </c>
      <c r="Q301" s="45">
        <v>0</v>
      </c>
      <c r="R301" s="45">
        <v>5</v>
      </c>
      <c r="S301" s="45">
        <v>5</v>
      </c>
      <c r="T301" s="45">
        <v>4</v>
      </c>
      <c r="U301" s="45">
        <v>0</v>
      </c>
      <c r="V301" s="45">
        <v>5</v>
      </c>
      <c r="W301" s="45">
        <v>2</v>
      </c>
      <c r="X301" s="45">
        <v>0</v>
      </c>
      <c r="Y301" s="45">
        <v>2</v>
      </c>
      <c r="Z301" s="12">
        <f>SUM(P301:Y301)</f>
        <v>28</v>
      </c>
      <c r="AA301" s="44">
        <v>50</v>
      </c>
      <c r="AB301" s="46">
        <f>Z301/AA301</f>
        <v>0.56000000000000005</v>
      </c>
      <c r="AC301" s="30" t="str">
        <f>IF(Z301&gt;75%*AA301,"Победитель",IF(Z301&gt;50%*AA301,"Призёр","Участник"))</f>
        <v>Призёр</v>
      </c>
    </row>
    <row r="302" spans="1:29" x14ac:dyDescent="0.3">
      <c r="A302" s="43">
        <v>288</v>
      </c>
      <c r="B302" s="8" t="s">
        <v>180</v>
      </c>
      <c r="C302" s="8" t="s">
        <v>565</v>
      </c>
      <c r="D302" s="8" t="s">
        <v>85</v>
      </c>
      <c r="E302" s="8" t="s">
        <v>566</v>
      </c>
      <c r="F302" s="55" t="s">
        <v>197</v>
      </c>
      <c r="G302" s="55" t="s">
        <v>25</v>
      </c>
      <c r="H302" s="55" t="s">
        <v>203</v>
      </c>
      <c r="I302" s="28" t="s">
        <v>567</v>
      </c>
      <c r="J302" s="7" t="s">
        <v>543</v>
      </c>
      <c r="K302" s="9">
        <v>8</v>
      </c>
      <c r="L302" s="8" t="s">
        <v>145</v>
      </c>
      <c r="M302" s="44" t="s">
        <v>197</v>
      </c>
      <c r="N302" s="13" t="str">
        <f>CONCATENATE(L302,M302)</f>
        <v>Л0802К</v>
      </c>
      <c r="O302" s="13" t="str">
        <f>CONCATENATE(B302,"-",F302,G302,H302,"-",I302)</f>
        <v>ж-КСВ-09062005</v>
      </c>
      <c r="P302" s="45">
        <v>5</v>
      </c>
      <c r="Q302" s="45">
        <v>1</v>
      </c>
      <c r="R302" s="45">
        <v>5</v>
      </c>
      <c r="S302" s="45">
        <v>5</v>
      </c>
      <c r="T302" s="45">
        <v>1</v>
      </c>
      <c r="U302" s="45">
        <v>3</v>
      </c>
      <c r="V302" s="45">
        <v>5</v>
      </c>
      <c r="W302" s="45">
        <v>1</v>
      </c>
      <c r="X302" s="45">
        <v>1</v>
      </c>
      <c r="Y302" s="45">
        <v>1</v>
      </c>
      <c r="Z302" s="12">
        <f>SUM(P302:Y302)</f>
        <v>28</v>
      </c>
      <c r="AA302" s="44">
        <v>50</v>
      </c>
      <c r="AB302" s="46">
        <f>Z302/AA302</f>
        <v>0.56000000000000005</v>
      </c>
      <c r="AC302" s="30" t="str">
        <f>IF(Z302&gt;75%*AA302,"Победитель",IF(Z302&gt;50%*AA302,"Призёр","Участник"))</f>
        <v>Призёр</v>
      </c>
    </row>
    <row r="303" spans="1:29" x14ac:dyDescent="0.3">
      <c r="A303" s="43">
        <v>289</v>
      </c>
      <c r="B303" s="16" t="s">
        <v>37</v>
      </c>
      <c r="C303" s="16" t="s">
        <v>969</v>
      </c>
      <c r="D303" s="16" t="s">
        <v>153</v>
      </c>
      <c r="E303" s="16" t="s">
        <v>139</v>
      </c>
      <c r="F303" s="16" t="s">
        <v>216</v>
      </c>
      <c r="G303" s="16" t="s">
        <v>183</v>
      </c>
      <c r="H303" s="16" t="s">
        <v>185</v>
      </c>
      <c r="I303" s="48" t="s">
        <v>970</v>
      </c>
      <c r="J303" s="16" t="s">
        <v>778</v>
      </c>
      <c r="K303" s="16">
        <v>8</v>
      </c>
      <c r="L303" s="16" t="s">
        <v>971</v>
      </c>
      <c r="M303" s="44" t="s">
        <v>295</v>
      </c>
      <c r="N303" s="13" t="str">
        <f>CONCATENATE(L303,M303)</f>
        <v>л0804Г</v>
      </c>
      <c r="O303" s="13" t="str">
        <f>CONCATENATE(B303,"-",F303,G303,H303,"-",I303)</f>
        <v>М-ЗТА-16032005</v>
      </c>
      <c r="P303" s="45">
        <v>5</v>
      </c>
      <c r="Q303" s="45">
        <v>5</v>
      </c>
      <c r="R303" s="45">
        <v>5</v>
      </c>
      <c r="S303" s="45">
        <v>2.5</v>
      </c>
      <c r="T303" s="45">
        <v>3</v>
      </c>
      <c r="U303" s="45">
        <v>1</v>
      </c>
      <c r="V303" s="45">
        <v>0</v>
      </c>
      <c r="W303" s="45">
        <v>2.5</v>
      </c>
      <c r="X303" s="45">
        <v>0</v>
      </c>
      <c r="Y303" s="45">
        <v>2</v>
      </c>
      <c r="Z303" s="12">
        <f>SUM(P303:Y303)</f>
        <v>26</v>
      </c>
      <c r="AA303" s="44">
        <v>50</v>
      </c>
      <c r="AB303" s="46">
        <f>Z303/AA303</f>
        <v>0.52</v>
      </c>
      <c r="AC303" s="30" t="str">
        <f>IF(Z303&gt;75%*AA303,"Победитель",IF(Z303&gt;50%*AA303,"Призёр","Участник"))</f>
        <v>Призёр</v>
      </c>
    </row>
    <row r="304" spans="1:29" x14ac:dyDescent="0.3">
      <c r="A304" s="43">
        <v>290</v>
      </c>
      <c r="B304" s="16" t="s">
        <v>250</v>
      </c>
      <c r="C304" s="16" t="s">
        <v>251</v>
      </c>
      <c r="D304" s="16" t="s">
        <v>88</v>
      </c>
      <c r="E304" s="16" t="s">
        <v>125</v>
      </c>
      <c r="F304" s="4" t="s">
        <v>210</v>
      </c>
      <c r="G304" s="4" t="s">
        <v>191</v>
      </c>
      <c r="H304" s="4" t="s">
        <v>252</v>
      </c>
      <c r="I304" s="1" t="s">
        <v>253</v>
      </c>
      <c r="J304" s="14" t="s">
        <v>187</v>
      </c>
      <c r="K304" s="16">
        <v>8</v>
      </c>
      <c r="L304" s="16" t="s">
        <v>254</v>
      </c>
      <c r="M304" s="44" t="s">
        <v>285</v>
      </c>
      <c r="N304" s="13" t="str">
        <f>CONCATENATE(L304,M304)</f>
        <v>л0818О</v>
      </c>
      <c r="O304" s="13" t="str">
        <f>CONCATENATE(B304,"-",F304,G304,H304,"-",I304)</f>
        <v>м-РНЕ-23052005</v>
      </c>
      <c r="P304" s="45">
        <v>5</v>
      </c>
      <c r="Q304" s="45">
        <v>2</v>
      </c>
      <c r="R304" s="45">
        <v>5</v>
      </c>
      <c r="S304" s="45">
        <v>2</v>
      </c>
      <c r="T304" s="45">
        <v>1</v>
      </c>
      <c r="U304" s="45">
        <v>3</v>
      </c>
      <c r="V304" s="45">
        <v>5</v>
      </c>
      <c r="W304" s="45">
        <v>2</v>
      </c>
      <c r="X304" s="45">
        <v>1</v>
      </c>
      <c r="Y304" s="45">
        <v>0</v>
      </c>
      <c r="Z304" s="12">
        <f>SUM(P304:Y304)</f>
        <v>26</v>
      </c>
      <c r="AA304" s="44">
        <v>50</v>
      </c>
      <c r="AB304" s="46">
        <f>Z304/AA304</f>
        <v>0.52</v>
      </c>
      <c r="AC304" s="30" t="str">
        <f>IF(Z304&gt;75%*AA304,"Победитель",IF(Z304&gt;50%*AA304,"Призёр","Участник"))</f>
        <v>Призёр</v>
      </c>
    </row>
    <row r="305" spans="1:29" x14ac:dyDescent="0.3">
      <c r="A305" s="43">
        <v>291</v>
      </c>
      <c r="B305" s="18" t="s">
        <v>180</v>
      </c>
      <c r="C305" s="18" t="s">
        <v>488</v>
      </c>
      <c r="D305" s="18" t="s">
        <v>489</v>
      </c>
      <c r="E305" s="18" t="s">
        <v>215</v>
      </c>
      <c r="F305" s="3" t="s">
        <v>291</v>
      </c>
      <c r="G305" s="3" t="s">
        <v>247</v>
      </c>
      <c r="H305" s="3" t="s">
        <v>191</v>
      </c>
      <c r="I305" s="1" t="s">
        <v>258</v>
      </c>
      <c r="J305" s="18" t="s">
        <v>426</v>
      </c>
      <c r="K305" s="5" t="s">
        <v>490</v>
      </c>
      <c r="L305" s="18" t="s">
        <v>491</v>
      </c>
      <c r="M305" s="44" t="s">
        <v>203</v>
      </c>
      <c r="N305" s="13" t="str">
        <f>CONCATENATE(L305,M305)</f>
        <v>Л0806В</v>
      </c>
      <c r="O305" s="13" t="str">
        <f>CONCATENATE(B305,"-",F305,G305,H305,"-",I305)</f>
        <v>ж-ХЛН-21072005</v>
      </c>
      <c r="P305" s="45">
        <v>3</v>
      </c>
      <c r="Q305" s="45">
        <v>2</v>
      </c>
      <c r="R305" s="45">
        <v>5</v>
      </c>
      <c r="S305" s="45">
        <v>5</v>
      </c>
      <c r="T305" s="45">
        <v>0</v>
      </c>
      <c r="U305" s="45">
        <v>3</v>
      </c>
      <c r="V305" s="45">
        <v>5</v>
      </c>
      <c r="W305" s="45">
        <v>2</v>
      </c>
      <c r="X305" s="45">
        <v>0</v>
      </c>
      <c r="Y305" s="45">
        <v>0</v>
      </c>
      <c r="Z305" s="12">
        <f>SUM(P305:Y305)</f>
        <v>25</v>
      </c>
      <c r="AA305" s="44">
        <v>50</v>
      </c>
      <c r="AB305" s="46">
        <f>Z305/AA305</f>
        <v>0.5</v>
      </c>
      <c r="AC305" s="30" t="s">
        <v>1334</v>
      </c>
    </row>
    <row r="306" spans="1:29" x14ac:dyDescent="0.3">
      <c r="A306" s="43">
        <v>292</v>
      </c>
      <c r="B306" s="18" t="s">
        <v>427</v>
      </c>
      <c r="C306" s="18" t="s">
        <v>481</v>
      </c>
      <c r="D306" s="18" t="s">
        <v>482</v>
      </c>
      <c r="E306" s="18" t="s">
        <v>483</v>
      </c>
      <c r="F306" s="3" t="s">
        <v>295</v>
      </c>
      <c r="G306" s="3" t="s">
        <v>185</v>
      </c>
      <c r="H306" s="3" t="s">
        <v>198</v>
      </c>
      <c r="I306" s="1" t="s">
        <v>484</v>
      </c>
      <c r="J306" s="18" t="s">
        <v>426</v>
      </c>
      <c r="K306" s="16">
        <v>8</v>
      </c>
      <c r="L306" s="18" t="s">
        <v>485</v>
      </c>
      <c r="M306" s="44" t="s">
        <v>203</v>
      </c>
      <c r="N306" s="13" t="str">
        <f>CONCATENATE(L306,M306)</f>
        <v>Л0807В</v>
      </c>
      <c r="O306" s="13" t="str">
        <f>CONCATENATE(B306,"-",F306,G306,H306,"-",I306)</f>
        <v>м -ГАИ-06022005</v>
      </c>
      <c r="P306" s="45">
        <v>3</v>
      </c>
      <c r="Q306" s="45">
        <v>2</v>
      </c>
      <c r="R306" s="45">
        <v>5</v>
      </c>
      <c r="S306" s="45">
        <v>5</v>
      </c>
      <c r="T306" s="45">
        <v>0</v>
      </c>
      <c r="U306" s="45">
        <v>3</v>
      </c>
      <c r="V306" s="45">
        <v>5</v>
      </c>
      <c r="W306" s="45">
        <v>2</v>
      </c>
      <c r="X306" s="45">
        <v>0</v>
      </c>
      <c r="Y306" s="45">
        <v>0</v>
      </c>
      <c r="Z306" s="12">
        <f>SUM(P306:Y306)</f>
        <v>25</v>
      </c>
      <c r="AA306" s="44">
        <v>50</v>
      </c>
      <c r="AB306" s="46">
        <f>Z306/AA306</f>
        <v>0.5</v>
      </c>
      <c r="AC306" s="30" t="s">
        <v>1334</v>
      </c>
    </row>
    <row r="307" spans="1:29" x14ac:dyDescent="0.3">
      <c r="A307" s="43">
        <v>293</v>
      </c>
      <c r="B307" s="16" t="s">
        <v>14</v>
      </c>
      <c r="C307" s="16" t="s">
        <v>189</v>
      </c>
      <c r="D307" s="16" t="s">
        <v>30</v>
      </c>
      <c r="E307" s="16" t="s">
        <v>689</v>
      </c>
      <c r="F307" s="16" t="s">
        <v>191</v>
      </c>
      <c r="G307" s="16" t="s">
        <v>185</v>
      </c>
      <c r="H307" s="16" t="s">
        <v>210</v>
      </c>
      <c r="I307" s="48" t="s">
        <v>950</v>
      </c>
      <c r="J307" s="16" t="s">
        <v>778</v>
      </c>
      <c r="K307" s="16">
        <v>8</v>
      </c>
      <c r="L307" s="16" t="s">
        <v>951</v>
      </c>
      <c r="M307" s="44" t="s">
        <v>295</v>
      </c>
      <c r="N307" s="13" t="str">
        <f>CONCATENATE(L307,M307)</f>
        <v>л0811Г</v>
      </c>
      <c r="O307" s="13" t="str">
        <f>CONCATENATE(B307,"-",F307,G307,H307,"-",I307)</f>
        <v>Ж-НАР-30052005</v>
      </c>
      <c r="P307" s="45">
        <v>5</v>
      </c>
      <c r="Q307" s="45">
        <v>3</v>
      </c>
      <c r="R307" s="45">
        <v>5</v>
      </c>
      <c r="S307" s="45">
        <v>0</v>
      </c>
      <c r="T307" s="45">
        <v>0</v>
      </c>
      <c r="U307" s="45">
        <v>2</v>
      </c>
      <c r="V307" s="45">
        <v>5</v>
      </c>
      <c r="W307" s="45">
        <v>3</v>
      </c>
      <c r="X307" s="45">
        <v>0</v>
      </c>
      <c r="Y307" s="45">
        <v>2</v>
      </c>
      <c r="Z307" s="12">
        <f>SUM(P307:Y307)</f>
        <v>25</v>
      </c>
      <c r="AA307" s="44">
        <v>50</v>
      </c>
      <c r="AB307" s="46">
        <f>Z307/AA307</f>
        <v>0.5</v>
      </c>
      <c r="AC307" s="30" t="s">
        <v>1334</v>
      </c>
    </row>
    <row r="308" spans="1:29" x14ac:dyDescent="0.3">
      <c r="A308" s="43">
        <v>294</v>
      </c>
      <c r="B308" s="16" t="s">
        <v>37</v>
      </c>
      <c r="C308" s="16" t="s">
        <v>377</v>
      </c>
      <c r="D308" s="16" t="s">
        <v>378</v>
      </c>
      <c r="E308" s="16" t="s">
        <v>328</v>
      </c>
      <c r="F308" s="4" t="s">
        <v>210</v>
      </c>
      <c r="G308" s="4" t="s">
        <v>203</v>
      </c>
      <c r="H308" s="4" t="s">
        <v>226</v>
      </c>
      <c r="I308" s="1" t="s">
        <v>379</v>
      </c>
      <c r="J308" s="14" t="s">
        <v>288</v>
      </c>
      <c r="K308" s="16">
        <v>8</v>
      </c>
      <c r="L308" s="16" t="s">
        <v>144</v>
      </c>
      <c r="M308" s="44" t="s">
        <v>321</v>
      </c>
      <c r="N308" s="13" t="str">
        <f>CONCATENATE(L308,M308)</f>
        <v>Л0801У</v>
      </c>
      <c r="O308" s="13" t="str">
        <f>CONCATENATE(B308,"-",F308,G308,H308,"-",I308)</f>
        <v>М-РВД-22102005</v>
      </c>
      <c r="P308" s="45">
        <v>3</v>
      </c>
      <c r="Q308" s="45">
        <v>1</v>
      </c>
      <c r="R308" s="45">
        <v>5</v>
      </c>
      <c r="S308" s="45">
        <v>2.5</v>
      </c>
      <c r="T308" s="45">
        <v>0</v>
      </c>
      <c r="U308" s="45">
        <v>2</v>
      </c>
      <c r="V308" s="45">
        <v>5</v>
      </c>
      <c r="W308" s="45">
        <v>3</v>
      </c>
      <c r="X308" s="45">
        <v>1</v>
      </c>
      <c r="Y308" s="45">
        <v>2</v>
      </c>
      <c r="Z308" s="12">
        <f>SUM(P308:Y308)</f>
        <v>24.5</v>
      </c>
      <c r="AA308" s="44">
        <v>50</v>
      </c>
      <c r="AB308" s="46">
        <f>Z308/AA308</f>
        <v>0.49</v>
      </c>
      <c r="AC308" s="30" t="str">
        <f>IF(Z308&gt;75%*AA308,"Победитель",IF(Z308&gt;50%*AA308,"Призёр","Участник"))</f>
        <v>Участник</v>
      </c>
    </row>
    <row r="309" spans="1:29" x14ac:dyDescent="0.3">
      <c r="A309" s="43">
        <v>295</v>
      </c>
      <c r="B309" s="16" t="s">
        <v>250</v>
      </c>
      <c r="C309" s="16" t="s">
        <v>265</v>
      </c>
      <c r="D309" s="16" t="s">
        <v>266</v>
      </c>
      <c r="E309" s="16" t="s">
        <v>125</v>
      </c>
      <c r="F309" s="4" t="s">
        <v>191</v>
      </c>
      <c r="G309" s="4" t="s">
        <v>226</v>
      </c>
      <c r="H309" s="4" t="s">
        <v>252</v>
      </c>
      <c r="I309" s="1" t="s">
        <v>267</v>
      </c>
      <c r="J309" s="14" t="s">
        <v>187</v>
      </c>
      <c r="K309" s="16">
        <v>8</v>
      </c>
      <c r="L309" s="16" t="s">
        <v>268</v>
      </c>
      <c r="M309" s="44" t="s">
        <v>285</v>
      </c>
      <c r="N309" s="13" t="str">
        <f>CONCATENATE(L309,M309)</f>
        <v>л0816О</v>
      </c>
      <c r="O309" s="13" t="str">
        <f>CONCATENATE(B309,"-",F309,G309,H309,"-",I309)</f>
        <v>м-НДЕ-14072005</v>
      </c>
      <c r="P309" s="45">
        <v>5</v>
      </c>
      <c r="Q309" s="45">
        <v>2</v>
      </c>
      <c r="R309" s="45">
        <v>2</v>
      </c>
      <c r="S309" s="45">
        <v>2</v>
      </c>
      <c r="T309" s="45">
        <v>1</v>
      </c>
      <c r="U309" s="45">
        <v>3</v>
      </c>
      <c r="V309" s="45">
        <v>5</v>
      </c>
      <c r="W309" s="45">
        <v>2</v>
      </c>
      <c r="X309" s="45">
        <v>2</v>
      </c>
      <c r="Y309" s="45">
        <v>0</v>
      </c>
      <c r="Z309" s="12">
        <f>SUM(P309:Y309)</f>
        <v>24</v>
      </c>
      <c r="AA309" s="44">
        <v>50</v>
      </c>
      <c r="AB309" s="46">
        <f>Z309/AA309</f>
        <v>0.48</v>
      </c>
      <c r="AC309" s="30" t="str">
        <f>IF(Z309&gt;75%*AA309,"Победитель",IF(Z309&gt;50%*AA309,"Призёр","Участник"))</f>
        <v>Участник</v>
      </c>
    </row>
    <row r="310" spans="1:29" x14ac:dyDescent="0.3">
      <c r="A310" s="43">
        <v>296</v>
      </c>
      <c r="B310" s="16" t="s">
        <v>14</v>
      </c>
      <c r="C310" s="16" t="s">
        <v>1076</v>
      </c>
      <c r="D310" s="16" t="s">
        <v>224</v>
      </c>
      <c r="E310" s="16" t="s">
        <v>366</v>
      </c>
      <c r="F310" s="16" t="s">
        <v>196</v>
      </c>
      <c r="G310" s="16" t="s">
        <v>203</v>
      </c>
      <c r="H310" s="16" t="s">
        <v>185</v>
      </c>
      <c r="I310" s="48" t="s">
        <v>1077</v>
      </c>
      <c r="J310" s="16" t="s">
        <v>1078</v>
      </c>
      <c r="K310" s="16">
        <v>8</v>
      </c>
      <c r="L310" s="16" t="s">
        <v>144</v>
      </c>
      <c r="M310" s="44" t="s">
        <v>226</v>
      </c>
      <c r="N310" s="13" t="str">
        <f>CONCATENATE(L310,M310)</f>
        <v>Л0801Д</v>
      </c>
      <c r="O310" s="13" t="str">
        <f>CONCATENATE(B310,"-",F310,G310,H310,"-",I310)</f>
        <v>Ж-БВА-11.02.2006</v>
      </c>
      <c r="P310" s="45">
        <v>5</v>
      </c>
      <c r="Q310" s="45">
        <v>2</v>
      </c>
      <c r="R310" s="45">
        <v>2.5</v>
      </c>
      <c r="S310" s="45">
        <v>2.5</v>
      </c>
      <c r="T310" s="45">
        <v>0</v>
      </c>
      <c r="U310" s="45">
        <v>1</v>
      </c>
      <c r="V310" s="45">
        <v>5</v>
      </c>
      <c r="W310" s="45">
        <v>3</v>
      </c>
      <c r="X310" s="45">
        <v>0</v>
      </c>
      <c r="Y310" s="45">
        <v>2</v>
      </c>
      <c r="Z310" s="12">
        <f>SUM(P310:Y310)</f>
        <v>23</v>
      </c>
      <c r="AA310" s="44">
        <v>50</v>
      </c>
      <c r="AB310" s="46">
        <f>Z310/AA310</f>
        <v>0.46</v>
      </c>
      <c r="AC310" s="30" t="str">
        <f>IF(Z310&gt;75%*AA310,"Победитель",IF(Z310&gt;50%*AA310,"Призёр","Участник"))</f>
        <v>Участник</v>
      </c>
    </row>
    <row r="311" spans="1:29" x14ac:dyDescent="0.3">
      <c r="A311" s="43">
        <v>297</v>
      </c>
      <c r="B311" s="16" t="s">
        <v>37</v>
      </c>
      <c r="C311" s="16" t="s">
        <v>1128</v>
      </c>
      <c r="D311" s="16" t="s">
        <v>1129</v>
      </c>
      <c r="E311" s="16" t="s">
        <v>57</v>
      </c>
      <c r="F311" s="4" t="s">
        <v>216</v>
      </c>
      <c r="G311" s="4" t="s">
        <v>252</v>
      </c>
      <c r="H311" s="4" t="s">
        <v>25</v>
      </c>
      <c r="I311" s="1" t="s">
        <v>1130</v>
      </c>
      <c r="J311" s="14" t="s">
        <v>1093</v>
      </c>
      <c r="K311" s="16">
        <v>8</v>
      </c>
      <c r="L311" s="16" t="s">
        <v>485</v>
      </c>
      <c r="M311" s="44" t="s">
        <v>185</v>
      </c>
      <c r="N311" s="13" t="str">
        <f>CONCATENATE(L311,M311)</f>
        <v>Л0807А</v>
      </c>
      <c r="O311" s="13" t="str">
        <f>CONCATENATE(B311,"-",F311,G311,H311,"-",I311)</f>
        <v>М-ЗЕС-17022005</v>
      </c>
      <c r="P311" s="45">
        <v>5</v>
      </c>
      <c r="Q311" s="45">
        <v>4</v>
      </c>
      <c r="R311" s="45">
        <v>5</v>
      </c>
      <c r="S311" s="45">
        <v>5</v>
      </c>
      <c r="T311" s="45">
        <v>0</v>
      </c>
      <c r="U311" s="45">
        <v>3</v>
      </c>
      <c r="V311" s="45">
        <v>0</v>
      </c>
      <c r="W311" s="45">
        <v>0</v>
      </c>
      <c r="X311" s="45">
        <v>0</v>
      </c>
      <c r="Y311" s="45">
        <v>0</v>
      </c>
      <c r="Z311" s="12">
        <f>SUM(P311:Y311)</f>
        <v>22</v>
      </c>
      <c r="AA311" s="44">
        <v>50</v>
      </c>
      <c r="AB311" s="46">
        <f>Z311/AA311</f>
        <v>0.44</v>
      </c>
      <c r="AC311" s="30" t="str">
        <f>IF(Z311&gt;75%*AA311,"Победитель",IF(Z311&gt;50%*AA311,"Призёр","Участник"))</f>
        <v>Участник</v>
      </c>
    </row>
    <row r="312" spans="1:29" x14ac:dyDescent="0.3">
      <c r="A312" s="43">
        <v>298</v>
      </c>
      <c r="B312" s="8" t="s">
        <v>250</v>
      </c>
      <c r="C312" s="6" t="s">
        <v>568</v>
      </c>
      <c r="D312" s="6" t="s">
        <v>385</v>
      </c>
      <c r="E312" s="6" t="s">
        <v>43</v>
      </c>
      <c r="F312" s="55" t="s">
        <v>197</v>
      </c>
      <c r="G312" s="55" t="s">
        <v>37</v>
      </c>
      <c r="H312" s="55" t="s">
        <v>185</v>
      </c>
      <c r="I312" s="29" t="s">
        <v>569</v>
      </c>
      <c r="J312" s="7" t="s">
        <v>543</v>
      </c>
      <c r="K312" s="8">
        <v>8</v>
      </c>
      <c r="L312" s="6" t="s">
        <v>146</v>
      </c>
      <c r="M312" s="44" t="s">
        <v>197</v>
      </c>
      <c r="N312" s="13" t="str">
        <f>CONCATENATE(L312,M312)</f>
        <v>Л0803К</v>
      </c>
      <c r="O312" s="13" t="str">
        <f>CONCATENATE(B312,"-",F312,G312,H312,"-",I312)</f>
        <v>м-КМА-06112005</v>
      </c>
      <c r="P312" s="45">
        <v>5</v>
      </c>
      <c r="Q312" s="45">
        <v>3</v>
      </c>
      <c r="R312" s="45">
        <v>2</v>
      </c>
      <c r="S312" s="45">
        <v>5</v>
      </c>
      <c r="T312" s="45">
        <v>1</v>
      </c>
      <c r="U312" s="45">
        <v>2</v>
      </c>
      <c r="V312" s="45">
        <v>0</v>
      </c>
      <c r="W312" s="45">
        <v>1</v>
      </c>
      <c r="X312" s="45">
        <v>1</v>
      </c>
      <c r="Y312" s="45">
        <v>2</v>
      </c>
      <c r="Z312" s="12">
        <f>SUM(P312:Y312)</f>
        <v>22</v>
      </c>
      <c r="AA312" s="44">
        <v>50</v>
      </c>
      <c r="AB312" s="46">
        <f>Z312/AA312</f>
        <v>0.44</v>
      </c>
      <c r="AC312" s="30" t="str">
        <f>IF(Z312&gt;75%*AA312,"Победитель",IF(Z312&gt;50%*AA312,"Призёр","Участник"))</f>
        <v>Участник</v>
      </c>
    </row>
    <row r="313" spans="1:29" x14ac:dyDescent="0.3">
      <c r="A313" s="43">
        <v>299</v>
      </c>
      <c r="B313" s="16" t="s">
        <v>37</v>
      </c>
      <c r="C313" s="16" t="s">
        <v>380</v>
      </c>
      <c r="D313" s="16" t="s">
        <v>124</v>
      </c>
      <c r="E313" s="16" t="s">
        <v>120</v>
      </c>
      <c r="F313" s="4" t="s">
        <v>285</v>
      </c>
      <c r="G313" s="4" t="s">
        <v>198</v>
      </c>
      <c r="H313" s="4" t="s">
        <v>210</v>
      </c>
      <c r="I313" s="1" t="s">
        <v>381</v>
      </c>
      <c r="J313" s="14" t="s">
        <v>288</v>
      </c>
      <c r="K313" s="16">
        <v>8</v>
      </c>
      <c r="L313" s="16" t="s">
        <v>145</v>
      </c>
      <c r="M313" s="44" t="s">
        <v>321</v>
      </c>
      <c r="N313" s="13" t="str">
        <f>CONCATENATE(L313,M313)</f>
        <v>Л0802У</v>
      </c>
      <c r="O313" s="13" t="str">
        <f>CONCATENATE(B313,"-",F313,G313,H313,"-",I313)</f>
        <v>М-ОИР-28012005</v>
      </c>
      <c r="P313" s="45">
        <v>5</v>
      </c>
      <c r="Q313" s="45">
        <v>2</v>
      </c>
      <c r="R313" s="45">
        <v>3</v>
      </c>
      <c r="S313" s="45">
        <v>2</v>
      </c>
      <c r="T313" s="45">
        <v>0</v>
      </c>
      <c r="U313" s="45">
        <v>2</v>
      </c>
      <c r="V313" s="45">
        <v>5</v>
      </c>
      <c r="W313" s="45">
        <v>1</v>
      </c>
      <c r="X313" s="45">
        <v>1</v>
      </c>
      <c r="Y313" s="45">
        <v>1</v>
      </c>
      <c r="Z313" s="12">
        <f>SUM(P313:Y313)</f>
        <v>22</v>
      </c>
      <c r="AA313" s="44">
        <v>50</v>
      </c>
      <c r="AB313" s="46">
        <f>Z313/AA313</f>
        <v>0.44</v>
      </c>
      <c r="AC313" s="30" t="str">
        <f>IF(Z313&gt;75%*AA313,"Победитель",IF(Z313&gt;50%*AA313,"Призёр","Участник"))</f>
        <v>Участник</v>
      </c>
    </row>
    <row r="314" spans="1:29" x14ac:dyDescent="0.3">
      <c r="A314" s="43">
        <v>300</v>
      </c>
      <c r="B314" s="16" t="s">
        <v>14</v>
      </c>
      <c r="C314" s="16" t="s">
        <v>1125</v>
      </c>
      <c r="D314" s="16" t="s">
        <v>261</v>
      </c>
      <c r="E314" s="16" t="s">
        <v>46</v>
      </c>
      <c r="F314" s="4" t="s">
        <v>399</v>
      </c>
      <c r="G314" s="4" t="s">
        <v>203</v>
      </c>
      <c r="H314" s="4" t="s">
        <v>185</v>
      </c>
      <c r="I314" s="1" t="s">
        <v>1126</v>
      </c>
      <c r="J314" s="14" t="s">
        <v>1093</v>
      </c>
      <c r="K314" s="16">
        <v>8</v>
      </c>
      <c r="L314" s="16" t="s">
        <v>151</v>
      </c>
      <c r="M314" s="44" t="s">
        <v>185</v>
      </c>
      <c r="N314" s="13" t="str">
        <f>CONCATENATE(L314,M314)</f>
        <v>Л0805А</v>
      </c>
      <c r="O314" s="13" t="str">
        <f>CONCATENATE(B314,"-",F314,G314,H314,"-",I314)</f>
        <v>Ж-ЧВА-10082005</v>
      </c>
      <c r="P314" s="45">
        <v>5</v>
      </c>
      <c r="Q314" s="45">
        <v>4</v>
      </c>
      <c r="R314" s="45">
        <v>0</v>
      </c>
      <c r="S314" s="45">
        <v>5</v>
      </c>
      <c r="T314" s="45">
        <v>2</v>
      </c>
      <c r="U314" s="45">
        <v>0</v>
      </c>
      <c r="V314" s="45">
        <v>5</v>
      </c>
      <c r="W314" s="45">
        <v>0</v>
      </c>
      <c r="X314" s="45">
        <v>0</v>
      </c>
      <c r="Y314" s="45">
        <v>0</v>
      </c>
      <c r="Z314" s="12">
        <f>SUM(P314:Y314)</f>
        <v>21</v>
      </c>
      <c r="AA314" s="44">
        <v>50</v>
      </c>
      <c r="AB314" s="46">
        <f>Z314/AA314</f>
        <v>0.42</v>
      </c>
      <c r="AC314" s="30" t="str">
        <f>IF(Z314&gt;75%*AA314,"Победитель",IF(Z314&gt;50%*AA314,"Призёр","Участник"))</f>
        <v>Участник</v>
      </c>
    </row>
    <row r="315" spans="1:29" x14ac:dyDescent="0.3">
      <c r="A315" s="43">
        <v>301</v>
      </c>
      <c r="B315" s="16" t="s">
        <v>37</v>
      </c>
      <c r="C315" s="16" t="s">
        <v>855</v>
      </c>
      <c r="D315" s="16" t="s">
        <v>256</v>
      </c>
      <c r="E315" s="16" t="s">
        <v>1131</v>
      </c>
      <c r="F315" s="4" t="s">
        <v>216</v>
      </c>
      <c r="G315" s="4" t="s">
        <v>203</v>
      </c>
      <c r="H315" s="4" t="s">
        <v>203</v>
      </c>
      <c r="I315" s="1" t="s">
        <v>1132</v>
      </c>
      <c r="J315" s="14" t="s">
        <v>1093</v>
      </c>
      <c r="K315" s="16">
        <v>8</v>
      </c>
      <c r="L315" s="16" t="s">
        <v>575</v>
      </c>
      <c r="M315" s="44" t="s">
        <v>185</v>
      </c>
      <c r="N315" s="13" t="str">
        <f>CONCATENATE(L315,M315)</f>
        <v>Л0808А</v>
      </c>
      <c r="O315" s="13" t="str">
        <f>CONCATENATE(B315,"-",F315,G315,H315,"-",I315)</f>
        <v>М-ЗВВ-21042005</v>
      </c>
      <c r="P315" s="45">
        <v>5</v>
      </c>
      <c r="Q315" s="45">
        <v>4</v>
      </c>
      <c r="R315" s="45">
        <v>5</v>
      </c>
      <c r="S315" s="45">
        <v>4</v>
      </c>
      <c r="T315" s="45">
        <v>0</v>
      </c>
      <c r="U315" s="45">
        <v>3</v>
      </c>
      <c r="V315" s="45">
        <v>0</v>
      </c>
      <c r="W315" s="45">
        <v>0</v>
      </c>
      <c r="X315" s="45">
        <v>0</v>
      </c>
      <c r="Y315" s="45">
        <v>0</v>
      </c>
      <c r="Z315" s="12">
        <f>SUM(P315:Y315)</f>
        <v>21</v>
      </c>
      <c r="AA315" s="44">
        <v>50</v>
      </c>
      <c r="AB315" s="46">
        <f>Z315/AA315</f>
        <v>0.42</v>
      </c>
      <c r="AC315" s="30" t="str">
        <f>IF(Z315&gt;75%*AA315,"Победитель",IF(Z315&gt;50%*AA315,"Призёр","Участник"))</f>
        <v>Участник</v>
      </c>
    </row>
    <row r="316" spans="1:29" x14ac:dyDescent="0.3">
      <c r="A316" s="43">
        <v>302</v>
      </c>
      <c r="B316" s="16" t="s">
        <v>14</v>
      </c>
      <c r="C316" s="16" t="s">
        <v>945</v>
      </c>
      <c r="D316" s="16" t="s">
        <v>182</v>
      </c>
      <c r="E316" s="16" t="s">
        <v>35</v>
      </c>
      <c r="F316" s="16" t="s">
        <v>197</v>
      </c>
      <c r="G316" s="16" t="s">
        <v>184</v>
      </c>
      <c r="H316" s="16" t="s">
        <v>185</v>
      </c>
      <c r="I316" s="48" t="s">
        <v>946</v>
      </c>
      <c r="J316" s="16" t="s">
        <v>778</v>
      </c>
      <c r="K316" s="16">
        <v>8</v>
      </c>
      <c r="L316" s="16" t="s">
        <v>947</v>
      </c>
      <c r="M316" s="44" t="s">
        <v>295</v>
      </c>
      <c r="N316" s="13" t="str">
        <f>CONCATENATE(L316,M316)</f>
        <v>л0809Г</v>
      </c>
      <c r="O316" s="13" t="str">
        <f>CONCATENATE(B316,"-",F316,G316,H316,"-",I316)</f>
        <v>Ж-КПА-11022006</v>
      </c>
      <c r="P316" s="45">
        <v>5</v>
      </c>
      <c r="Q316" s="45">
        <v>4</v>
      </c>
      <c r="R316" s="45">
        <v>0</v>
      </c>
      <c r="S316" s="45">
        <v>0</v>
      </c>
      <c r="T316" s="45">
        <v>0</v>
      </c>
      <c r="U316" s="45">
        <v>1</v>
      </c>
      <c r="V316" s="45">
        <v>5</v>
      </c>
      <c r="W316" s="45">
        <v>1</v>
      </c>
      <c r="X316" s="45">
        <v>5</v>
      </c>
      <c r="Y316" s="45">
        <v>0</v>
      </c>
      <c r="Z316" s="12">
        <f>SUM(P316:Y316)</f>
        <v>21</v>
      </c>
      <c r="AA316" s="44">
        <v>50</v>
      </c>
      <c r="AB316" s="46">
        <f>Z316/AA316</f>
        <v>0.42</v>
      </c>
      <c r="AC316" s="30" t="str">
        <f>IF(Z316&gt;75%*AA316,"Победитель",IF(Z316&gt;50%*AA316,"Призёр","Участник"))</f>
        <v>Участник</v>
      </c>
    </row>
    <row r="317" spans="1:29" x14ac:dyDescent="0.3">
      <c r="A317" s="43">
        <v>303</v>
      </c>
      <c r="B317" s="16" t="s">
        <v>37</v>
      </c>
      <c r="C317" s="16" t="s">
        <v>384</v>
      </c>
      <c r="D317" s="16" t="s">
        <v>385</v>
      </c>
      <c r="E317" s="16" t="s">
        <v>386</v>
      </c>
      <c r="F317" s="4" t="s">
        <v>183</v>
      </c>
      <c r="G317" s="4" t="s">
        <v>37</v>
      </c>
      <c r="H317" s="4" t="s">
        <v>252</v>
      </c>
      <c r="I317" s="1" t="s">
        <v>387</v>
      </c>
      <c r="J317" s="14" t="s">
        <v>288</v>
      </c>
      <c r="K317" s="16">
        <v>8</v>
      </c>
      <c r="L317" s="16" t="s">
        <v>149</v>
      </c>
      <c r="M317" s="44" t="s">
        <v>321</v>
      </c>
      <c r="N317" s="13" t="str">
        <f>CONCATENATE(L317,M317)</f>
        <v>Л0804У</v>
      </c>
      <c r="O317" s="13" t="str">
        <f>CONCATENATE(B317,"-",F317,G317,H317,"-",I317)</f>
        <v>М-ТМЕ-16052005</v>
      </c>
      <c r="P317" s="45">
        <v>5</v>
      </c>
      <c r="Q317" s="45">
        <v>4</v>
      </c>
      <c r="R317" s="45">
        <v>5</v>
      </c>
      <c r="S317" s="45">
        <v>5</v>
      </c>
      <c r="T317" s="45">
        <v>0</v>
      </c>
      <c r="U317" s="45">
        <v>2</v>
      </c>
      <c r="V317" s="45">
        <v>0</v>
      </c>
      <c r="W317" s="45">
        <v>0</v>
      </c>
      <c r="X317" s="45">
        <v>0</v>
      </c>
      <c r="Y317" s="45">
        <v>0</v>
      </c>
      <c r="Z317" s="12">
        <f>SUM(P317:Y317)</f>
        <v>21</v>
      </c>
      <c r="AA317" s="44">
        <v>50</v>
      </c>
      <c r="AB317" s="46">
        <f>Z317/AA317</f>
        <v>0.42</v>
      </c>
      <c r="AC317" s="30" t="str">
        <f>IF(Z317&gt;75%*AA317,"Победитель",IF(Z317&gt;50%*AA317,"Призёр","Участник"))</f>
        <v>Участник</v>
      </c>
    </row>
    <row r="318" spans="1:29" x14ac:dyDescent="0.3">
      <c r="A318" s="43">
        <v>304</v>
      </c>
      <c r="B318" s="16" t="s">
        <v>37</v>
      </c>
      <c r="C318" s="16" t="s">
        <v>1173</v>
      </c>
      <c r="D318" s="16" t="s">
        <v>1174</v>
      </c>
      <c r="E318" s="16" t="s">
        <v>57</v>
      </c>
      <c r="F318" s="16" t="s">
        <v>37</v>
      </c>
      <c r="G318" s="16" t="s">
        <v>210</v>
      </c>
      <c r="H318" s="16" t="s">
        <v>25</v>
      </c>
      <c r="I318" s="48" t="s">
        <v>1175</v>
      </c>
      <c r="J318" s="16" t="s">
        <v>1152</v>
      </c>
      <c r="K318" s="16">
        <v>8</v>
      </c>
      <c r="L318" s="16" t="s">
        <v>145</v>
      </c>
      <c r="M318" s="44" t="s">
        <v>216</v>
      </c>
      <c r="N318" s="13" t="str">
        <f>CONCATENATE(L318,M318)</f>
        <v>Л0802З</v>
      </c>
      <c r="O318" s="13" t="str">
        <f>CONCATENATE(B318,"-",F318,G318,H318,"-",I318)</f>
        <v>М-МРС-01032005</v>
      </c>
      <c r="P318" s="45">
        <v>7</v>
      </c>
      <c r="Q318" s="45">
        <v>5</v>
      </c>
      <c r="R318" s="45">
        <v>0</v>
      </c>
      <c r="S318" s="45">
        <v>5.5</v>
      </c>
      <c r="T318" s="45">
        <v>2.5</v>
      </c>
      <c r="U318" s="45"/>
      <c r="V318" s="45"/>
      <c r="W318" s="45"/>
      <c r="X318" s="45"/>
      <c r="Y318" s="45"/>
      <c r="Z318" s="12">
        <f>SUM(P318:Y318)</f>
        <v>20</v>
      </c>
      <c r="AA318" s="44">
        <v>50</v>
      </c>
      <c r="AB318" s="46">
        <f>Z318/AA318</f>
        <v>0.4</v>
      </c>
      <c r="AC318" s="30" t="str">
        <f>IF(Z318&gt;75%*AA318,"Победитель",IF(Z318&gt;50%*AA318,"Призёр","Участник"))</f>
        <v>Участник</v>
      </c>
    </row>
    <row r="319" spans="1:29" x14ac:dyDescent="0.3">
      <c r="A319" s="43">
        <v>305</v>
      </c>
      <c r="B319" s="16" t="s">
        <v>180</v>
      </c>
      <c r="C319" s="16" t="s">
        <v>244</v>
      </c>
      <c r="D319" s="16" t="s">
        <v>245</v>
      </c>
      <c r="E319" s="16" t="s">
        <v>246</v>
      </c>
      <c r="F319" s="4" t="s">
        <v>25</v>
      </c>
      <c r="G319" s="4" t="s">
        <v>247</v>
      </c>
      <c r="H319" s="4" t="s">
        <v>185</v>
      </c>
      <c r="I319" s="1" t="s">
        <v>248</v>
      </c>
      <c r="J319" s="14" t="s">
        <v>187</v>
      </c>
      <c r="K319" s="16">
        <v>8</v>
      </c>
      <c r="L319" s="16" t="s">
        <v>249</v>
      </c>
      <c r="M319" s="44" t="s">
        <v>285</v>
      </c>
      <c r="N319" s="13" t="str">
        <f>CONCATENATE(L319,M319)</f>
        <v>л0817О</v>
      </c>
      <c r="O319" s="13" t="str">
        <f>CONCATENATE(B319,"-",F319,G319,H319,"-",I319)</f>
        <v>ж-СЛА-27012005</v>
      </c>
      <c r="P319" s="45">
        <v>5</v>
      </c>
      <c r="Q319" s="45">
        <v>1</v>
      </c>
      <c r="R319" s="45">
        <v>5</v>
      </c>
      <c r="S319" s="45">
        <v>0</v>
      </c>
      <c r="T319" s="45">
        <v>1</v>
      </c>
      <c r="U319" s="45">
        <v>1</v>
      </c>
      <c r="V319" s="45">
        <v>5</v>
      </c>
      <c r="W319" s="45">
        <v>0</v>
      </c>
      <c r="X319" s="45">
        <v>1</v>
      </c>
      <c r="Y319" s="45">
        <v>0</v>
      </c>
      <c r="Z319" s="12">
        <f>SUM(P319:Y319)</f>
        <v>19</v>
      </c>
      <c r="AA319" s="44">
        <v>50</v>
      </c>
      <c r="AB319" s="46">
        <f>Z319/AA319</f>
        <v>0.38</v>
      </c>
      <c r="AC319" s="30" t="str">
        <f>IF(Z319&gt;75%*AA319,"Победитель",IF(Z319&gt;50%*AA319,"Призёр","Участник"))</f>
        <v>Участник</v>
      </c>
    </row>
    <row r="320" spans="1:29" x14ac:dyDescent="0.3">
      <c r="A320" s="43">
        <v>306</v>
      </c>
      <c r="B320" s="16" t="s">
        <v>14</v>
      </c>
      <c r="C320" s="16" t="s">
        <v>1221</v>
      </c>
      <c r="D320" s="16" t="s">
        <v>30</v>
      </c>
      <c r="E320" s="16" t="s">
        <v>158</v>
      </c>
      <c r="F320" s="16" t="s">
        <v>184</v>
      </c>
      <c r="G320" s="16" t="s">
        <v>185</v>
      </c>
      <c r="H320" s="16" t="s">
        <v>25</v>
      </c>
      <c r="I320" s="48" t="s">
        <v>1222</v>
      </c>
      <c r="J320" s="16" t="s">
        <v>1210</v>
      </c>
      <c r="K320" s="16">
        <v>8</v>
      </c>
      <c r="L320" s="16" t="s">
        <v>144</v>
      </c>
      <c r="M320" s="44" t="s">
        <v>247</v>
      </c>
      <c r="N320" s="13" t="str">
        <f>CONCATENATE(L320,M320)</f>
        <v>Л0801Л</v>
      </c>
      <c r="O320" s="13" t="str">
        <f>CONCATENATE(B320,"-",F320,G320,H320,"-",I320)</f>
        <v>Ж-ПАС-12112005</v>
      </c>
      <c r="P320" s="45">
        <v>5</v>
      </c>
      <c r="Q320" s="45">
        <v>1</v>
      </c>
      <c r="R320" s="45">
        <v>5</v>
      </c>
      <c r="S320" s="45">
        <v>5</v>
      </c>
      <c r="T320" s="45">
        <v>0</v>
      </c>
      <c r="U320" s="45">
        <v>1</v>
      </c>
      <c r="V320" s="45">
        <v>0</v>
      </c>
      <c r="W320" s="45">
        <v>1.5</v>
      </c>
      <c r="X320" s="45">
        <v>0</v>
      </c>
      <c r="Y320" s="45">
        <v>0</v>
      </c>
      <c r="Z320" s="12">
        <f>SUM(P320:Y320)</f>
        <v>18.5</v>
      </c>
      <c r="AA320" s="44">
        <v>50</v>
      </c>
      <c r="AB320" s="46">
        <f>Z320/AA320</f>
        <v>0.37</v>
      </c>
      <c r="AC320" s="30" t="str">
        <f>IF(Z320&gt;75%*AA320,"Победитель",IF(Z320&gt;50%*AA320,"Призёр","Участник"))</f>
        <v>Участник</v>
      </c>
    </row>
    <row r="321" spans="1:29" x14ac:dyDescent="0.3">
      <c r="A321" s="43">
        <v>307</v>
      </c>
      <c r="B321" s="16" t="s">
        <v>14</v>
      </c>
      <c r="C321" s="16" t="s">
        <v>1223</v>
      </c>
      <c r="D321" s="16" t="s">
        <v>437</v>
      </c>
      <c r="E321" s="16" t="s">
        <v>225</v>
      </c>
      <c r="F321" s="16" t="s">
        <v>310</v>
      </c>
      <c r="G321" s="16" t="s">
        <v>321</v>
      </c>
      <c r="H321" s="16" t="s">
        <v>226</v>
      </c>
      <c r="I321" s="48" t="s">
        <v>1224</v>
      </c>
      <c r="J321" s="16" t="s">
        <v>1210</v>
      </c>
      <c r="K321" s="16">
        <v>8</v>
      </c>
      <c r="L321" s="16" t="s">
        <v>145</v>
      </c>
      <c r="M321" s="44" t="s">
        <v>247</v>
      </c>
      <c r="N321" s="13" t="str">
        <f>CONCATENATE(L321,M321)</f>
        <v>Л0802Л</v>
      </c>
      <c r="O321" s="13" t="str">
        <f>CONCATENATE(B321,"-",F321,G321,H321,"-",I321)</f>
        <v>Ж-ФУД-18012006</v>
      </c>
      <c r="P321" s="45">
        <v>5</v>
      </c>
      <c r="Q321" s="45">
        <v>0</v>
      </c>
      <c r="R321" s="45">
        <v>5</v>
      </c>
      <c r="S321" s="45">
        <v>3.5</v>
      </c>
      <c r="T321" s="45">
        <v>0</v>
      </c>
      <c r="U321" s="45">
        <v>3</v>
      </c>
      <c r="V321" s="45">
        <v>0</v>
      </c>
      <c r="W321" s="45">
        <v>2</v>
      </c>
      <c r="X321" s="45">
        <v>0</v>
      </c>
      <c r="Y321" s="45">
        <v>0</v>
      </c>
      <c r="Z321" s="12">
        <f>SUM(P321:Y321)</f>
        <v>18.5</v>
      </c>
      <c r="AA321" s="44">
        <v>50</v>
      </c>
      <c r="AB321" s="46">
        <f>Z321/AA321</f>
        <v>0.37</v>
      </c>
      <c r="AC321" s="30" t="str">
        <f>IF(Z321&gt;75%*AA321,"Победитель",IF(Z321&gt;50%*AA321,"Призёр","Участник"))</f>
        <v>Участник</v>
      </c>
    </row>
    <row r="322" spans="1:29" x14ac:dyDescent="0.3">
      <c r="A322" s="43">
        <v>308</v>
      </c>
      <c r="B322" s="16" t="s">
        <v>14</v>
      </c>
      <c r="C322" s="16" t="s">
        <v>1080</v>
      </c>
      <c r="D322" s="16" t="s">
        <v>52</v>
      </c>
      <c r="E322" s="16" t="s">
        <v>1081</v>
      </c>
      <c r="F322" s="16" t="s">
        <v>247</v>
      </c>
      <c r="G322" s="16" t="s">
        <v>226</v>
      </c>
      <c r="H322" s="16" t="s">
        <v>185</v>
      </c>
      <c r="I322" s="48" t="s">
        <v>1082</v>
      </c>
      <c r="J322" s="16" t="s">
        <v>1078</v>
      </c>
      <c r="K322" s="16">
        <v>8</v>
      </c>
      <c r="L322" s="16" t="s">
        <v>145</v>
      </c>
      <c r="M322" s="44" t="s">
        <v>226</v>
      </c>
      <c r="N322" s="13" t="str">
        <f>CONCATENATE(L322,M322)</f>
        <v>Л0802Д</v>
      </c>
      <c r="O322" s="13" t="str">
        <f>CONCATENATE(B322,"-",F322,G322,H322,"-",I322)</f>
        <v>Ж-ЛДА-05.10.2004</v>
      </c>
      <c r="P322" s="45">
        <v>1</v>
      </c>
      <c r="Q322" s="45">
        <v>0</v>
      </c>
      <c r="R322" s="45">
        <v>2.5</v>
      </c>
      <c r="S322" s="45">
        <v>2.5</v>
      </c>
      <c r="T322" s="45">
        <v>0</v>
      </c>
      <c r="U322" s="45">
        <v>0</v>
      </c>
      <c r="V322" s="45">
        <v>5</v>
      </c>
      <c r="W322" s="45">
        <v>0</v>
      </c>
      <c r="X322" s="45">
        <v>5</v>
      </c>
      <c r="Y322" s="45">
        <v>2</v>
      </c>
      <c r="Z322" s="12">
        <f>SUM(P322:Y322)</f>
        <v>18</v>
      </c>
      <c r="AA322" s="44">
        <v>50</v>
      </c>
      <c r="AB322" s="46">
        <f>Z322/AA322</f>
        <v>0.36</v>
      </c>
      <c r="AC322" s="30" t="str">
        <f>IF(Z322&gt;75%*AA322,"Победитель",IF(Z322&gt;50%*AA322,"Призёр","Участник"))</f>
        <v>Участник</v>
      </c>
    </row>
    <row r="323" spans="1:29" x14ac:dyDescent="0.3">
      <c r="A323" s="43">
        <v>309</v>
      </c>
      <c r="B323" s="16" t="s">
        <v>180</v>
      </c>
      <c r="C323" s="16" t="s">
        <v>260</v>
      </c>
      <c r="D323" s="16" t="s">
        <v>261</v>
      </c>
      <c r="E323" s="16" t="s">
        <v>262</v>
      </c>
      <c r="F323" s="4" t="s">
        <v>197</v>
      </c>
      <c r="G323" s="4" t="s">
        <v>203</v>
      </c>
      <c r="H323" s="4" t="s">
        <v>203</v>
      </c>
      <c r="I323" s="1" t="s">
        <v>263</v>
      </c>
      <c r="J323" s="14" t="s">
        <v>187</v>
      </c>
      <c r="K323" s="16">
        <v>8</v>
      </c>
      <c r="L323" s="16" t="s">
        <v>264</v>
      </c>
      <c r="M323" s="44" t="s">
        <v>285</v>
      </c>
      <c r="N323" s="13" t="str">
        <f>CONCATENATE(L323,M323)</f>
        <v>л0814О</v>
      </c>
      <c r="O323" s="13" t="str">
        <f>CONCATENATE(B323,"-",F323,G323,H323,"-",I323)</f>
        <v>ж-КВВ-12022005</v>
      </c>
      <c r="P323" s="45">
        <v>5</v>
      </c>
      <c r="Q323" s="45">
        <v>1</v>
      </c>
      <c r="R323" s="45">
        <v>0</v>
      </c>
      <c r="S323" s="45">
        <v>0</v>
      </c>
      <c r="T323" s="45">
        <v>2</v>
      </c>
      <c r="U323" s="45">
        <v>2</v>
      </c>
      <c r="V323" s="45">
        <v>5</v>
      </c>
      <c r="W323" s="45">
        <v>1</v>
      </c>
      <c r="X323" s="45">
        <v>0</v>
      </c>
      <c r="Y323" s="45">
        <v>1</v>
      </c>
      <c r="Z323" s="12">
        <f>SUM(P323:Y323)</f>
        <v>17</v>
      </c>
      <c r="AA323" s="44">
        <v>50</v>
      </c>
      <c r="AB323" s="46">
        <f>Z323/AA323</f>
        <v>0.34</v>
      </c>
      <c r="AC323" s="30" t="str">
        <f>IF(Z323&gt;75%*AA323,"Победитель",IF(Z323&gt;50%*AA323,"Призёр","Участник"))</f>
        <v>Участник</v>
      </c>
    </row>
    <row r="324" spans="1:29" x14ac:dyDescent="0.3">
      <c r="A324" s="43">
        <v>310</v>
      </c>
      <c r="B324" s="16" t="s">
        <v>14</v>
      </c>
      <c r="C324" s="16" t="s">
        <v>382</v>
      </c>
      <c r="D324" s="16" t="s">
        <v>165</v>
      </c>
      <c r="E324" s="16" t="s">
        <v>299</v>
      </c>
      <c r="F324" s="4" t="s">
        <v>226</v>
      </c>
      <c r="G324" s="4" t="s">
        <v>247</v>
      </c>
      <c r="H324" s="4" t="s">
        <v>37</v>
      </c>
      <c r="I324" s="1" t="s">
        <v>383</v>
      </c>
      <c r="J324" s="14" t="s">
        <v>288</v>
      </c>
      <c r="K324" s="16">
        <v>8</v>
      </c>
      <c r="L324" s="16" t="s">
        <v>146</v>
      </c>
      <c r="M324" s="44" t="s">
        <v>321</v>
      </c>
      <c r="N324" s="13" t="str">
        <f>CONCATENATE(L324,M324)</f>
        <v>Л0803У</v>
      </c>
      <c r="O324" s="13" t="str">
        <f>CONCATENATE(B324,"-",F324,G324,H324,"-",I324)</f>
        <v>Ж-ДЛМ-17082005</v>
      </c>
      <c r="P324" s="45">
        <v>5</v>
      </c>
      <c r="Q324" s="45">
        <v>4</v>
      </c>
      <c r="R324" s="45">
        <v>1</v>
      </c>
      <c r="S324" s="45">
        <v>0</v>
      </c>
      <c r="T324" s="45">
        <v>0</v>
      </c>
      <c r="U324" s="45">
        <v>3</v>
      </c>
      <c r="V324" s="45">
        <v>0</v>
      </c>
      <c r="W324" s="45">
        <v>1</v>
      </c>
      <c r="X324" s="45">
        <v>3</v>
      </c>
      <c r="Y324" s="45">
        <v>0</v>
      </c>
      <c r="Z324" s="12">
        <f>SUM(P324:Y324)</f>
        <v>17</v>
      </c>
      <c r="AA324" s="44">
        <v>50</v>
      </c>
      <c r="AB324" s="46">
        <f>Z324/AA324</f>
        <v>0.34</v>
      </c>
      <c r="AC324" s="30" t="str">
        <f>IF(Z324&gt;75%*AA324,"Победитель",IF(Z324&gt;50%*AA324,"Призёр","Участник"))</f>
        <v>Участник</v>
      </c>
    </row>
    <row r="325" spans="1:29" x14ac:dyDescent="0.3">
      <c r="A325" s="43">
        <v>311</v>
      </c>
      <c r="B325" s="16" t="s">
        <v>37</v>
      </c>
      <c r="C325" s="16" t="s">
        <v>958</v>
      </c>
      <c r="D325" s="16" t="s">
        <v>385</v>
      </c>
      <c r="E325" s="16" t="s">
        <v>549</v>
      </c>
      <c r="F325" s="16" t="s">
        <v>295</v>
      </c>
      <c r="G325" s="16" t="s">
        <v>37</v>
      </c>
      <c r="H325" s="16" t="s">
        <v>37</v>
      </c>
      <c r="I325" s="48" t="s">
        <v>959</v>
      </c>
      <c r="J325" s="16" t="s">
        <v>778</v>
      </c>
      <c r="K325" s="16">
        <v>8</v>
      </c>
      <c r="L325" s="16" t="s">
        <v>960</v>
      </c>
      <c r="M325" s="44" t="s">
        <v>295</v>
      </c>
      <c r="N325" s="13" t="str">
        <f>CONCATENATE(L325,M325)</f>
        <v>л0810Г</v>
      </c>
      <c r="O325" s="13" t="str">
        <f>CONCATENATE(B325,"-",F325,G325,H325,"-",I325)</f>
        <v>М-ГММ-02102005</v>
      </c>
      <c r="P325" s="45">
        <v>5</v>
      </c>
      <c r="Q325" s="45">
        <v>1</v>
      </c>
      <c r="R325" s="45">
        <v>0</v>
      </c>
      <c r="S325" s="45">
        <v>0</v>
      </c>
      <c r="T325" s="45">
        <v>1</v>
      </c>
      <c r="U325" s="45">
        <v>0</v>
      </c>
      <c r="V325" s="45">
        <v>2.5</v>
      </c>
      <c r="W325" s="45">
        <v>0</v>
      </c>
      <c r="X325" s="45">
        <v>5</v>
      </c>
      <c r="Y325" s="45">
        <v>2</v>
      </c>
      <c r="Z325" s="12">
        <f>SUM(P325:Y325)</f>
        <v>16.5</v>
      </c>
      <c r="AA325" s="44">
        <v>50</v>
      </c>
      <c r="AB325" s="46">
        <f>Z325/AA325</f>
        <v>0.33</v>
      </c>
      <c r="AC325" s="30" t="str">
        <f>IF(Z325&gt;75%*AA325,"Победитель",IF(Z325&gt;50%*AA325,"Призёр","Участник"))</f>
        <v>Участник</v>
      </c>
    </row>
    <row r="326" spans="1:29" x14ac:dyDescent="0.3">
      <c r="A326" s="43">
        <v>312</v>
      </c>
      <c r="B326" s="18" t="s">
        <v>427</v>
      </c>
      <c r="C326" s="18" t="s">
        <v>486</v>
      </c>
      <c r="D326" s="18" t="s">
        <v>487</v>
      </c>
      <c r="E326" s="18" t="s">
        <v>171</v>
      </c>
      <c r="F326" s="3" t="s">
        <v>291</v>
      </c>
      <c r="G326" s="3" t="s">
        <v>185</v>
      </c>
      <c r="H326" s="3" t="s">
        <v>191</v>
      </c>
      <c r="I326" s="1" t="s">
        <v>258</v>
      </c>
      <c r="J326" s="18" t="s">
        <v>426</v>
      </c>
      <c r="K326" s="16">
        <v>8</v>
      </c>
      <c r="L326" s="18" t="s">
        <v>151</v>
      </c>
      <c r="M326" s="44" t="s">
        <v>203</v>
      </c>
      <c r="N326" s="13" t="str">
        <f>CONCATENATE(L326,M326)</f>
        <v>Л0805В</v>
      </c>
      <c r="O326" s="13" t="str">
        <f>CONCATENATE(B326,"-",F326,G326,H326,"-",I326)</f>
        <v>м -ХАН-21072005</v>
      </c>
      <c r="P326" s="45">
        <v>1</v>
      </c>
      <c r="Q326" s="45">
        <v>1</v>
      </c>
      <c r="R326" s="45">
        <v>2</v>
      </c>
      <c r="S326" s="45">
        <v>2</v>
      </c>
      <c r="T326" s="45">
        <v>0</v>
      </c>
      <c r="U326" s="45">
        <v>3</v>
      </c>
      <c r="V326" s="45">
        <v>5</v>
      </c>
      <c r="W326" s="45">
        <v>2</v>
      </c>
      <c r="X326" s="45">
        <v>0</v>
      </c>
      <c r="Y326" s="45">
        <v>0</v>
      </c>
      <c r="Z326" s="12">
        <f>SUM(P326:Y326)</f>
        <v>16</v>
      </c>
      <c r="AA326" s="44">
        <v>50</v>
      </c>
      <c r="AB326" s="46">
        <f>Z326/AA326</f>
        <v>0.32</v>
      </c>
      <c r="AC326" s="30" t="str">
        <f>IF(Z326&gt;75%*AA326,"Победитель",IF(Z326&gt;50%*AA326,"Призёр","Участник"))</f>
        <v>Участник</v>
      </c>
    </row>
    <row r="327" spans="1:29" x14ac:dyDescent="0.3">
      <c r="A327" s="43">
        <v>313</v>
      </c>
      <c r="B327" s="16" t="s">
        <v>37</v>
      </c>
      <c r="C327" s="16" t="s">
        <v>147</v>
      </c>
      <c r="D327" s="16" t="s">
        <v>39</v>
      </c>
      <c r="E327" s="16" t="s">
        <v>43</v>
      </c>
      <c r="F327" s="4" t="str">
        <f>LEFT(C327,1)</f>
        <v>Ч</v>
      </c>
      <c r="G327" s="4" t="str">
        <f>LEFT(D327,1)</f>
        <v>Н</v>
      </c>
      <c r="H327" s="4" t="str">
        <f>LEFT(E327,1)</f>
        <v>А</v>
      </c>
      <c r="I327" s="1" t="s">
        <v>148</v>
      </c>
      <c r="J327" s="14" t="s">
        <v>28</v>
      </c>
      <c r="K327" s="16">
        <v>8</v>
      </c>
      <c r="L327" s="16" t="s">
        <v>149</v>
      </c>
      <c r="M327" s="10" t="s">
        <v>37</v>
      </c>
      <c r="N327" s="13" t="str">
        <f>CONCATENATE(L327,M327)</f>
        <v>Л0804М</v>
      </c>
      <c r="O327" s="13" t="str">
        <f>CONCATENATE(B327,"-",F327,G327,H327,"-",I327)</f>
        <v>М-ЧНА-23042005</v>
      </c>
      <c r="P327" s="45">
        <v>3</v>
      </c>
      <c r="Q327" s="45">
        <v>0</v>
      </c>
      <c r="R327" s="45">
        <v>5</v>
      </c>
      <c r="S327" s="45">
        <v>5</v>
      </c>
      <c r="T327" s="45">
        <v>0</v>
      </c>
      <c r="U327" s="45">
        <v>3</v>
      </c>
      <c r="V327" s="45">
        <v>0</v>
      </c>
      <c r="W327" s="45">
        <v>0</v>
      </c>
      <c r="X327" s="45">
        <v>0</v>
      </c>
      <c r="Y327" s="45">
        <v>0</v>
      </c>
      <c r="Z327" s="12">
        <f>SUM(P327:Y327)</f>
        <v>16</v>
      </c>
      <c r="AA327" s="44">
        <v>50</v>
      </c>
      <c r="AB327" s="46">
        <f>Z327/AA327</f>
        <v>0.32</v>
      </c>
      <c r="AC327" s="30" t="str">
        <f>IF(Z327&gt;75%*AA327,"Победитель",IF(Z327&gt;50%*AA327,"Призёр","Участник"))</f>
        <v>Участник</v>
      </c>
    </row>
    <row r="328" spans="1:29" x14ac:dyDescent="0.3">
      <c r="A328" s="43">
        <v>314</v>
      </c>
      <c r="B328" s="16" t="s">
        <v>37</v>
      </c>
      <c r="C328" s="15" t="s">
        <v>1116</v>
      </c>
      <c r="D328" s="15" t="s">
        <v>1117</v>
      </c>
      <c r="E328" s="15" t="s">
        <v>57</v>
      </c>
      <c r="F328" s="4" t="s">
        <v>203</v>
      </c>
      <c r="G328" s="4" t="s">
        <v>183</v>
      </c>
      <c r="H328" s="4" t="s">
        <v>25</v>
      </c>
      <c r="I328" s="2" t="s">
        <v>1118</v>
      </c>
      <c r="J328" s="14" t="s">
        <v>1093</v>
      </c>
      <c r="K328" s="16">
        <v>8</v>
      </c>
      <c r="L328" s="15" t="s">
        <v>144</v>
      </c>
      <c r="M328" s="44" t="s">
        <v>185</v>
      </c>
      <c r="N328" s="13" t="str">
        <f>CONCATENATE(L328,M328)</f>
        <v>Л0801А</v>
      </c>
      <c r="O328" s="13" t="str">
        <f>CONCATENATE(B328,"-",F328,G328,H328,"-",I328)</f>
        <v>М-ВТС-17112005</v>
      </c>
      <c r="P328" s="45">
        <v>3</v>
      </c>
      <c r="Q328" s="45">
        <v>4</v>
      </c>
      <c r="R328" s="45">
        <v>0</v>
      </c>
      <c r="S328" s="45">
        <v>0</v>
      </c>
      <c r="T328" s="45">
        <v>0</v>
      </c>
      <c r="U328" s="45">
        <v>3</v>
      </c>
      <c r="V328" s="45">
        <v>0</v>
      </c>
      <c r="W328" s="45">
        <v>0</v>
      </c>
      <c r="X328" s="45">
        <v>5</v>
      </c>
      <c r="Y328" s="45">
        <v>0</v>
      </c>
      <c r="Z328" s="12">
        <f>SUM(P328:Y328)</f>
        <v>15</v>
      </c>
      <c r="AA328" s="44">
        <v>50</v>
      </c>
      <c r="AB328" s="46">
        <f>Z328/AA328</f>
        <v>0.3</v>
      </c>
      <c r="AC328" s="30" t="str">
        <f>IF(Z328&gt;75%*AA328,"Победитель",IF(Z328&gt;50%*AA328,"Призёр","Участник"))</f>
        <v>Участник</v>
      </c>
    </row>
    <row r="329" spans="1:29" x14ac:dyDescent="0.3">
      <c r="A329" s="43">
        <v>315</v>
      </c>
      <c r="B329" s="16" t="s">
        <v>14</v>
      </c>
      <c r="C329" s="16" t="s">
        <v>952</v>
      </c>
      <c r="D329" s="16" t="s">
        <v>953</v>
      </c>
      <c r="E329" s="16" t="s">
        <v>506</v>
      </c>
      <c r="F329" s="16" t="s">
        <v>37</v>
      </c>
      <c r="G329" s="16" t="s">
        <v>183</v>
      </c>
      <c r="H329" s="16" t="s">
        <v>203</v>
      </c>
      <c r="I329" s="48" t="s">
        <v>954</v>
      </c>
      <c r="J329" s="16" t="s">
        <v>778</v>
      </c>
      <c r="K329" s="16">
        <v>8</v>
      </c>
      <c r="L329" s="16" t="s">
        <v>955</v>
      </c>
      <c r="M329" s="44" t="s">
        <v>295</v>
      </c>
      <c r="N329" s="13" t="str">
        <f>CONCATENATE(L329,M329)</f>
        <v>л0808Г</v>
      </c>
      <c r="O329" s="13" t="str">
        <f>CONCATENATE(B329,"-",F329,G329,H329,"-",I329)</f>
        <v>Ж-МТВ-13082005</v>
      </c>
      <c r="P329" s="45">
        <v>5</v>
      </c>
      <c r="Q329" s="45">
        <v>1</v>
      </c>
      <c r="R329" s="45">
        <v>0</v>
      </c>
      <c r="S329" s="45">
        <v>1.5</v>
      </c>
      <c r="T329" s="45">
        <v>0</v>
      </c>
      <c r="U329" s="45">
        <v>0</v>
      </c>
      <c r="V329" s="45">
        <v>5</v>
      </c>
      <c r="W329" s="45">
        <v>2.5</v>
      </c>
      <c r="X329" s="45">
        <v>0</v>
      </c>
      <c r="Y329" s="45">
        <v>0</v>
      </c>
      <c r="Z329" s="12">
        <f>SUM(P329:Y329)</f>
        <v>15</v>
      </c>
      <c r="AA329" s="44">
        <v>50</v>
      </c>
      <c r="AB329" s="46">
        <f>Z329/AA329</f>
        <v>0.3</v>
      </c>
      <c r="AC329" s="30" t="str">
        <f>IF(Z329&gt;75%*AA329,"Победитель",IF(Z329&gt;50%*AA329,"Призёр","Участник"))</f>
        <v>Участник</v>
      </c>
    </row>
    <row r="330" spans="1:29" x14ac:dyDescent="0.3">
      <c r="A330" s="43">
        <v>316</v>
      </c>
      <c r="B330" s="8" t="s">
        <v>180</v>
      </c>
      <c r="C330" s="6" t="s">
        <v>572</v>
      </c>
      <c r="D330" s="6" t="s">
        <v>573</v>
      </c>
      <c r="E330" s="6" t="s">
        <v>366</v>
      </c>
      <c r="F330" s="55" t="s">
        <v>210</v>
      </c>
      <c r="G330" s="55" t="s">
        <v>37</v>
      </c>
      <c r="H330" s="55" t="s">
        <v>185</v>
      </c>
      <c r="I330" s="29" t="s">
        <v>574</v>
      </c>
      <c r="J330" s="7" t="s">
        <v>543</v>
      </c>
      <c r="K330" s="8">
        <v>8</v>
      </c>
      <c r="L330" s="6" t="s">
        <v>575</v>
      </c>
      <c r="M330" s="44" t="s">
        <v>197</v>
      </c>
      <c r="N330" s="13" t="str">
        <f>CONCATENATE(L330,M330)</f>
        <v>Л0808К</v>
      </c>
      <c r="O330" s="13" t="str">
        <f>CONCATENATE(B330,"-",F330,G330,H330,"-",I330)</f>
        <v>ж-РМА-30102005</v>
      </c>
      <c r="P330" s="45">
        <v>5</v>
      </c>
      <c r="Q330" s="45">
        <v>2</v>
      </c>
      <c r="R330" s="45">
        <v>2</v>
      </c>
      <c r="S330" s="45">
        <v>1</v>
      </c>
      <c r="T330" s="45">
        <v>0</v>
      </c>
      <c r="U330" s="45">
        <v>3</v>
      </c>
      <c r="V330" s="45">
        <v>0</v>
      </c>
      <c r="W330" s="45">
        <v>2</v>
      </c>
      <c r="X330" s="45">
        <v>0</v>
      </c>
      <c r="Y330" s="45">
        <v>0</v>
      </c>
      <c r="Z330" s="12">
        <f>SUM(P330:Y330)</f>
        <v>15</v>
      </c>
      <c r="AA330" s="44">
        <v>50</v>
      </c>
      <c r="AB330" s="46">
        <f>Z330/AA330</f>
        <v>0.3</v>
      </c>
      <c r="AC330" s="30" t="str">
        <f>IF(Z330&gt;75%*AA330,"Победитель",IF(Z330&gt;50%*AA330,"Призёр","Участник"))</f>
        <v>Участник</v>
      </c>
    </row>
    <row r="331" spans="1:29" x14ac:dyDescent="0.3">
      <c r="A331" s="43">
        <v>317</v>
      </c>
      <c r="B331" s="16" t="s">
        <v>14</v>
      </c>
      <c r="C331" s="16" t="s">
        <v>1133</v>
      </c>
      <c r="D331" s="16" t="s">
        <v>82</v>
      </c>
      <c r="E331" s="16" t="s">
        <v>53</v>
      </c>
      <c r="F331" s="4" t="s">
        <v>295</v>
      </c>
      <c r="G331" s="4" t="s">
        <v>37</v>
      </c>
      <c r="H331" s="4" t="s">
        <v>184</v>
      </c>
      <c r="I331" s="1" t="s">
        <v>715</v>
      </c>
      <c r="J331" s="14" t="s">
        <v>1093</v>
      </c>
      <c r="K331" s="16">
        <v>8</v>
      </c>
      <c r="L331" s="16" t="s">
        <v>1134</v>
      </c>
      <c r="M331" s="44" t="s">
        <v>185</v>
      </c>
      <c r="N331" s="13" t="str">
        <f>CONCATENATE(L331,M331)</f>
        <v>Л0809А</v>
      </c>
      <c r="O331" s="13" t="str">
        <f>CONCATENATE(B331,"-",F331,G331,H331,"-",I331)</f>
        <v>Ж-ГМП-13042005</v>
      </c>
      <c r="P331" s="45">
        <v>5</v>
      </c>
      <c r="Q331" s="45">
        <v>5</v>
      </c>
      <c r="R331" s="45">
        <v>2</v>
      </c>
      <c r="S331" s="45">
        <v>0</v>
      </c>
      <c r="T331" s="45">
        <v>0</v>
      </c>
      <c r="U331" s="45">
        <v>2</v>
      </c>
      <c r="V331" s="45">
        <v>0</v>
      </c>
      <c r="W331" s="45">
        <v>0</v>
      </c>
      <c r="X331" s="45">
        <v>0</v>
      </c>
      <c r="Y331" s="45">
        <v>0</v>
      </c>
      <c r="Z331" s="12">
        <f>SUM(P331:Y331)</f>
        <v>14</v>
      </c>
      <c r="AA331" s="44">
        <v>50</v>
      </c>
      <c r="AB331" s="46">
        <f>Z331/AA331</f>
        <v>0.28000000000000003</v>
      </c>
      <c r="AC331" s="30" t="str">
        <f>IF(Z331&gt;75%*AA331,"Победитель",IF(Z331&gt;50%*AA331,"Призёр","Участник"))</f>
        <v>Участник</v>
      </c>
    </row>
    <row r="332" spans="1:29" x14ac:dyDescent="0.3">
      <c r="A332" s="43">
        <v>318</v>
      </c>
      <c r="B332" s="16" t="s">
        <v>180</v>
      </c>
      <c r="C332" s="16" t="s">
        <v>474</v>
      </c>
      <c r="D332" s="16" t="s">
        <v>34</v>
      </c>
      <c r="E332" s="16" t="s">
        <v>469</v>
      </c>
      <c r="F332" s="4" t="s">
        <v>198</v>
      </c>
      <c r="G332" s="4" t="s">
        <v>252</v>
      </c>
      <c r="H332" s="4" t="s">
        <v>226</v>
      </c>
      <c r="I332" s="1" t="s">
        <v>475</v>
      </c>
      <c r="J332" s="16" t="s">
        <v>426</v>
      </c>
      <c r="K332" s="16">
        <v>8</v>
      </c>
      <c r="L332" s="16" t="s">
        <v>144</v>
      </c>
      <c r="M332" s="44" t="s">
        <v>203</v>
      </c>
      <c r="N332" s="13" t="str">
        <f>CONCATENATE(L332,M332)</f>
        <v>Л0801В</v>
      </c>
      <c r="O332" s="13" t="str">
        <f>CONCATENATE(B332,"-",F332,G332,H332,"-",I332)</f>
        <v>ж-ИЕД-23082005</v>
      </c>
      <c r="P332" s="45">
        <v>4</v>
      </c>
      <c r="Q332" s="45">
        <v>3</v>
      </c>
      <c r="R332" s="45">
        <v>2</v>
      </c>
      <c r="S332" s="45">
        <v>0</v>
      </c>
      <c r="T332" s="45">
        <v>0</v>
      </c>
      <c r="U332" s="45">
        <v>3</v>
      </c>
      <c r="V332" s="45">
        <v>0</v>
      </c>
      <c r="W332" s="45">
        <v>2</v>
      </c>
      <c r="X332" s="45">
        <v>0</v>
      </c>
      <c r="Y332" s="45">
        <v>0</v>
      </c>
      <c r="Z332" s="12">
        <f>SUM(P332:Y332)</f>
        <v>14</v>
      </c>
      <c r="AA332" s="44">
        <v>50</v>
      </c>
      <c r="AB332" s="46">
        <f>Z332/AA332</f>
        <v>0.28000000000000003</v>
      </c>
      <c r="AC332" s="30" t="str">
        <f>IF(Z332&gt;75%*AA332,"Победитель",IF(Z332&gt;50%*AA332,"Призёр","Участник"))</f>
        <v>Участник</v>
      </c>
    </row>
    <row r="333" spans="1:29" x14ac:dyDescent="0.3">
      <c r="A333" s="43">
        <v>319</v>
      </c>
      <c r="B333" s="24" t="s">
        <v>180</v>
      </c>
      <c r="C333" s="24" t="s">
        <v>709</v>
      </c>
      <c r="D333" s="24" t="s">
        <v>30</v>
      </c>
      <c r="E333" s="24" t="s">
        <v>158</v>
      </c>
      <c r="F333" s="51" t="s">
        <v>191</v>
      </c>
      <c r="G333" s="51" t="s">
        <v>185</v>
      </c>
      <c r="H333" s="51" t="s">
        <v>25</v>
      </c>
      <c r="I333" s="53" t="s">
        <v>710</v>
      </c>
      <c r="J333" s="24" t="s">
        <v>612</v>
      </c>
      <c r="K333" s="24">
        <v>8</v>
      </c>
      <c r="L333" s="24" t="s">
        <v>146</v>
      </c>
      <c r="M333" s="44" t="s">
        <v>197</v>
      </c>
      <c r="N333" s="13" t="str">
        <f>CONCATENATE(L333,M333)</f>
        <v>Л0803К</v>
      </c>
      <c r="O333" s="13" t="str">
        <f>CONCATENATE(B333,"-",F333,G333,H333,"-",I333)</f>
        <v>ж-НАС-27102005</v>
      </c>
      <c r="P333" s="45">
        <v>3</v>
      </c>
      <c r="Q333" s="45">
        <v>2</v>
      </c>
      <c r="R333" s="45">
        <v>0</v>
      </c>
      <c r="S333" s="45">
        <v>3</v>
      </c>
      <c r="T333" s="45">
        <v>0</v>
      </c>
      <c r="U333" s="45">
        <v>2</v>
      </c>
      <c r="V333" s="45">
        <v>0</v>
      </c>
      <c r="W333" s="45">
        <v>3</v>
      </c>
      <c r="X333" s="45">
        <v>1</v>
      </c>
      <c r="Y333" s="45">
        <v>0</v>
      </c>
      <c r="Z333" s="12">
        <f>SUM(P333:Y333)</f>
        <v>14</v>
      </c>
      <c r="AA333" s="44">
        <v>50</v>
      </c>
      <c r="AB333" s="46">
        <f>Z333/AA333</f>
        <v>0.28000000000000003</v>
      </c>
      <c r="AC333" s="30" t="str">
        <f>IF(Z333&gt;75%*AA333,"Победитель",IF(Z333&gt;50%*AA333,"Призёр","Участник"))</f>
        <v>Участник</v>
      </c>
    </row>
    <row r="334" spans="1:29" x14ac:dyDescent="0.3">
      <c r="A334" s="43">
        <v>320</v>
      </c>
      <c r="B334" s="16" t="s">
        <v>37</v>
      </c>
      <c r="C334" s="16" t="s">
        <v>1330</v>
      </c>
      <c r="D334" s="16" t="s">
        <v>1331</v>
      </c>
      <c r="E334" s="16" t="s">
        <v>102</v>
      </c>
      <c r="F334" s="16"/>
      <c r="G334" s="16"/>
      <c r="H334" s="16"/>
      <c r="I334" s="48">
        <v>25072005</v>
      </c>
      <c r="J334" s="16" t="s">
        <v>1248</v>
      </c>
      <c r="K334" s="16">
        <v>8</v>
      </c>
      <c r="L334" s="16" t="s">
        <v>1332</v>
      </c>
      <c r="M334" s="44" t="s">
        <v>25</v>
      </c>
      <c r="N334" s="13" t="str">
        <f>CONCATENATE(L334,M334)</f>
        <v>Л0836С</v>
      </c>
      <c r="O334" s="13" t="str">
        <f>CONCATENATE(B334,"-",F334,G334,H334,"-",I334)</f>
        <v>М--25072005</v>
      </c>
      <c r="P334" s="45">
        <v>3</v>
      </c>
      <c r="Q334" s="45">
        <v>1</v>
      </c>
      <c r="R334" s="45">
        <v>2</v>
      </c>
      <c r="S334" s="45">
        <v>2</v>
      </c>
      <c r="T334" s="45">
        <v>0</v>
      </c>
      <c r="U334" s="45">
        <v>1</v>
      </c>
      <c r="V334" s="45">
        <v>0</v>
      </c>
      <c r="W334" s="45">
        <v>1</v>
      </c>
      <c r="X334" s="45">
        <v>1</v>
      </c>
      <c r="Y334" s="45">
        <v>2</v>
      </c>
      <c r="Z334" s="30">
        <f>SUM(P334:Y334)</f>
        <v>13</v>
      </c>
      <c r="AA334" s="44">
        <v>50</v>
      </c>
      <c r="AB334" s="46">
        <f>Z334/AA334</f>
        <v>0.26</v>
      </c>
      <c r="AC334" s="30" t="str">
        <f>IF(Z334&gt;75%*AA334,"Победитель",IF(Z334&gt;50%*AA334,"Призёр","Участник"))</f>
        <v>Участник</v>
      </c>
    </row>
    <row r="335" spans="1:29" x14ac:dyDescent="0.3">
      <c r="A335" s="43">
        <v>321</v>
      </c>
      <c r="B335" s="16" t="s">
        <v>37</v>
      </c>
      <c r="C335" s="16" t="s">
        <v>918</v>
      </c>
      <c r="D335" s="16" t="s">
        <v>487</v>
      </c>
      <c r="E335" s="16" t="s">
        <v>549</v>
      </c>
      <c r="F335" s="16" t="s">
        <v>183</v>
      </c>
      <c r="G335" s="16" t="s">
        <v>185</v>
      </c>
      <c r="H335" s="16" t="s">
        <v>37</v>
      </c>
      <c r="I335" s="48" t="s">
        <v>937</v>
      </c>
      <c r="J335" s="16" t="s">
        <v>778</v>
      </c>
      <c r="K335" s="16">
        <v>8</v>
      </c>
      <c r="L335" s="16" t="s">
        <v>938</v>
      </c>
      <c r="M335" s="44" t="s">
        <v>295</v>
      </c>
      <c r="N335" s="13" t="str">
        <f>CONCATENATE(L335,M335)</f>
        <v>л0705Г</v>
      </c>
      <c r="O335" s="13" t="str">
        <f>CONCATENATE(B335,"-",F335,G335,H335,"-",I335)</f>
        <v>М-ТАМ-13012006</v>
      </c>
      <c r="P335" s="45">
        <v>1</v>
      </c>
      <c r="Q335" s="45">
        <v>2</v>
      </c>
      <c r="R335" s="45">
        <v>2</v>
      </c>
      <c r="S335" s="45">
        <v>5</v>
      </c>
      <c r="T335" s="45">
        <v>0</v>
      </c>
      <c r="U335" s="45">
        <v>0</v>
      </c>
      <c r="V335" s="45">
        <v>0</v>
      </c>
      <c r="W335" s="45">
        <v>1</v>
      </c>
      <c r="X335" s="45">
        <v>0</v>
      </c>
      <c r="Y335" s="45">
        <v>0</v>
      </c>
      <c r="Z335" s="12">
        <f>SUM(P335:Y335)</f>
        <v>11</v>
      </c>
      <c r="AA335" s="44">
        <v>50</v>
      </c>
      <c r="AB335" s="46">
        <f>Z335/AA335</f>
        <v>0.22</v>
      </c>
      <c r="AC335" s="30" t="str">
        <f>IF(Z335&gt;75%*AA335,"Победитель",IF(Z335&gt;50%*AA335,"Призёр","Участник"))</f>
        <v>Участник</v>
      </c>
    </row>
    <row r="336" spans="1:29" x14ac:dyDescent="0.3">
      <c r="A336" s="43">
        <v>322</v>
      </c>
      <c r="B336" s="16" t="s">
        <v>37</v>
      </c>
      <c r="C336" s="15" t="s">
        <v>69</v>
      </c>
      <c r="D336" s="15" t="s">
        <v>70</v>
      </c>
      <c r="E336" s="15" t="s">
        <v>71</v>
      </c>
      <c r="F336" s="4" t="str">
        <f>LEFT(C336,1)</f>
        <v>К</v>
      </c>
      <c r="G336" s="4" t="str">
        <f>LEFT(D336,1)</f>
        <v>С</v>
      </c>
      <c r="H336" s="4" t="str">
        <f>LEFT(E336,1)</f>
        <v>И</v>
      </c>
      <c r="I336" s="2" t="s">
        <v>72</v>
      </c>
      <c r="J336" s="14" t="s">
        <v>28</v>
      </c>
      <c r="K336" s="16">
        <v>8</v>
      </c>
      <c r="L336" s="15" t="s">
        <v>145</v>
      </c>
      <c r="M336" s="10" t="s">
        <v>37</v>
      </c>
      <c r="N336" s="13" t="str">
        <f>CONCATENATE(L336,M336)</f>
        <v>Л0802М</v>
      </c>
      <c r="O336" s="13" t="str">
        <f>CONCATENATE(B336,"-",F336,G336,H336,"-",I336)</f>
        <v>М-КСИ-24062005</v>
      </c>
      <c r="P336" s="11">
        <v>5</v>
      </c>
      <c r="Q336" s="11">
        <v>1</v>
      </c>
      <c r="R336" s="11">
        <v>0</v>
      </c>
      <c r="S336" s="11">
        <v>1</v>
      </c>
      <c r="T336" s="11">
        <v>0</v>
      </c>
      <c r="U336" s="11">
        <v>4</v>
      </c>
      <c r="V336" s="11">
        <v>0</v>
      </c>
      <c r="W336" s="11">
        <v>0</v>
      </c>
      <c r="X336" s="11">
        <v>0</v>
      </c>
      <c r="Y336" s="11">
        <v>0</v>
      </c>
      <c r="Z336" s="12">
        <f>SUM(P336:Y336)</f>
        <v>11</v>
      </c>
      <c r="AA336" s="44">
        <v>50</v>
      </c>
      <c r="AB336" s="46">
        <f>Z336/AA336</f>
        <v>0.22</v>
      </c>
      <c r="AC336" s="30" t="str">
        <f>IF(Z336&gt;75%*AA336,"Победитель",IF(Z336&gt;50%*AA336,"Призёр","Участник"))</f>
        <v>Участник</v>
      </c>
    </row>
    <row r="337" spans="1:29" x14ac:dyDescent="0.3">
      <c r="A337" s="43"/>
      <c r="B337" s="16" t="s">
        <v>14</v>
      </c>
      <c r="C337" s="16" t="s">
        <v>1285</v>
      </c>
      <c r="D337" s="16" t="s">
        <v>45</v>
      </c>
      <c r="E337" s="16" t="s">
        <v>60</v>
      </c>
      <c r="F337" s="16" t="s">
        <v>247</v>
      </c>
      <c r="G337" s="16" t="s">
        <v>197</v>
      </c>
      <c r="H337" s="16" t="s">
        <v>203</v>
      </c>
      <c r="I337" s="48">
        <v>29092005</v>
      </c>
      <c r="J337" s="16" t="s">
        <v>1248</v>
      </c>
      <c r="K337" s="16">
        <v>8</v>
      </c>
      <c r="L337" s="16" t="s">
        <v>1286</v>
      </c>
      <c r="M337" s="44" t="s">
        <v>25</v>
      </c>
      <c r="N337" s="13" t="str">
        <f>CONCATENATE(L337,M337)</f>
        <v>Л0839С</v>
      </c>
      <c r="O337" s="13" t="str">
        <f>CONCATENATE(B337,"-",F337,G337,H337,"-",I337)</f>
        <v>Ж-ЛКВ-29092005</v>
      </c>
      <c r="P337" s="45">
        <v>5</v>
      </c>
      <c r="Q337" s="45">
        <v>0</v>
      </c>
      <c r="R337" s="45">
        <v>0</v>
      </c>
      <c r="S337" s="45">
        <v>0</v>
      </c>
      <c r="T337" s="45">
        <v>0</v>
      </c>
      <c r="U337" s="45">
        <v>0</v>
      </c>
      <c r="V337" s="45">
        <v>0</v>
      </c>
      <c r="W337" s="45">
        <v>2.5</v>
      </c>
      <c r="X337" s="45">
        <v>2.5</v>
      </c>
      <c r="Y337" s="45">
        <v>0</v>
      </c>
      <c r="Z337" s="30">
        <f>SUM(P337:Y337)</f>
        <v>10</v>
      </c>
      <c r="AA337" s="44">
        <v>50</v>
      </c>
      <c r="AB337" s="46">
        <f>Z337/AA337</f>
        <v>0.2</v>
      </c>
      <c r="AC337" s="30" t="str">
        <f>IF(Z337&gt;75%*AA337,"Победитель",IF(Z337&gt;50%*AA337,"Призёр","Участник"))</f>
        <v>Участник</v>
      </c>
    </row>
    <row r="338" spans="1:29" x14ac:dyDescent="0.3">
      <c r="A338" s="43">
        <v>323</v>
      </c>
      <c r="B338" s="16" t="s">
        <v>37</v>
      </c>
      <c r="C338" s="16" t="s">
        <v>123</v>
      </c>
      <c r="D338" s="16" t="s">
        <v>107</v>
      </c>
      <c r="E338" s="16" t="s">
        <v>125</v>
      </c>
      <c r="F338" s="4" t="str">
        <f>LEFT(C338,1)</f>
        <v>К</v>
      </c>
      <c r="G338" s="4" t="str">
        <f>LEFT(D338,1)</f>
        <v>М</v>
      </c>
      <c r="H338" s="4" t="str">
        <f>LEFT(E338,1)</f>
        <v>Е</v>
      </c>
      <c r="I338" s="1" t="s">
        <v>150</v>
      </c>
      <c r="J338" s="14" t="s">
        <v>28</v>
      </c>
      <c r="K338" s="16">
        <v>8</v>
      </c>
      <c r="L338" s="16" t="s">
        <v>151</v>
      </c>
      <c r="M338" s="10" t="s">
        <v>37</v>
      </c>
      <c r="N338" s="13" t="str">
        <f>CONCATENATE(L338,M338)</f>
        <v>Л0805М</v>
      </c>
      <c r="O338" s="13" t="str">
        <f>CONCATENATE(B338,"-",F338,G338,H338,"-",I338)</f>
        <v>М-КМЕ-20032005</v>
      </c>
      <c r="P338" s="45">
        <v>5</v>
      </c>
      <c r="Q338" s="45">
        <v>0</v>
      </c>
      <c r="R338" s="45">
        <v>0</v>
      </c>
      <c r="S338" s="45">
        <v>1</v>
      </c>
      <c r="T338" s="45">
        <v>0</v>
      </c>
      <c r="U338" s="45">
        <v>3</v>
      </c>
      <c r="V338" s="45">
        <v>0</v>
      </c>
      <c r="W338" s="45">
        <v>0</v>
      </c>
      <c r="X338" s="45">
        <v>0</v>
      </c>
      <c r="Y338" s="45">
        <v>0</v>
      </c>
      <c r="Z338" s="12">
        <f>SUM(P338:Y338)</f>
        <v>9</v>
      </c>
      <c r="AA338" s="44">
        <v>50</v>
      </c>
      <c r="AB338" s="46">
        <f>Z338/AA338</f>
        <v>0.18</v>
      </c>
      <c r="AC338" s="30" t="str">
        <f>IF(Z338&gt;75%*AA338,"Победитель",IF(Z338&gt;50%*AA338,"Призёр","Участник"))</f>
        <v>Участник</v>
      </c>
    </row>
    <row r="339" spans="1:29" x14ac:dyDescent="0.3">
      <c r="A339" s="43">
        <v>324</v>
      </c>
      <c r="B339" s="16" t="s">
        <v>250</v>
      </c>
      <c r="C339" s="16" t="s">
        <v>255</v>
      </c>
      <c r="D339" s="16" t="s">
        <v>256</v>
      </c>
      <c r="E339" s="16" t="s">
        <v>257</v>
      </c>
      <c r="F339" s="4" t="s">
        <v>183</v>
      </c>
      <c r="G339" s="4" t="s">
        <v>203</v>
      </c>
      <c r="H339" s="4" t="s">
        <v>203</v>
      </c>
      <c r="I339" s="1" t="s">
        <v>258</v>
      </c>
      <c r="J339" s="14" t="s">
        <v>187</v>
      </c>
      <c r="K339" s="16">
        <v>8</v>
      </c>
      <c r="L339" s="16" t="s">
        <v>259</v>
      </c>
      <c r="M339" s="44" t="s">
        <v>285</v>
      </c>
      <c r="N339" s="13" t="str">
        <f>CONCATENATE(L339,M339)</f>
        <v>л0815О</v>
      </c>
      <c r="O339" s="13" t="str">
        <f>CONCATENATE(B339,"-",F339,G339,H339,"-",I339)</f>
        <v>м-ТВВ-21072005</v>
      </c>
      <c r="P339" s="45">
        <v>5</v>
      </c>
      <c r="Q339" s="45">
        <v>1</v>
      </c>
      <c r="R339" s="45">
        <v>0</v>
      </c>
      <c r="S339" s="45">
        <v>0</v>
      </c>
      <c r="T339" s="45">
        <v>1</v>
      </c>
      <c r="U339" s="45">
        <v>1</v>
      </c>
      <c r="V339" s="45">
        <v>0</v>
      </c>
      <c r="W339" s="45">
        <v>0</v>
      </c>
      <c r="X339" s="45">
        <v>0</v>
      </c>
      <c r="Y339" s="45">
        <v>1</v>
      </c>
      <c r="Z339" s="12">
        <f>SUM(P339:Y339)</f>
        <v>9</v>
      </c>
      <c r="AA339" s="44">
        <v>50</v>
      </c>
      <c r="AB339" s="46">
        <f>Z339/AA339</f>
        <v>0.18</v>
      </c>
      <c r="AC339" s="30" t="str">
        <f>IF(Z339&gt;75%*AA339,"Победитель",IF(Z339&gt;50%*AA339,"Призёр","Участник"))</f>
        <v>Участник</v>
      </c>
    </row>
    <row r="340" spans="1:29" x14ac:dyDescent="0.3">
      <c r="A340" s="43">
        <v>325</v>
      </c>
      <c r="B340" s="16" t="s">
        <v>37</v>
      </c>
      <c r="C340" s="16" t="s">
        <v>1280</v>
      </c>
      <c r="D340" s="16" t="s">
        <v>107</v>
      </c>
      <c r="E340" s="16" t="s">
        <v>43</v>
      </c>
      <c r="F340" s="16" t="s">
        <v>216</v>
      </c>
      <c r="G340" s="16" t="s">
        <v>37</v>
      </c>
      <c r="H340" s="16" t="s">
        <v>185</v>
      </c>
      <c r="I340" s="48">
        <v>15062005</v>
      </c>
      <c r="J340" s="16" t="s">
        <v>1248</v>
      </c>
      <c r="K340" s="16">
        <v>8</v>
      </c>
      <c r="L340" s="16" t="s">
        <v>1281</v>
      </c>
      <c r="M340" s="44" t="s">
        <v>25</v>
      </c>
      <c r="N340" s="13" t="str">
        <f>CONCATENATE(L340,M340)</f>
        <v>Л0834С</v>
      </c>
      <c r="O340" s="13" t="str">
        <f>CONCATENATE(B340,"-",F340,G340,H340,"-",I340)</f>
        <v>М-ЗМА-15062005</v>
      </c>
      <c r="P340" s="45">
        <v>3</v>
      </c>
      <c r="Q340" s="45">
        <v>1</v>
      </c>
      <c r="R340" s="45">
        <v>0</v>
      </c>
      <c r="S340" s="45">
        <v>0</v>
      </c>
      <c r="T340" s="45">
        <v>0</v>
      </c>
      <c r="U340" s="45">
        <v>1</v>
      </c>
      <c r="V340" s="45">
        <v>1</v>
      </c>
      <c r="W340" s="45">
        <v>0</v>
      </c>
      <c r="X340" s="45">
        <v>0</v>
      </c>
      <c r="Y340" s="45">
        <v>0</v>
      </c>
      <c r="Z340" s="30">
        <f>SUM(P340:Y340)</f>
        <v>6</v>
      </c>
      <c r="AA340" s="44">
        <v>50</v>
      </c>
      <c r="AB340" s="46">
        <f>Z340/AA340</f>
        <v>0.12</v>
      </c>
      <c r="AC340" s="30" t="str">
        <f>IF(Z340&gt;75%*AA340,"Победитель",IF(Z340&gt;50%*AA340,"Призёр","Участник"))</f>
        <v>Участник</v>
      </c>
    </row>
    <row r="341" spans="1:29" x14ac:dyDescent="0.3">
      <c r="A341" s="43">
        <v>326</v>
      </c>
      <c r="B341" s="16" t="s">
        <v>14</v>
      </c>
      <c r="C341" s="16" t="s">
        <v>626</v>
      </c>
      <c r="D341" s="16" t="s">
        <v>45</v>
      </c>
      <c r="E341" s="16" t="s">
        <v>225</v>
      </c>
      <c r="F341" s="16" t="s">
        <v>196</v>
      </c>
      <c r="G341" s="16" t="s">
        <v>197</v>
      </c>
      <c r="H341" s="16" t="s">
        <v>226</v>
      </c>
      <c r="I341" s="48">
        <v>6052005</v>
      </c>
      <c r="J341" s="16" t="s">
        <v>1248</v>
      </c>
      <c r="K341" s="16">
        <v>8</v>
      </c>
      <c r="L341" s="16" t="s">
        <v>1284</v>
      </c>
      <c r="M341" s="44" t="s">
        <v>25</v>
      </c>
      <c r="N341" s="13" t="str">
        <f>CONCATENATE(L341,M341)</f>
        <v>Л0837С</v>
      </c>
      <c r="O341" s="13" t="str">
        <f>CONCATENATE(B341,"-",F341,G341,H341,"-",I341)</f>
        <v>Ж-БКД-6052005</v>
      </c>
      <c r="P341" s="45">
        <v>3</v>
      </c>
      <c r="Q341" s="45">
        <v>0</v>
      </c>
      <c r="R341" s="45">
        <v>0</v>
      </c>
      <c r="S341" s="45">
        <v>0</v>
      </c>
      <c r="T341" s="45">
        <v>0</v>
      </c>
      <c r="U341" s="45">
        <v>0</v>
      </c>
      <c r="V341" s="45">
        <v>0</v>
      </c>
      <c r="W341" s="45">
        <v>0</v>
      </c>
      <c r="X341" s="45">
        <v>2.5</v>
      </c>
      <c r="Y341" s="45">
        <v>0</v>
      </c>
      <c r="Z341" s="30">
        <f>SUM(P341:Y341)</f>
        <v>5.5</v>
      </c>
      <c r="AA341" s="44">
        <v>50</v>
      </c>
      <c r="AB341" s="46">
        <f>Z341/AA341</f>
        <v>0.11</v>
      </c>
      <c r="AC341" s="30" t="str">
        <f>IF(Z341&gt;75%*AA341,"Победитель",IF(Z341&gt;50%*AA341,"Призёр","Участник"))</f>
        <v>Участник</v>
      </c>
    </row>
    <row r="342" spans="1:29" x14ac:dyDescent="0.3">
      <c r="A342" s="43">
        <v>327</v>
      </c>
      <c r="B342" s="16" t="s">
        <v>37</v>
      </c>
      <c r="C342" s="16" t="s">
        <v>961</v>
      </c>
      <c r="D342" s="16" t="s">
        <v>962</v>
      </c>
      <c r="E342" s="16" t="s">
        <v>43</v>
      </c>
      <c r="F342" s="16" t="s">
        <v>25</v>
      </c>
      <c r="G342" s="16" t="s">
        <v>203</v>
      </c>
      <c r="H342" s="16" t="s">
        <v>185</v>
      </c>
      <c r="I342" s="48" t="s">
        <v>963</v>
      </c>
      <c r="J342" s="16" t="s">
        <v>778</v>
      </c>
      <c r="K342" s="16">
        <v>8</v>
      </c>
      <c r="L342" s="16" t="s">
        <v>264</v>
      </c>
      <c r="M342" s="44" t="s">
        <v>295</v>
      </c>
      <c r="N342" s="13" t="str">
        <f>CONCATENATE(L342,M342)</f>
        <v>л0814Г</v>
      </c>
      <c r="O342" s="13" t="str">
        <f>CONCATENATE(B342,"-",F342,G342,H342,"-",I342)</f>
        <v>М-СВА-04032006</v>
      </c>
      <c r="P342" s="45">
        <v>5</v>
      </c>
      <c r="Q342" s="45">
        <v>0</v>
      </c>
      <c r="R342" s="45">
        <v>0</v>
      </c>
      <c r="S342" s="45">
        <v>0</v>
      </c>
      <c r="T342" s="45">
        <v>0</v>
      </c>
      <c r="U342" s="45">
        <v>0</v>
      </c>
      <c r="V342" s="45">
        <v>0</v>
      </c>
      <c r="W342" s="45">
        <v>0</v>
      </c>
      <c r="X342" s="45">
        <v>0</v>
      </c>
      <c r="Y342" s="45">
        <v>0</v>
      </c>
      <c r="Z342" s="12">
        <f>SUM(P342:Y342)</f>
        <v>5</v>
      </c>
      <c r="AA342" s="44">
        <v>50</v>
      </c>
      <c r="AB342" s="46">
        <f>Z342/AA342</f>
        <v>0.1</v>
      </c>
      <c r="AC342" s="30" t="str">
        <f>IF(Z342&gt;75%*AA342,"Победитель",IF(Z342&gt;50%*AA342,"Призёр","Участник"))</f>
        <v>Участник</v>
      </c>
    </row>
    <row r="343" spans="1:29" x14ac:dyDescent="0.3">
      <c r="A343" s="43">
        <v>328</v>
      </c>
      <c r="B343" s="16" t="s">
        <v>37</v>
      </c>
      <c r="C343" s="16" t="s">
        <v>1282</v>
      </c>
      <c r="D343" s="16" t="s">
        <v>266</v>
      </c>
      <c r="E343" s="16" t="s">
        <v>40</v>
      </c>
      <c r="F343" s="16" t="s">
        <v>25</v>
      </c>
      <c r="G343" s="16" t="s">
        <v>226</v>
      </c>
      <c r="H343" s="16" t="s">
        <v>185</v>
      </c>
      <c r="I343" s="48">
        <v>1092005</v>
      </c>
      <c r="J343" s="16" t="s">
        <v>1248</v>
      </c>
      <c r="K343" s="16">
        <v>8</v>
      </c>
      <c r="L343" s="16" t="s">
        <v>1283</v>
      </c>
      <c r="M343" s="44" t="s">
        <v>25</v>
      </c>
      <c r="N343" s="13" t="str">
        <f>CONCATENATE(L343,M343)</f>
        <v>Л0835С</v>
      </c>
      <c r="O343" s="13" t="str">
        <f>CONCATENATE(B343,"-",F343,G343,H343,"-",I343)</f>
        <v>М-СДА-1092005</v>
      </c>
      <c r="P343" s="45">
        <v>3</v>
      </c>
      <c r="Q343" s="45">
        <v>0</v>
      </c>
      <c r="R343" s="45">
        <v>2</v>
      </c>
      <c r="S343" s="45">
        <v>0</v>
      </c>
      <c r="T343" s="45">
        <v>0</v>
      </c>
      <c r="U343" s="45">
        <v>0</v>
      </c>
      <c r="V343" s="45">
        <v>0</v>
      </c>
      <c r="W343" s="45">
        <v>0</v>
      </c>
      <c r="X343" s="45">
        <v>0</v>
      </c>
      <c r="Y343" s="45">
        <v>0</v>
      </c>
      <c r="Z343" s="30">
        <f>SUM(P343:Y343)</f>
        <v>5</v>
      </c>
      <c r="AA343" s="44">
        <v>50</v>
      </c>
      <c r="AB343" s="46">
        <f>Z343/AA343</f>
        <v>0.1</v>
      </c>
      <c r="AC343" s="30" t="str">
        <f>IF(Z343&gt;75%*AA343,"Победитель",IF(Z343&gt;50%*AA343,"Призёр","Участник"))</f>
        <v>Участник</v>
      </c>
    </row>
    <row r="344" spans="1:29" x14ac:dyDescent="0.3">
      <c r="A344" s="43">
        <v>329</v>
      </c>
      <c r="B344" s="16" t="s">
        <v>14</v>
      </c>
      <c r="C344" s="16" t="s">
        <v>1143</v>
      </c>
      <c r="D344" s="16" t="s">
        <v>437</v>
      </c>
      <c r="E344" s="16" t="s">
        <v>46</v>
      </c>
      <c r="F344" s="16"/>
      <c r="G344" s="16"/>
      <c r="H344" s="16"/>
      <c r="I344" s="48">
        <v>10102005</v>
      </c>
      <c r="J344" s="16" t="s">
        <v>1142</v>
      </c>
      <c r="K344" s="16">
        <v>8</v>
      </c>
      <c r="L344" s="16" t="s">
        <v>144</v>
      </c>
      <c r="M344" s="44" t="s">
        <v>14</v>
      </c>
      <c r="N344" s="13" t="str">
        <f>CONCATENATE(L344,M344)</f>
        <v>Л0801Ж</v>
      </c>
      <c r="O344" s="13" t="str">
        <f>CONCATENATE(B344,"-",F344,G344,H344,"-",I344)</f>
        <v>Ж--10102005</v>
      </c>
      <c r="P344" s="45">
        <v>2.5</v>
      </c>
      <c r="Q344" s="45">
        <v>0</v>
      </c>
      <c r="R344" s="45">
        <v>0</v>
      </c>
      <c r="S344" s="45">
        <v>0</v>
      </c>
      <c r="T344" s="45">
        <v>0</v>
      </c>
      <c r="U344" s="45">
        <v>0</v>
      </c>
      <c r="V344" s="45">
        <v>0</v>
      </c>
      <c r="W344" s="45">
        <v>1</v>
      </c>
      <c r="X344" s="45">
        <v>0</v>
      </c>
      <c r="Y344" s="45">
        <v>0</v>
      </c>
      <c r="Z344" s="12">
        <f>SUM(P344:Y344)</f>
        <v>3.5</v>
      </c>
      <c r="AA344" s="44">
        <v>50</v>
      </c>
      <c r="AB344" s="46">
        <f>Z344/AA344</f>
        <v>7.0000000000000007E-2</v>
      </c>
      <c r="AC344" s="30" t="str">
        <f>IF(Z344&gt;75%*AA344,"Победитель",IF(Z344&gt;50%*AA344,"Призёр","Участник"))</f>
        <v>Участник</v>
      </c>
    </row>
    <row r="345" spans="1:29" x14ac:dyDescent="0.3">
      <c r="A345" s="43">
        <v>330</v>
      </c>
      <c r="B345" s="16" t="s">
        <v>14</v>
      </c>
      <c r="C345" s="16" t="s">
        <v>1227</v>
      </c>
      <c r="D345" s="16" t="s">
        <v>1228</v>
      </c>
      <c r="E345" s="16" t="s">
        <v>506</v>
      </c>
      <c r="F345" s="16" t="s">
        <v>37</v>
      </c>
      <c r="G345" s="16" t="s">
        <v>333</v>
      </c>
      <c r="H345" s="16" t="s">
        <v>203</v>
      </c>
      <c r="I345" s="48" t="s">
        <v>991</v>
      </c>
      <c r="J345" s="16" t="s">
        <v>1210</v>
      </c>
      <c r="K345" s="16">
        <v>9</v>
      </c>
      <c r="L345" s="16" t="s">
        <v>155</v>
      </c>
      <c r="M345" s="44" t="s">
        <v>247</v>
      </c>
      <c r="N345" s="13" t="str">
        <f>CONCATENATE(L345,M345)</f>
        <v>Л0902Л</v>
      </c>
      <c r="O345" s="13" t="str">
        <f>CONCATENATE(B345,"-",F345,G345,H345,"-",I345)</f>
        <v>Ж-МЭВ-09032004</v>
      </c>
      <c r="P345" s="45">
        <v>17</v>
      </c>
      <c r="Q345" s="45">
        <v>9</v>
      </c>
      <c r="R345" s="45">
        <v>5</v>
      </c>
      <c r="S345" s="45">
        <v>5</v>
      </c>
      <c r="T345" s="45">
        <v>5</v>
      </c>
      <c r="U345" s="45">
        <v>0</v>
      </c>
      <c r="V345" s="45">
        <v>0</v>
      </c>
      <c r="W345" s="45">
        <v>0</v>
      </c>
      <c r="X345" s="45">
        <v>0</v>
      </c>
      <c r="Y345" s="45">
        <v>0</v>
      </c>
      <c r="Z345" s="12">
        <f>SUM(P345:Y345)</f>
        <v>41</v>
      </c>
      <c r="AA345" s="44">
        <v>50</v>
      </c>
      <c r="AB345" s="46">
        <f>Z345/AA345</f>
        <v>0.82</v>
      </c>
      <c r="AC345" s="61" t="str">
        <f>IF(Z345&gt;75%*AA345,"Победитель",IF(Z345&gt;50%*AA345,"Призёр","Участник"))</f>
        <v>Победитель</v>
      </c>
    </row>
    <row r="346" spans="1:29" x14ac:dyDescent="0.3">
      <c r="A346" s="43">
        <v>331</v>
      </c>
      <c r="B346" s="16" t="s">
        <v>37</v>
      </c>
      <c r="C346" s="16" t="s">
        <v>1225</v>
      </c>
      <c r="D346" s="16" t="s">
        <v>463</v>
      </c>
      <c r="E346" s="16" t="s">
        <v>57</v>
      </c>
      <c r="F346" s="16" t="s">
        <v>184</v>
      </c>
      <c r="G346" s="16" t="s">
        <v>226</v>
      </c>
      <c r="H346" s="16" t="s">
        <v>25</v>
      </c>
      <c r="I346" s="48" t="s">
        <v>1226</v>
      </c>
      <c r="J346" s="16" t="s">
        <v>1210</v>
      </c>
      <c r="K346" s="16">
        <v>9</v>
      </c>
      <c r="L346" s="16" t="s">
        <v>152</v>
      </c>
      <c r="M346" s="44" t="s">
        <v>247</v>
      </c>
      <c r="N346" s="13" t="str">
        <f>CONCATENATE(L346,M346)</f>
        <v>Л0901Л</v>
      </c>
      <c r="O346" s="13" t="str">
        <f>CONCATENATE(B346,"-",F346,G346,H346,"-",I346)</f>
        <v>М-ПДС-07062004</v>
      </c>
      <c r="P346" s="45">
        <v>15</v>
      </c>
      <c r="Q346" s="45">
        <v>8</v>
      </c>
      <c r="R346" s="45">
        <v>5</v>
      </c>
      <c r="S346" s="45">
        <v>5</v>
      </c>
      <c r="T346" s="45">
        <v>5</v>
      </c>
      <c r="U346" s="45">
        <v>0</v>
      </c>
      <c r="V346" s="45">
        <v>0</v>
      </c>
      <c r="W346" s="45">
        <v>0</v>
      </c>
      <c r="X346" s="45">
        <v>0</v>
      </c>
      <c r="Y346" s="45">
        <v>0</v>
      </c>
      <c r="Z346" s="12">
        <f>SUM(P346:Y346)</f>
        <v>38</v>
      </c>
      <c r="AA346" s="44">
        <v>50</v>
      </c>
      <c r="AB346" s="46">
        <f>Z346/AA346</f>
        <v>0.76</v>
      </c>
      <c r="AC346" s="61" t="str">
        <f>IF(Z346&gt;75%*AA346,"Победитель",IF(Z346&gt;50%*AA346,"Призёр","Участник"))</f>
        <v>Победитель</v>
      </c>
    </row>
    <row r="347" spans="1:29" x14ac:dyDescent="0.3">
      <c r="A347" s="43">
        <v>332</v>
      </c>
      <c r="B347" s="16" t="s">
        <v>14</v>
      </c>
      <c r="C347" s="16" t="s">
        <v>1301</v>
      </c>
      <c r="D347" s="16" t="s">
        <v>65</v>
      </c>
      <c r="E347" s="16" t="s">
        <v>49</v>
      </c>
      <c r="F347" s="16" t="s">
        <v>198</v>
      </c>
      <c r="G347" s="16" t="s">
        <v>185</v>
      </c>
      <c r="H347" s="16" t="s">
        <v>198</v>
      </c>
      <c r="I347" s="48">
        <v>30062004</v>
      </c>
      <c r="J347" s="16" t="s">
        <v>1248</v>
      </c>
      <c r="K347" s="16">
        <v>9</v>
      </c>
      <c r="L347" s="16" t="s">
        <v>1302</v>
      </c>
      <c r="M347" s="44" t="s">
        <v>25</v>
      </c>
      <c r="N347" s="13" t="str">
        <f>CONCATENATE(L347,M347)</f>
        <v>Л0946С</v>
      </c>
      <c r="O347" s="13" t="str">
        <f>CONCATENATE(B347,"-",F347,G347,H347,"-",I347)</f>
        <v>Ж-ИАИ-30062004</v>
      </c>
      <c r="P347" s="45">
        <v>17</v>
      </c>
      <c r="Q347" s="45">
        <v>10</v>
      </c>
      <c r="R347" s="45">
        <v>3</v>
      </c>
      <c r="S347" s="45">
        <v>4</v>
      </c>
      <c r="T347" s="45">
        <v>3</v>
      </c>
      <c r="U347" s="45"/>
      <c r="V347" s="45"/>
      <c r="W347" s="45"/>
      <c r="X347" s="45"/>
      <c r="Y347" s="45"/>
      <c r="Z347" s="30">
        <f>SUM(P347:Y347)</f>
        <v>37</v>
      </c>
      <c r="AA347" s="44">
        <v>50</v>
      </c>
      <c r="AB347" s="46">
        <f>Z347/AA347</f>
        <v>0.74</v>
      </c>
      <c r="AC347" s="61" t="str">
        <f>IF(Z347&gt;75%*AA347,"Победитель",IF(Z347&gt;50%*AA347,"Призёр","Участник"))</f>
        <v>Призёр</v>
      </c>
    </row>
    <row r="348" spans="1:29" x14ac:dyDescent="0.3">
      <c r="A348" s="43">
        <v>333</v>
      </c>
      <c r="B348" s="16" t="s">
        <v>14</v>
      </c>
      <c r="C348" s="16" t="s">
        <v>1298</v>
      </c>
      <c r="D348" s="16" t="s">
        <v>1299</v>
      </c>
      <c r="E348" s="16" t="s">
        <v>366</v>
      </c>
      <c r="F348" s="16" t="s">
        <v>196</v>
      </c>
      <c r="G348" s="16" t="s">
        <v>226</v>
      </c>
      <c r="H348" s="16" t="s">
        <v>185</v>
      </c>
      <c r="I348" s="48">
        <v>13112004</v>
      </c>
      <c r="J348" s="16" t="s">
        <v>1248</v>
      </c>
      <c r="K348" s="16">
        <v>9</v>
      </c>
      <c r="L348" s="16" t="s">
        <v>1300</v>
      </c>
      <c r="M348" s="44" t="s">
        <v>25</v>
      </c>
      <c r="N348" s="13" t="str">
        <f>CONCATENATE(L348,M348)</f>
        <v>Л0945С</v>
      </c>
      <c r="O348" s="13" t="str">
        <f>CONCATENATE(B348,"-",F348,G348,H348,"-",I348)</f>
        <v>Ж-БДА-13112004</v>
      </c>
      <c r="P348" s="45">
        <v>17</v>
      </c>
      <c r="Q348" s="45">
        <v>6</v>
      </c>
      <c r="R348" s="45">
        <v>5</v>
      </c>
      <c r="S348" s="45">
        <v>4</v>
      </c>
      <c r="T348" s="45">
        <v>1</v>
      </c>
      <c r="U348" s="45"/>
      <c r="V348" s="45"/>
      <c r="W348" s="45"/>
      <c r="X348" s="45"/>
      <c r="Y348" s="45"/>
      <c r="Z348" s="30">
        <f>SUM(P348:Y348)</f>
        <v>33</v>
      </c>
      <c r="AA348" s="44">
        <v>50</v>
      </c>
      <c r="AB348" s="46">
        <f>Z348/AA348</f>
        <v>0.66</v>
      </c>
      <c r="AC348" s="61" t="str">
        <f>IF(Z348&gt;75%*AA348,"Победитель",IF(Z348&gt;50%*AA348,"Призёр","Участник"))</f>
        <v>Призёр</v>
      </c>
    </row>
    <row r="349" spans="1:29" x14ac:dyDescent="0.3">
      <c r="A349" s="43">
        <v>334</v>
      </c>
      <c r="B349" s="16" t="s">
        <v>14</v>
      </c>
      <c r="C349" s="16" t="s">
        <v>1296</v>
      </c>
      <c r="D349" s="16" t="s">
        <v>30</v>
      </c>
      <c r="E349" s="16" t="s">
        <v>566</v>
      </c>
      <c r="F349" s="16" t="s">
        <v>183</v>
      </c>
      <c r="G349" s="16" t="s">
        <v>185</v>
      </c>
      <c r="H349" s="16" t="s">
        <v>203</v>
      </c>
      <c r="I349" s="48">
        <v>12052004</v>
      </c>
      <c r="J349" s="16" t="s">
        <v>1248</v>
      </c>
      <c r="K349" s="16">
        <v>9</v>
      </c>
      <c r="L349" s="16" t="s">
        <v>1297</v>
      </c>
      <c r="M349" s="44" t="s">
        <v>25</v>
      </c>
      <c r="N349" s="13" t="str">
        <f>CONCATENATE(L349,M349)</f>
        <v>Л0944С</v>
      </c>
      <c r="O349" s="13" t="str">
        <f>CONCATENATE(B349,"-",F349,G349,H349,"-",I349)</f>
        <v>Ж-ТАВ-12052004</v>
      </c>
      <c r="P349" s="45">
        <v>17</v>
      </c>
      <c r="Q349" s="45">
        <v>7</v>
      </c>
      <c r="R349" s="45">
        <v>2</v>
      </c>
      <c r="S349" s="45">
        <v>4</v>
      </c>
      <c r="T349" s="45">
        <v>1</v>
      </c>
      <c r="U349" s="45"/>
      <c r="V349" s="45"/>
      <c r="W349" s="45"/>
      <c r="X349" s="45"/>
      <c r="Y349" s="45"/>
      <c r="Z349" s="30">
        <f>SUM(P349:Y349)</f>
        <v>31</v>
      </c>
      <c r="AA349" s="44">
        <v>50</v>
      </c>
      <c r="AB349" s="46">
        <f>Z349/AA349</f>
        <v>0.62</v>
      </c>
      <c r="AC349" s="61" t="str">
        <f>IF(Z349&gt;75%*AA349,"Победитель",IF(Z349&gt;50%*AA349,"Призёр","Участник"))</f>
        <v>Призёр</v>
      </c>
    </row>
    <row r="350" spans="1:29" x14ac:dyDescent="0.3">
      <c r="A350" s="43">
        <v>335</v>
      </c>
      <c r="B350" s="18" t="s">
        <v>180</v>
      </c>
      <c r="C350" s="18" t="s">
        <v>97</v>
      </c>
      <c r="D350" s="18" t="s">
        <v>510</v>
      </c>
      <c r="E350" s="18" t="s">
        <v>31</v>
      </c>
      <c r="F350" s="3" t="s">
        <v>25</v>
      </c>
      <c r="G350" s="3"/>
      <c r="H350" s="3" t="s">
        <v>37</v>
      </c>
      <c r="I350" s="1" t="s">
        <v>511</v>
      </c>
      <c r="J350" s="18" t="s">
        <v>426</v>
      </c>
      <c r="K350" s="5" t="s">
        <v>496</v>
      </c>
      <c r="L350" s="18" t="s">
        <v>152</v>
      </c>
      <c r="M350" s="44" t="s">
        <v>203</v>
      </c>
      <c r="N350" s="13" t="str">
        <f>CONCATENATE(L350,M350)</f>
        <v>Л0901В</v>
      </c>
      <c r="O350" s="13" t="str">
        <f>CONCATENATE(B350,"-",F350,G350,H350,"-",I350)</f>
        <v>ж-СМ-31052004</v>
      </c>
      <c r="P350" s="45">
        <v>13</v>
      </c>
      <c r="Q350" s="45">
        <v>7</v>
      </c>
      <c r="R350" s="45">
        <v>3</v>
      </c>
      <c r="S350" s="45">
        <v>5</v>
      </c>
      <c r="T350" s="45">
        <v>2</v>
      </c>
      <c r="U350" s="45"/>
      <c r="V350" s="45"/>
      <c r="W350" s="45"/>
      <c r="X350" s="45"/>
      <c r="Y350" s="45"/>
      <c r="Z350" s="12">
        <f>SUM(P350:Y350)</f>
        <v>30</v>
      </c>
      <c r="AA350" s="44">
        <v>50</v>
      </c>
      <c r="AB350" s="46">
        <f>Z350/AA350</f>
        <v>0.6</v>
      </c>
      <c r="AC350" s="61" t="str">
        <f>IF(Z350&gt;75%*AA350,"Победитель",IF(Z350&gt;50%*AA350,"Призёр","Участник"))</f>
        <v>Призёр</v>
      </c>
    </row>
    <row r="351" spans="1:29" x14ac:dyDescent="0.3">
      <c r="A351" s="43">
        <v>336</v>
      </c>
      <c r="B351" s="16" t="s">
        <v>37</v>
      </c>
      <c r="C351" s="16" t="s">
        <v>1306</v>
      </c>
      <c r="D351" s="16" t="s">
        <v>385</v>
      </c>
      <c r="E351" s="16" t="s">
        <v>40</v>
      </c>
      <c r="F351" s="16" t="s">
        <v>183</v>
      </c>
      <c r="G351" s="16" t="s">
        <v>37</v>
      </c>
      <c r="H351" s="16" t="s">
        <v>185</v>
      </c>
      <c r="I351" s="48">
        <v>9102004</v>
      </c>
      <c r="J351" s="16" t="s">
        <v>1248</v>
      </c>
      <c r="K351" s="16">
        <v>9</v>
      </c>
      <c r="L351" s="16" t="s">
        <v>1307</v>
      </c>
      <c r="M351" s="44" t="s">
        <v>25</v>
      </c>
      <c r="N351" s="13" t="str">
        <f>CONCATENATE(L351,M351)</f>
        <v>Л0949С</v>
      </c>
      <c r="O351" s="13" t="str">
        <f>CONCATENATE(B351,"-",F351,G351,H351,"-",I351)</f>
        <v>М-ТМА-9102004</v>
      </c>
      <c r="P351" s="45">
        <v>10</v>
      </c>
      <c r="Q351" s="45">
        <v>6</v>
      </c>
      <c r="R351" s="45">
        <v>5</v>
      </c>
      <c r="S351" s="45">
        <v>5</v>
      </c>
      <c r="T351" s="45">
        <v>4</v>
      </c>
      <c r="U351" s="45"/>
      <c r="V351" s="45"/>
      <c r="W351" s="45"/>
      <c r="X351" s="45"/>
      <c r="Y351" s="45"/>
      <c r="Z351" s="30">
        <f>SUM(P351:Y351)</f>
        <v>30</v>
      </c>
      <c r="AA351" s="44">
        <v>50</v>
      </c>
      <c r="AB351" s="46">
        <f>Z351/AA351</f>
        <v>0.6</v>
      </c>
      <c r="AC351" s="61" t="str">
        <f>IF(Z351&gt;75%*AA351,"Победитель",IF(Z351&gt;50%*AA351,"Призёр","Участник"))</f>
        <v>Призёр</v>
      </c>
    </row>
    <row r="352" spans="1:29" x14ac:dyDescent="0.3">
      <c r="A352" s="43">
        <v>337</v>
      </c>
      <c r="B352" s="16" t="s">
        <v>14</v>
      </c>
      <c r="C352" s="16" t="s">
        <v>1308</v>
      </c>
      <c r="D352" s="16" t="s">
        <v>224</v>
      </c>
      <c r="E352" s="16" t="s">
        <v>299</v>
      </c>
      <c r="F352" s="16" t="s">
        <v>185</v>
      </c>
      <c r="G352" s="16" t="s">
        <v>203</v>
      </c>
      <c r="H352" s="16" t="s">
        <v>37</v>
      </c>
      <c r="I352" s="48">
        <v>26052004</v>
      </c>
      <c r="J352" s="16" t="s">
        <v>1248</v>
      </c>
      <c r="K352" s="16">
        <v>9</v>
      </c>
      <c r="L352" s="16" t="s">
        <v>1309</v>
      </c>
      <c r="M352" s="44" t="s">
        <v>25</v>
      </c>
      <c r="N352" s="13" t="str">
        <f>CONCATENATE(L352,M352)</f>
        <v>Л0950С</v>
      </c>
      <c r="O352" s="13" t="str">
        <f>CONCATENATE(B352,"-",F352,G352,H352,"-",I352)</f>
        <v>Ж-АВМ-26052004</v>
      </c>
      <c r="P352" s="45">
        <v>12</v>
      </c>
      <c r="Q352" s="45">
        <v>4</v>
      </c>
      <c r="R352" s="45">
        <v>5</v>
      </c>
      <c r="S352" s="45">
        <v>5</v>
      </c>
      <c r="T352" s="45">
        <v>4</v>
      </c>
      <c r="U352" s="45"/>
      <c r="V352" s="45"/>
      <c r="W352" s="45"/>
      <c r="X352" s="45"/>
      <c r="Y352" s="45"/>
      <c r="Z352" s="30">
        <f>SUM(P352:Y352)</f>
        <v>30</v>
      </c>
      <c r="AA352" s="44">
        <v>50</v>
      </c>
      <c r="AB352" s="46">
        <f>Z352/AA352</f>
        <v>0.6</v>
      </c>
      <c r="AC352" s="61" t="str">
        <f>IF(Z352&gt;75%*AA352,"Победитель",IF(Z352&gt;50%*AA352,"Призёр","Участник"))</f>
        <v>Призёр</v>
      </c>
    </row>
    <row r="353" spans="1:29" x14ac:dyDescent="0.3">
      <c r="A353" s="43">
        <v>338</v>
      </c>
      <c r="B353" s="16" t="s">
        <v>14</v>
      </c>
      <c r="C353" s="16" t="s">
        <v>368</v>
      </c>
      <c r="D353" s="16" t="s">
        <v>742</v>
      </c>
      <c r="E353" s="16" t="s">
        <v>366</v>
      </c>
      <c r="F353" s="4" t="s">
        <v>37</v>
      </c>
      <c r="G353" s="4" t="s">
        <v>198</v>
      </c>
      <c r="H353" s="4" t="s">
        <v>185</v>
      </c>
      <c r="I353" s="1" t="s">
        <v>1064</v>
      </c>
      <c r="J353" s="16" t="s">
        <v>1057</v>
      </c>
      <c r="K353" s="16">
        <v>9</v>
      </c>
      <c r="L353" s="16" t="s">
        <v>1065</v>
      </c>
      <c r="M353" s="10" t="s">
        <v>196</v>
      </c>
      <c r="N353" s="13" t="str">
        <f>CONCATENATE(L353,M353)</f>
        <v>ЛО0907Б</v>
      </c>
      <c r="O353" s="13" t="str">
        <f>CONCATENATE(B353,"-",F353,G353,H353,"-",I353)</f>
        <v>Ж-МИА-25.04.2004</v>
      </c>
      <c r="P353" s="45">
        <v>9</v>
      </c>
      <c r="Q353" s="45">
        <v>5</v>
      </c>
      <c r="R353" s="45">
        <v>4</v>
      </c>
      <c r="S353" s="45">
        <v>5</v>
      </c>
      <c r="T353" s="45">
        <v>4</v>
      </c>
      <c r="U353" s="45"/>
      <c r="V353" s="45"/>
      <c r="W353" s="45"/>
      <c r="X353" s="45"/>
      <c r="Y353" s="45"/>
      <c r="Z353" s="12">
        <f>SUM(P353:Y353)</f>
        <v>27</v>
      </c>
      <c r="AA353" s="44">
        <v>50</v>
      </c>
      <c r="AB353" s="46">
        <f>Z353/AA353</f>
        <v>0.54</v>
      </c>
      <c r="AC353" s="30" t="str">
        <f>IF(Z353&gt;75%*AA353,"Победитель",IF(Z353&gt;50%*AA353,"Призёр","Участник"))</f>
        <v>Призёр</v>
      </c>
    </row>
    <row r="354" spans="1:29" x14ac:dyDescent="0.3">
      <c r="A354" s="43">
        <v>339</v>
      </c>
      <c r="B354" s="16" t="s">
        <v>37</v>
      </c>
      <c r="C354" s="16" t="s">
        <v>985</v>
      </c>
      <c r="D354" s="16" t="s">
        <v>237</v>
      </c>
      <c r="E354" s="16" t="s">
        <v>497</v>
      </c>
      <c r="F354" s="16" t="s">
        <v>203</v>
      </c>
      <c r="G354" s="16" t="s">
        <v>184</v>
      </c>
      <c r="H354" s="16" t="s">
        <v>184</v>
      </c>
      <c r="I354" s="48" t="s">
        <v>986</v>
      </c>
      <c r="J354" s="16" t="s">
        <v>778</v>
      </c>
      <c r="K354" s="16">
        <v>9</v>
      </c>
      <c r="L354" s="16" t="s">
        <v>987</v>
      </c>
      <c r="M354" s="44" t="s">
        <v>295</v>
      </c>
      <c r="N354" s="13" t="str">
        <f>CONCATENATE(L354,M354)</f>
        <v>л0903Г</v>
      </c>
      <c r="O354" s="13" t="str">
        <f>CONCATENATE(B354,"-",F354,G354,H354,"-",I354)</f>
        <v>М-ВПП-26012005</v>
      </c>
      <c r="P354" s="45">
        <v>8</v>
      </c>
      <c r="Q354" s="45">
        <v>9</v>
      </c>
      <c r="R354" s="45">
        <v>4</v>
      </c>
      <c r="S354" s="45">
        <v>5</v>
      </c>
      <c r="T354" s="45">
        <v>1</v>
      </c>
      <c r="U354" s="45"/>
      <c r="V354" s="45"/>
      <c r="W354" s="45"/>
      <c r="X354" s="45"/>
      <c r="Y354" s="45"/>
      <c r="Z354" s="12">
        <f>SUM(P354:Y354)</f>
        <v>27</v>
      </c>
      <c r="AA354" s="44">
        <v>50</v>
      </c>
      <c r="AB354" s="46">
        <f>Z354/AA354</f>
        <v>0.54</v>
      </c>
      <c r="AC354" s="30" t="str">
        <f>IF(Z354&gt;75%*AA354,"Победитель",IF(Z354&gt;50%*AA354,"Призёр","Участник"))</f>
        <v>Призёр</v>
      </c>
    </row>
    <row r="355" spans="1:29" x14ac:dyDescent="0.3">
      <c r="A355" s="43">
        <v>340</v>
      </c>
      <c r="B355" s="16" t="s">
        <v>14</v>
      </c>
      <c r="C355" s="16" t="s">
        <v>914</v>
      </c>
      <c r="D355" s="16" t="s">
        <v>52</v>
      </c>
      <c r="E355" s="16" t="s">
        <v>366</v>
      </c>
      <c r="F355" s="16" t="s">
        <v>196</v>
      </c>
      <c r="G355" s="16" t="s">
        <v>226</v>
      </c>
      <c r="H355" s="16" t="s">
        <v>185</v>
      </c>
      <c r="I355" s="48" t="s">
        <v>986</v>
      </c>
      <c r="J355" s="16" t="s">
        <v>778</v>
      </c>
      <c r="K355" s="16">
        <v>9</v>
      </c>
      <c r="L355" s="16" t="s">
        <v>999</v>
      </c>
      <c r="M355" s="44" t="s">
        <v>295</v>
      </c>
      <c r="N355" s="13" t="str">
        <f>CONCATENATE(L355,M355)</f>
        <v>л0907Г</v>
      </c>
      <c r="O355" s="13" t="str">
        <f>CONCATENATE(B355,"-",F355,G355,H355,"-",I355)</f>
        <v>Ж-БДА-26012005</v>
      </c>
      <c r="P355" s="45">
        <v>12</v>
      </c>
      <c r="Q355" s="45">
        <v>5</v>
      </c>
      <c r="R355" s="45">
        <v>5</v>
      </c>
      <c r="S355" s="45">
        <v>3</v>
      </c>
      <c r="T355" s="45">
        <v>2</v>
      </c>
      <c r="U355" s="45"/>
      <c r="V355" s="45"/>
      <c r="W355" s="45"/>
      <c r="X355" s="45"/>
      <c r="Y355" s="45"/>
      <c r="Z355" s="12">
        <f>SUM(P355:Y355)</f>
        <v>27</v>
      </c>
      <c r="AA355" s="44">
        <v>50</v>
      </c>
      <c r="AB355" s="46">
        <f>Z355/AA355</f>
        <v>0.54</v>
      </c>
      <c r="AC355" s="30" t="str">
        <f>IF(Z355&gt;75%*AA355,"Победитель",IF(Z355&gt;50%*AA355,"Призёр","Участник"))</f>
        <v>Призёр</v>
      </c>
    </row>
    <row r="356" spans="1:29" x14ac:dyDescent="0.3">
      <c r="A356" s="43">
        <v>341</v>
      </c>
      <c r="B356" s="16" t="s">
        <v>14</v>
      </c>
      <c r="C356" s="16" t="s">
        <v>982</v>
      </c>
      <c r="D356" s="16" t="s">
        <v>983</v>
      </c>
      <c r="E356" s="16" t="s">
        <v>366</v>
      </c>
      <c r="F356" s="16" t="s">
        <v>197</v>
      </c>
      <c r="G356" s="16" t="s">
        <v>185</v>
      </c>
      <c r="H356" s="16" t="s">
        <v>185</v>
      </c>
      <c r="I356" s="48" t="s">
        <v>591</v>
      </c>
      <c r="J356" s="16" t="s">
        <v>778</v>
      </c>
      <c r="K356" s="16">
        <v>9</v>
      </c>
      <c r="L356" s="16" t="s">
        <v>984</v>
      </c>
      <c r="M356" s="44" t="s">
        <v>295</v>
      </c>
      <c r="N356" s="13" t="str">
        <f>CONCATENATE(L356,M356)</f>
        <v>л0904Г</v>
      </c>
      <c r="O356" s="13" t="str">
        <f>CONCATENATE(B356,"-",F356,G356,H356,"-",I356)</f>
        <v>Ж-КАА-22022004</v>
      </c>
      <c r="P356" s="45">
        <v>11</v>
      </c>
      <c r="Q356" s="45">
        <v>6</v>
      </c>
      <c r="R356" s="45">
        <v>4</v>
      </c>
      <c r="S356" s="45">
        <v>5</v>
      </c>
      <c r="T356" s="45">
        <v>0</v>
      </c>
      <c r="U356" s="45"/>
      <c r="V356" s="45"/>
      <c r="W356" s="45"/>
      <c r="X356" s="45"/>
      <c r="Y356" s="45"/>
      <c r="Z356" s="12">
        <f>SUM(P356:Y356)</f>
        <v>26</v>
      </c>
      <c r="AA356" s="44">
        <v>50</v>
      </c>
      <c r="AB356" s="46">
        <f>Z356/AA356</f>
        <v>0.52</v>
      </c>
      <c r="AC356" s="30" t="str">
        <f>IF(Z356&gt;75%*AA356,"Победитель",IF(Z356&gt;50%*AA356,"Призёр","Участник"))</f>
        <v>Призёр</v>
      </c>
    </row>
    <row r="357" spans="1:29" x14ac:dyDescent="0.3">
      <c r="A357" s="43">
        <v>342</v>
      </c>
      <c r="B357" s="16" t="s">
        <v>14</v>
      </c>
      <c r="C357" s="16" t="s">
        <v>993</v>
      </c>
      <c r="D357" s="16" t="s">
        <v>34</v>
      </c>
      <c r="E357" s="16" t="s">
        <v>31</v>
      </c>
      <c r="F357" s="16" t="s">
        <v>210</v>
      </c>
      <c r="G357" s="16" t="s">
        <v>252</v>
      </c>
      <c r="H357" s="16" t="s">
        <v>37</v>
      </c>
      <c r="I357" s="48" t="s">
        <v>994</v>
      </c>
      <c r="J357" s="16" t="s">
        <v>778</v>
      </c>
      <c r="K357" s="16">
        <v>9</v>
      </c>
      <c r="L357" s="16" t="s">
        <v>995</v>
      </c>
      <c r="M357" s="44" t="s">
        <v>295</v>
      </c>
      <c r="N357" s="13" t="str">
        <f>CONCATENATE(L357,M357)</f>
        <v>л0909Г</v>
      </c>
      <c r="O357" s="13" t="str">
        <f>CONCATENATE(B357,"-",F357,G357,H357,"-",I357)</f>
        <v>Ж-РЕМ-05122004</v>
      </c>
      <c r="P357" s="45">
        <v>13</v>
      </c>
      <c r="Q357" s="45">
        <v>4</v>
      </c>
      <c r="R357" s="45">
        <v>4</v>
      </c>
      <c r="S357" s="45">
        <v>3</v>
      </c>
      <c r="T357" s="45">
        <v>1</v>
      </c>
      <c r="U357" s="45"/>
      <c r="V357" s="45"/>
      <c r="W357" s="45"/>
      <c r="X357" s="45"/>
      <c r="Y357" s="45"/>
      <c r="Z357" s="12">
        <f>SUM(P357:Y357)</f>
        <v>25</v>
      </c>
      <c r="AA357" s="44">
        <v>50</v>
      </c>
      <c r="AB357" s="46">
        <f>Z357/AA357</f>
        <v>0.5</v>
      </c>
      <c r="AC357" s="30" t="s">
        <v>1334</v>
      </c>
    </row>
    <row r="358" spans="1:29" x14ac:dyDescent="0.3">
      <c r="A358" s="43">
        <v>343</v>
      </c>
      <c r="B358" s="16" t="s">
        <v>14</v>
      </c>
      <c r="C358" s="16" t="s">
        <v>390</v>
      </c>
      <c r="D358" s="16" t="s">
        <v>298</v>
      </c>
      <c r="E358" s="16" t="s">
        <v>46</v>
      </c>
      <c r="F358" s="4" t="s">
        <v>197</v>
      </c>
      <c r="G358" s="4" t="s">
        <v>191</v>
      </c>
      <c r="H358" s="4" t="s">
        <v>185</v>
      </c>
      <c r="I358" s="1" t="s">
        <v>391</v>
      </c>
      <c r="J358" s="14" t="s">
        <v>288</v>
      </c>
      <c r="K358" s="16">
        <v>9</v>
      </c>
      <c r="L358" s="16" t="s">
        <v>155</v>
      </c>
      <c r="M358" s="44" t="s">
        <v>321</v>
      </c>
      <c r="N358" s="13" t="str">
        <f>CONCATENATE(L358,M358)</f>
        <v>Л0902У</v>
      </c>
      <c r="O358" s="13" t="str">
        <f>CONCATENATE(B358,"-",F358,G358,H358,"-",I358)</f>
        <v>Ж-КНА-08092004</v>
      </c>
      <c r="P358" s="45">
        <v>10</v>
      </c>
      <c r="Q358" s="45">
        <v>8</v>
      </c>
      <c r="R358" s="45">
        <v>5</v>
      </c>
      <c r="S358" s="45">
        <v>0</v>
      </c>
      <c r="T358" s="45">
        <v>2</v>
      </c>
      <c r="U358" s="45"/>
      <c r="V358" s="45"/>
      <c r="W358" s="45"/>
      <c r="X358" s="45"/>
      <c r="Y358" s="45"/>
      <c r="Z358" s="12">
        <f>SUM(P358:Y358)</f>
        <v>25</v>
      </c>
      <c r="AA358" s="44">
        <v>50</v>
      </c>
      <c r="AB358" s="46">
        <f>Z358/AA358</f>
        <v>0.5</v>
      </c>
      <c r="AC358" s="30" t="s">
        <v>1334</v>
      </c>
    </row>
    <row r="359" spans="1:29" x14ac:dyDescent="0.3">
      <c r="A359" s="43">
        <v>344</v>
      </c>
      <c r="B359" s="16" t="s">
        <v>14</v>
      </c>
      <c r="C359" s="16" t="s">
        <v>445</v>
      </c>
      <c r="D359" s="16" t="s">
        <v>34</v>
      </c>
      <c r="E359" s="16" t="s">
        <v>60</v>
      </c>
      <c r="F359" s="4" t="s">
        <v>197</v>
      </c>
      <c r="G359" s="4" t="s">
        <v>252</v>
      </c>
      <c r="H359" s="4" t="s">
        <v>203</v>
      </c>
      <c r="I359" s="1" t="s">
        <v>1062</v>
      </c>
      <c r="J359" s="16" t="s">
        <v>1057</v>
      </c>
      <c r="K359" s="16">
        <v>9</v>
      </c>
      <c r="L359" s="16" t="s">
        <v>1063</v>
      </c>
      <c r="M359" s="10" t="s">
        <v>196</v>
      </c>
      <c r="N359" s="13" t="str">
        <f>CONCATENATE(L359,M359)</f>
        <v>ЛО0906Б</v>
      </c>
      <c r="O359" s="13" t="str">
        <f>CONCATENATE(B359,"-",F359,G359,H359,"-",I359)</f>
        <v>Ж-КЕВ-14.09.2004</v>
      </c>
      <c r="P359" s="45">
        <v>8</v>
      </c>
      <c r="Q359" s="45">
        <v>7</v>
      </c>
      <c r="R359" s="45">
        <v>3</v>
      </c>
      <c r="S359" s="45">
        <v>2.5</v>
      </c>
      <c r="T359" s="45">
        <v>2</v>
      </c>
      <c r="U359" s="45"/>
      <c r="V359" s="45"/>
      <c r="W359" s="45"/>
      <c r="X359" s="45"/>
      <c r="Y359" s="45"/>
      <c r="Z359" s="12">
        <f>SUM(P359:Y359)</f>
        <v>22.5</v>
      </c>
      <c r="AA359" s="44">
        <v>50</v>
      </c>
      <c r="AB359" s="46">
        <f>Z359/AA359</f>
        <v>0.45</v>
      </c>
      <c r="AC359" s="30" t="str">
        <f>IF(Z359&gt;75%*AA359,"Победитель",IF(Z359&gt;50%*AA359,"Призёр","Участник"))</f>
        <v>Участник</v>
      </c>
    </row>
    <row r="360" spans="1:29" x14ac:dyDescent="0.3">
      <c r="A360" s="43">
        <v>345</v>
      </c>
      <c r="B360" s="16" t="s">
        <v>37</v>
      </c>
      <c r="C360" s="16" t="s">
        <v>1003</v>
      </c>
      <c r="D360" s="16" t="s">
        <v>74</v>
      </c>
      <c r="E360" s="16" t="s">
        <v>529</v>
      </c>
      <c r="F360" s="16" t="s">
        <v>310</v>
      </c>
      <c r="G360" s="16" t="s">
        <v>196</v>
      </c>
      <c r="H360" s="16" t="s">
        <v>203</v>
      </c>
      <c r="I360" s="48" t="s">
        <v>1004</v>
      </c>
      <c r="J360" s="16" t="s">
        <v>778</v>
      </c>
      <c r="K360" s="16">
        <v>9</v>
      </c>
      <c r="L360" s="16" t="s">
        <v>1005</v>
      </c>
      <c r="M360" s="44" t="s">
        <v>295</v>
      </c>
      <c r="N360" s="13" t="str">
        <f>CONCATENATE(L360,M360)</f>
        <v>л0906Г</v>
      </c>
      <c r="O360" s="13" t="str">
        <f>CONCATENATE(B360,"-",F360,G360,H360,"-",I360)</f>
        <v>М-ФБВ-06052003</v>
      </c>
      <c r="P360" s="45">
        <v>10</v>
      </c>
      <c r="Q360" s="45">
        <v>1</v>
      </c>
      <c r="R360" s="45">
        <v>4</v>
      </c>
      <c r="S360" s="45">
        <v>5</v>
      </c>
      <c r="T360" s="45">
        <v>2</v>
      </c>
      <c r="U360" s="45"/>
      <c r="V360" s="45"/>
      <c r="W360" s="45"/>
      <c r="X360" s="45"/>
      <c r="Y360" s="45"/>
      <c r="Z360" s="12">
        <f>SUM(P360:Y360)</f>
        <v>22</v>
      </c>
      <c r="AA360" s="44">
        <v>50</v>
      </c>
      <c r="AB360" s="46">
        <f>Z360/AA360</f>
        <v>0.44</v>
      </c>
      <c r="AC360" s="30" t="str">
        <f>IF(Z360&gt;75%*AA360,"Победитель",IF(Z360&gt;50%*AA360,"Призёр","Участник"))</f>
        <v>Участник</v>
      </c>
    </row>
    <row r="361" spans="1:29" x14ac:dyDescent="0.3">
      <c r="A361" s="43">
        <v>346</v>
      </c>
      <c r="B361" s="16" t="s">
        <v>180</v>
      </c>
      <c r="C361" s="16" t="s">
        <v>269</v>
      </c>
      <c r="D361" s="16" t="s">
        <v>202</v>
      </c>
      <c r="E361" s="16" t="s">
        <v>215</v>
      </c>
      <c r="F361" s="4" t="s">
        <v>183</v>
      </c>
      <c r="G361" s="4" t="s">
        <v>185</v>
      </c>
      <c r="H361" s="4" t="s">
        <v>191</v>
      </c>
      <c r="I361" s="1" t="s">
        <v>270</v>
      </c>
      <c r="J361" s="14" t="s">
        <v>187</v>
      </c>
      <c r="K361" s="16">
        <v>9</v>
      </c>
      <c r="L361" s="16" t="s">
        <v>271</v>
      </c>
      <c r="M361" s="44" t="s">
        <v>285</v>
      </c>
      <c r="N361" s="13" t="str">
        <f>CONCATENATE(L361,M361)</f>
        <v>л0919О</v>
      </c>
      <c r="O361" s="13" t="str">
        <f>CONCATENATE(B361,"-",F361,G361,H361,"-",I361)</f>
        <v>ж-ТАН-05072004</v>
      </c>
      <c r="P361" s="45">
        <v>4</v>
      </c>
      <c r="Q361" s="45">
        <v>9</v>
      </c>
      <c r="R361" s="45">
        <v>2</v>
      </c>
      <c r="S361" s="45">
        <v>4</v>
      </c>
      <c r="T361" s="45">
        <v>3</v>
      </c>
      <c r="U361" s="45"/>
      <c r="V361" s="45"/>
      <c r="W361" s="45"/>
      <c r="X361" s="45"/>
      <c r="Y361" s="45"/>
      <c r="Z361" s="12">
        <f>SUM(P361:Y361)</f>
        <v>22</v>
      </c>
      <c r="AA361" s="44">
        <v>50</v>
      </c>
      <c r="AB361" s="46">
        <f>Z361/AA361</f>
        <v>0.44</v>
      </c>
      <c r="AC361" s="30" t="str">
        <f>IF(Z361&gt;75%*AA361,"Победитель",IF(Z361&gt;50%*AA361,"Призёр","Участник"))</f>
        <v>Участник</v>
      </c>
    </row>
    <row r="362" spans="1:29" x14ac:dyDescent="0.3">
      <c r="A362" s="43">
        <v>347</v>
      </c>
      <c r="B362" s="18" t="s">
        <v>180</v>
      </c>
      <c r="C362" s="18" t="s">
        <v>505</v>
      </c>
      <c r="D362" s="18" t="s">
        <v>82</v>
      </c>
      <c r="E362" s="18" t="s">
        <v>506</v>
      </c>
      <c r="F362" s="3" t="s">
        <v>197</v>
      </c>
      <c r="G362" s="3"/>
      <c r="H362" s="3" t="s">
        <v>203</v>
      </c>
      <c r="I362" s="1" t="s">
        <v>507</v>
      </c>
      <c r="J362" s="18" t="s">
        <v>426</v>
      </c>
      <c r="K362" s="5" t="s">
        <v>496</v>
      </c>
      <c r="L362" s="18" t="s">
        <v>397</v>
      </c>
      <c r="M362" s="44" t="s">
        <v>203</v>
      </c>
      <c r="N362" s="13" t="str">
        <f>CONCATENATE(L362,M362)</f>
        <v>Л0904В</v>
      </c>
      <c r="O362" s="13" t="str">
        <f>CONCATENATE(B362,"-",F362,G362,H362,"-",I362)</f>
        <v>ж-КВ-01052004</v>
      </c>
      <c r="P362" s="45">
        <v>8</v>
      </c>
      <c r="Q362" s="45">
        <v>3</v>
      </c>
      <c r="R362" s="45">
        <v>4</v>
      </c>
      <c r="S362" s="45">
        <v>3</v>
      </c>
      <c r="T362" s="45">
        <v>2</v>
      </c>
      <c r="U362" s="45"/>
      <c r="V362" s="45"/>
      <c r="W362" s="45"/>
      <c r="X362" s="45"/>
      <c r="Y362" s="45"/>
      <c r="Z362" s="12">
        <f>SUM(P362:Y362)</f>
        <v>20</v>
      </c>
      <c r="AA362" s="44">
        <v>50</v>
      </c>
      <c r="AB362" s="46">
        <f>Z362/AA362</f>
        <v>0.4</v>
      </c>
      <c r="AC362" s="30" t="str">
        <f>IF(Z362&gt;75%*AA362,"Победитель",IF(Z362&gt;50%*AA362,"Призёр","Участник"))</f>
        <v>Участник</v>
      </c>
    </row>
    <row r="363" spans="1:29" x14ac:dyDescent="0.3">
      <c r="A363" s="43">
        <v>348</v>
      </c>
      <c r="B363" s="16" t="s">
        <v>14</v>
      </c>
      <c r="C363" s="16" t="s">
        <v>1000</v>
      </c>
      <c r="D363" s="16" t="s">
        <v>202</v>
      </c>
      <c r="E363" s="16" t="s">
        <v>46</v>
      </c>
      <c r="F363" s="16" t="s">
        <v>184</v>
      </c>
      <c r="G363" s="16" t="s">
        <v>185</v>
      </c>
      <c r="H363" s="16" t="s">
        <v>185</v>
      </c>
      <c r="I363" s="48" t="s">
        <v>1001</v>
      </c>
      <c r="J363" s="16" t="s">
        <v>778</v>
      </c>
      <c r="K363" s="16">
        <v>9</v>
      </c>
      <c r="L363" s="16" t="s">
        <v>1002</v>
      </c>
      <c r="M363" s="44" t="s">
        <v>295</v>
      </c>
      <c r="N363" s="13" t="str">
        <f>CONCATENATE(L363,M363)</f>
        <v>л0901Г</v>
      </c>
      <c r="O363" s="13" t="str">
        <f>CONCATENATE(B363,"-",F363,G363,H363,"-",I363)</f>
        <v>Ж-ПАА-25052004</v>
      </c>
      <c r="P363" s="45">
        <v>9</v>
      </c>
      <c r="Q363" s="45">
        <v>6</v>
      </c>
      <c r="R363" s="45">
        <v>5</v>
      </c>
      <c r="S363" s="45">
        <v>0</v>
      </c>
      <c r="T363" s="45">
        <v>0</v>
      </c>
      <c r="U363" s="45"/>
      <c r="V363" s="45"/>
      <c r="W363" s="45"/>
      <c r="X363" s="45"/>
      <c r="Y363" s="45"/>
      <c r="Z363" s="12">
        <f>SUM(P363:Y363)</f>
        <v>20</v>
      </c>
      <c r="AA363" s="44">
        <v>50</v>
      </c>
      <c r="AB363" s="46">
        <f>Z363/AA363</f>
        <v>0.4</v>
      </c>
      <c r="AC363" s="30" t="str">
        <f>IF(Z363&gt;75%*AA363,"Победитель",IF(Z363&gt;50%*AA363,"Призёр","Участник"))</f>
        <v>Участник</v>
      </c>
    </row>
    <row r="364" spans="1:29" x14ac:dyDescent="0.3">
      <c r="A364" s="43">
        <v>349</v>
      </c>
      <c r="B364" s="16" t="s">
        <v>37</v>
      </c>
      <c r="C364" s="16" t="s">
        <v>1196</v>
      </c>
      <c r="D364" s="16" t="s">
        <v>1197</v>
      </c>
      <c r="E364" s="16" t="s">
        <v>771</v>
      </c>
      <c r="F364" s="16" t="s">
        <v>216</v>
      </c>
      <c r="G364" s="16" t="s">
        <v>184</v>
      </c>
      <c r="H364" s="16" t="s">
        <v>185</v>
      </c>
      <c r="I364" s="48" t="s">
        <v>1198</v>
      </c>
      <c r="J364" s="16" t="s">
        <v>1180</v>
      </c>
      <c r="K364" s="16">
        <v>9</v>
      </c>
      <c r="L364" s="16" t="s">
        <v>152</v>
      </c>
      <c r="M364" s="44" t="s">
        <v>198</v>
      </c>
      <c r="N364" s="13" t="str">
        <f>CONCATENATE(L364,M364)</f>
        <v>Л0901И</v>
      </c>
      <c r="O364" s="13" t="str">
        <f>CONCATENATE(B364,"-",F364,G364,H364,"-",I364)</f>
        <v>М-ЗПА-11072004</v>
      </c>
      <c r="P364" s="45">
        <v>9</v>
      </c>
      <c r="Q364" s="45">
        <v>4</v>
      </c>
      <c r="R364" s="45">
        <v>4</v>
      </c>
      <c r="S364" s="45">
        <v>2</v>
      </c>
      <c r="T364" s="45">
        <v>1</v>
      </c>
      <c r="U364" s="45">
        <v>0</v>
      </c>
      <c r="V364" s="45">
        <v>0</v>
      </c>
      <c r="W364" s="45">
        <v>0</v>
      </c>
      <c r="X364" s="45">
        <v>0</v>
      </c>
      <c r="Y364" s="45">
        <v>0</v>
      </c>
      <c r="Z364" s="12">
        <f>SUM(P364:Y364)</f>
        <v>20</v>
      </c>
      <c r="AA364" s="44">
        <v>50</v>
      </c>
      <c r="AB364" s="46">
        <f>Z364/AA364</f>
        <v>0.4</v>
      </c>
      <c r="AC364" s="30" t="str">
        <f>IF(Z364&gt;75%*AA364,"Победитель",IF(Z364&gt;50%*AA364,"Призёр","Участник"))</f>
        <v>Участник</v>
      </c>
    </row>
    <row r="365" spans="1:29" x14ac:dyDescent="0.3">
      <c r="A365" s="43">
        <v>350</v>
      </c>
      <c r="B365" s="24" t="s">
        <v>180</v>
      </c>
      <c r="C365" s="24" t="s">
        <v>723</v>
      </c>
      <c r="D365" s="24" t="s">
        <v>182</v>
      </c>
      <c r="E365" s="24" t="s">
        <v>46</v>
      </c>
      <c r="F365" s="51" t="s">
        <v>196</v>
      </c>
      <c r="G365" s="51" t="s">
        <v>184</v>
      </c>
      <c r="H365" s="51" t="s">
        <v>185</v>
      </c>
      <c r="I365" s="53" t="s">
        <v>724</v>
      </c>
      <c r="J365" s="24" t="s">
        <v>612</v>
      </c>
      <c r="K365" s="24">
        <v>9</v>
      </c>
      <c r="L365" s="24" t="s">
        <v>394</v>
      </c>
      <c r="M365" s="44" t="s">
        <v>197</v>
      </c>
      <c r="N365" s="13" t="str">
        <f>CONCATENATE(L365,M365)</f>
        <v>Л0903К</v>
      </c>
      <c r="O365" s="13" t="str">
        <f>CONCATENATE(B365,"-",F365,G365,H365,"-",I365)</f>
        <v>ж-БПА-05052004</v>
      </c>
      <c r="P365" s="45">
        <v>11</v>
      </c>
      <c r="Q365" s="45">
        <v>5</v>
      </c>
      <c r="R365" s="45">
        <v>2</v>
      </c>
      <c r="S365" s="45">
        <v>0</v>
      </c>
      <c r="T365" s="45">
        <v>2</v>
      </c>
      <c r="U365" s="45"/>
      <c r="V365" s="45"/>
      <c r="W365" s="45"/>
      <c r="X365" s="45"/>
      <c r="Y365" s="45"/>
      <c r="Z365" s="12">
        <f>SUM(P365:Y365)</f>
        <v>20</v>
      </c>
      <c r="AA365" s="44">
        <v>50</v>
      </c>
      <c r="AB365" s="46">
        <f>Z365/AA365</f>
        <v>0.4</v>
      </c>
      <c r="AC365" s="30" t="str">
        <f>IF(Z365&gt;75%*AA365,"Победитель",IF(Z365&gt;50%*AA365,"Призёр","Участник"))</f>
        <v>Участник</v>
      </c>
    </row>
    <row r="366" spans="1:29" x14ac:dyDescent="0.3">
      <c r="A366" s="43">
        <v>351</v>
      </c>
      <c r="B366" s="24" t="s">
        <v>180</v>
      </c>
      <c r="C366" s="24" t="s">
        <v>617</v>
      </c>
      <c r="D366" s="24" t="s">
        <v>82</v>
      </c>
      <c r="E366" s="24" t="s">
        <v>506</v>
      </c>
      <c r="F366" s="51" t="s">
        <v>295</v>
      </c>
      <c r="G366" s="51" t="s">
        <v>37</v>
      </c>
      <c r="H366" s="51" t="s">
        <v>203</v>
      </c>
      <c r="I366" s="53" t="s">
        <v>725</v>
      </c>
      <c r="J366" s="24" t="s">
        <v>612</v>
      </c>
      <c r="K366" s="24">
        <v>9</v>
      </c>
      <c r="L366" s="24" t="s">
        <v>397</v>
      </c>
      <c r="M366" s="44" t="s">
        <v>197</v>
      </c>
      <c r="N366" s="13" t="str">
        <f>CONCATENATE(L366,M366)</f>
        <v>Л0904К</v>
      </c>
      <c r="O366" s="13" t="str">
        <f>CONCATENATE(B366,"-",F366,G366,H366,"-",I366)</f>
        <v>ж-ГМВ-23032005</v>
      </c>
      <c r="P366" s="45">
        <v>7</v>
      </c>
      <c r="Q366" s="45">
        <v>5</v>
      </c>
      <c r="R366" s="45">
        <v>4</v>
      </c>
      <c r="S366" s="45">
        <v>1</v>
      </c>
      <c r="T366" s="45">
        <v>3</v>
      </c>
      <c r="U366" s="45"/>
      <c r="V366" s="45"/>
      <c r="W366" s="45"/>
      <c r="X366" s="45"/>
      <c r="Y366" s="45"/>
      <c r="Z366" s="12">
        <f>SUM(P366:Y366)</f>
        <v>20</v>
      </c>
      <c r="AA366" s="44">
        <v>50</v>
      </c>
      <c r="AB366" s="46">
        <f>Z366/AA366</f>
        <v>0.4</v>
      </c>
      <c r="AC366" s="30" t="str">
        <f>IF(Z366&gt;75%*AA366,"Победитель",IF(Z366&gt;50%*AA366,"Призёр","Участник"))</f>
        <v>Участник</v>
      </c>
    </row>
    <row r="367" spans="1:29" x14ac:dyDescent="0.3">
      <c r="A367" s="43">
        <v>352</v>
      </c>
      <c r="B367" s="18" t="s">
        <v>180</v>
      </c>
      <c r="C367" s="18" t="s">
        <v>500</v>
      </c>
      <c r="D367" s="18" t="s">
        <v>501</v>
      </c>
      <c r="E367" s="18" t="s">
        <v>46</v>
      </c>
      <c r="F367" s="3" t="s">
        <v>197</v>
      </c>
      <c r="G367" s="3" t="s">
        <v>247</v>
      </c>
      <c r="H367" s="3" t="s">
        <v>185</v>
      </c>
      <c r="I367" s="1" t="s">
        <v>502</v>
      </c>
      <c r="J367" s="18" t="s">
        <v>426</v>
      </c>
      <c r="K367" s="5" t="s">
        <v>496</v>
      </c>
      <c r="L367" s="18" t="s">
        <v>155</v>
      </c>
      <c r="M367" s="44" t="s">
        <v>203</v>
      </c>
      <c r="N367" s="13" t="str">
        <f>CONCATENATE(L367,M367)</f>
        <v>Л0902В</v>
      </c>
      <c r="O367" s="13" t="str">
        <f>CONCATENATE(B367,"-",F367,G367,H367,"-",I367)</f>
        <v>ж-КЛА-13082004</v>
      </c>
      <c r="P367" s="45">
        <v>3</v>
      </c>
      <c r="Q367" s="45">
        <v>9</v>
      </c>
      <c r="R367" s="45">
        <v>3</v>
      </c>
      <c r="S367" s="45">
        <v>2</v>
      </c>
      <c r="T367" s="45">
        <v>2</v>
      </c>
      <c r="U367" s="45"/>
      <c r="V367" s="45"/>
      <c r="W367" s="45"/>
      <c r="X367" s="45"/>
      <c r="Y367" s="45"/>
      <c r="Z367" s="12">
        <f>SUM(P367:Y367)</f>
        <v>19</v>
      </c>
      <c r="AA367" s="44">
        <v>50</v>
      </c>
      <c r="AB367" s="46">
        <f>Z367/AA367</f>
        <v>0.38</v>
      </c>
      <c r="AC367" s="30" t="str">
        <f>IF(Z367&gt;75%*AA367,"Победитель",IF(Z367&gt;50%*AA367,"Призёр","Участник"))</f>
        <v>Участник</v>
      </c>
    </row>
    <row r="368" spans="1:29" x14ac:dyDescent="0.3">
      <c r="A368" s="43">
        <v>353</v>
      </c>
      <c r="B368" s="16" t="s">
        <v>14</v>
      </c>
      <c r="C368" s="16" t="s">
        <v>388</v>
      </c>
      <c r="D368" s="16" t="s">
        <v>78</v>
      </c>
      <c r="E368" s="16" t="s">
        <v>35</v>
      </c>
      <c r="F368" s="4" t="s">
        <v>197</v>
      </c>
      <c r="G368" s="4" t="s">
        <v>25</v>
      </c>
      <c r="H368" s="4" t="s">
        <v>185</v>
      </c>
      <c r="I368" s="1" t="s">
        <v>389</v>
      </c>
      <c r="J368" s="14" t="s">
        <v>288</v>
      </c>
      <c r="K368" s="16">
        <v>9</v>
      </c>
      <c r="L368" s="16" t="s">
        <v>152</v>
      </c>
      <c r="M368" s="44" t="s">
        <v>321</v>
      </c>
      <c r="N368" s="13" t="str">
        <f>CONCATENATE(L368,M368)</f>
        <v>Л0901У</v>
      </c>
      <c r="O368" s="13" t="str">
        <f>CONCATENATE(B368,"-",F368,G368,H368,"-",I368)</f>
        <v>Ж-КСА-29092004</v>
      </c>
      <c r="P368" s="45">
        <v>13</v>
      </c>
      <c r="Q368" s="45">
        <v>3</v>
      </c>
      <c r="R368" s="45">
        <v>3</v>
      </c>
      <c r="S368" s="45">
        <v>0</v>
      </c>
      <c r="T368" s="45">
        <v>0</v>
      </c>
      <c r="U368" s="45"/>
      <c r="V368" s="45"/>
      <c r="W368" s="45"/>
      <c r="X368" s="45"/>
      <c r="Y368" s="45"/>
      <c r="Z368" s="12">
        <f>SUM(P368:Y368)</f>
        <v>19</v>
      </c>
      <c r="AA368" s="44">
        <v>50</v>
      </c>
      <c r="AB368" s="46">
        <f>Z368/AA368</f>
        <v>0.38</v>
      </c>
      <c r="AC368" s="30" t="str">
        <f>IF(Z368&gt;75%*AA368,"Победитель",IF(Z368&gt;50%*AA368,"Призёр","Участник"))</f>
        <v>Участник</v>
      </c>
    </row>
    <row r="369" spans="1:29" x14ac:dyDescent="0.3">
      <c r="A369" s="43">
        <v>354</v>
      </c>
      <c r="B369" s="16" t="s">
        <v>14</v>
      </c>
      <c r="C369" s="16" t="s">
        <v>1006</v>
      </c>
      <c r="D369" s="16" t="s">
        <v>948</v>
      </c>
      <c r="E369" s="16" t="s">
        <v>46</v>
      </c>
      <c r="F369" s="16" t="s">
        <v>25</v>
      </c>
      <c r="G369" s="16" t="s">
        <v>197</v>
      </c>
      <c r="H369" s="16" t="s">
        <v>185</v>
      </c>
      <c r="I369" s="48" t="s">
        <v>1007</v>
      </c>
      <c r="J369" s="16" t="s">
        <v>778</v>
      </c>
      <c r="K369" s="16">
        <v>9</v>
      </c>
      <c r="L369" s="16" t="s">
        <v>1008</v>
      </c>
      <c r="M369" s="44" t="s">
        <v>295</v>
      </c>
      <c r="N369" s="13" t="str">
        <f>CONCATENATE(L369,M369)</f>
        <v>л0908Г</v>
      </c>
      <c r="O369" s="13" t="str">
        <f>CONCATENATE(B369,"-",F369,G369,H369,"-",I369)</f>
        <v>Ж-СКА-12062004</v>
      </c>
      <c r="P369" s="45">
        <v>5</v>
      </c>
      <c r="Q369" s="45">
        <v>4</v>
      </c>
      <c r="R369" s="45">
        <v>4</v>
      </c>
      <c r="S369" s="45">
        <v>2</v>
      </c>
      <c r="T369" s="45">
        <v>3</v>
      </c>
      <c r="U369" s="45"/>
      <c r="V369" s="45"/>
      <c r="W369" s="45"/>
      <c r="X369" s="45"/>
      <c r="Y369" s="45"/>
      <c r="Z369" s="12">
        <f>SUM(P369:Y369)</f>
        <v>18</v>
      </c>
      <c r="AA369" s="44">
        <v>50</v>
      </c>
      <c r="AB369" s="46">
        <f>Z369/AA369</f>
        <v>0.36</v>
      </c>
      <c r="AC369" s="30" t="str">
        <f>IF(Z369&gt;75%*AA369,"Победитель",IF(Z369&gt;50%*AA369,"Призёр","Участник"))</f>
        <v>Участник</v>
      </c>
    </row>
    <row r="370" spans="1:29" x14ac:dyDescent="0.3">
      <c r="A370" s="43">
        <v>355</v>
      </c>
      <c r="B370" s="16" t="s">
        <v>37</v>
      </c>
      <c r="C370" s="16" t="s">
        <v>395</v>
      </c>
      <c r="D370" s="16" t="s">
        <v>307</v>
      </c>
      <c r="E370" s="16" t="s">
        <v>40</v>
      </c>
      <c r="F370" s="4" t="s">
        <v>310</v>
      </c>
      <c r="G370" s="4" t="s">
        <v>197</v>
      </c>
      <c r="H370" s="4" t="s">
        <v>185</v>
      </c>
      <c r="I370" s="1" t="s">
        <v>396</v>
      </c>
      <c r="J370" s="14" t="s">
        <v>288</v>
      </c>
      <c r="K370" s="16">
        <v>9</v>
      </c>
      <c r="L370" s="16" t="s">
        <v>397</v>
      </c>
      <c r="M370" s="44" t="s">
        <v>321</v>
      </c>
      <c r="N370" s="13" t="str">
        <f>CONCATENATE(L370,M370)</f>
        <v>Л0904У</v>
      </c>
      <c r="O370" s="13" t="str">
        <f>CONCATENATE(B370,"-",F370,G370,H370,"-",I370)</f>
        <v>М-ФКА-26052004</v>
      </c>
      <c r="P370" s="45">
        <v>2</v>
      </c>
      <c r="Q370" s="45">
        <v>7</v>
      </c>
      <c r="R370" s="45">
        <v>3</v>
      </c>
      <c r="S370" s="45">
        <v>5</v>
      </c>
      <c r="T370" s="45">
        <v>1</v>
      </c>
      <c r="U370" s="45"/>
      <c r="V370" s="45"/>
      <c r="W370" s="45"/>
      <c r="X370" s="45"/>
      <c r="Y370" s="45"/>
      <c r="Z370" s="12">
        <f>SUM(P370:Y370)</f>
        <v>18</v>
      </c>
      <c r="AA370" s="44">
        <v>50</v>
      </c>
      <c r="AB370" s="46">
        <f>Z370/AA370</f>
        <v>0.36</v>
      </c>
      <c r="AC370" s="30" t="str">
        <f>IF(Z370&gt;75%*AA370,"Победитель",IF(Z370&gt;50%*AA370,"Призёр","Участник"))</f>
        <v>Участник</v>
      </c>
    </row>
    <row r="371" spans="1:29" x14ac:dyDescent="0.3">
      <c r="A371" s="43">
        <v>356</v>
      </c>
      <c r="B371" s="16" t="s">
        <v>14</v>
      </c>
      <c r="C371" s="16" t="s">
        <v>996</v>
      </c>
      <c r="D371" s="16" t="s">
        <v>30</v>
      </c>
      <c r="E371" s="16" t="s">
        <v>469</v>
      </c>
      <c r="F371" s="16" t="s">
        <v>191</v>
      </c>
      <c r="G371" s="16" t="s">
        <v>185</v>
      </c>
      <c r="H371" s="16" t="s">
        <v>226</v>
      </c>
      <c r="I371" s="48" t="s">
        <v>997</v>
      </c>
      <c r="J371" s="16" t="s">
        <v>778</v>
      </c>
      <c r="K371" s="16">
        <v>9</v>
      </c>
      <c r="L371" s="16" t="s">
        <v>998</v>
      </c>
      <c r="M371" s="44" t="s">
        <v>295</v>
      </c>
      <c r="N371" s="13" t="str">
        <f>CONCATENATE(L371,M371)</f>
        <v>л0910Г</v>
      </c>
      <c r="O371" s="13" t="str">
        <f>CONCATENATE(B371,"-",F371,G371,H371,"-",I371)</f>
        <v>Ж-НАД-25072004</v>
      </c>
      <c r="P371" s="45">
        <v>10</v>
      </c>
      <c r="Q371" s="45">
        <v>3</v>
      </c>
      <c r="R371" s="45">
        <v>2</v>
      </c>
      <c r="S371" s="45">
        <v>2</v>
      </c>
      <c r="T371" s="45">
        <v>0</v>
      </c>
      <c r="U371" s="45"/>
      <c r="V371" s="45"/>
      <c r="W371" s="45"/>
      <c r="X371" s="45"/>
      <c r="Y371" s="45"/>
      <c r="Z371" s="12">
        <f>SUM(P371:Y371)</f>
        <v>17</v>
      </c>
      <c r="AA371" s="44">
        <v>50</v>
      </c>
      <c r="AB371" s="46">
        <f>Z371/AA371</f>
        <v>0.34</v>
      </c>
      <c r="AC371" s="30" t="str">
        <f>IF(Z371&gt;75%*AA371,"Победитель",IF(Z371&gt;50%*AA371,"Призёр","Участник"))</f>
        <v>Участник</v>
      </c>
    </row>
    <row r="372" spans="1:29" x14ac:dyDescent="0.3">
      <c r="A372" s="43">
        <v>357</v>
      </c>
      <c r="B372" s="16" t="s">
        <v>14</v>
      </c>
      <c r="C372" s="16" t="s">
        <v>1205</v>
      </c>
      <c r="D372" s="16" t="s">
        <v>298</v>
      </c>
      <c r="E372" s="16" t="s">
        <v>366</v>
      </c>
      <c r="F372" s="16" t="s">
        <v>197</v>
      </c>
      <c r="G372" s="16" t="s">
        <v>191</v>
      </c>
      <c r="H372" s="16" t="s">
        <v>185</v>
      </c>
      <c r="I372" s="48" t="s">
        <v>1206</v>
      </c>
      <c r="J372" s="16" t="s">
        <v>1180</v>
      </c>
      <c r="K372" s="16">
        <v>9</v>
      </c>
      <c r="L372" s="16" t="s">
        <v>397</v>
      </c>
      <c r="M372" s="44" t="s">
        <v>198</v>
      </c>
      <c r="N372" s="13" t="str">
        <f>CONCATENATE(L372,M372)</f>
        <v>Л0904И</v>
      </c>
      <c r="O372" s="13" t="str">
        <f>CONCATENATE(B372,"-",F372,G372,H372,"-",I372)</f>
        <v>Ж-КНА-21102004</v>
      </c>
      <c r="P372" s="45">
        <v>9</v>
      </c>
      <c r="Q372" s="45">
        <v>1</v>
      </c>
      <c r="R372" s="45">
        <v>2</v>
      </c>
      <c r="S372" s="45">
        <v>2</v>
      </c>
      <c r="T372" s="45">
        <v>3</v>
      </c>
      <c r="U372" s="45">
        <v>0</v>
      </c>
      <c r="V372" s="45">
        <v>0</v>
      </c>
      <c r="W372" s="45">
        <v>0</v>
      </c>
      <c r="X372" s="45">
        <v>0</v>
      </c>
      <c r="Y372" s="45">
        <v>0</v>
      </c>
      <c r="Z372" s="12">
        <f>SUM(P372:Y372)</f>
        <v>17</v>
      </c>
      <c r="AA372" s="44">
        <v>50</v>
      </c>
      <c r="AB372" s="46">
        <f>Z372/AA372</f>
        <v>0.34</v>
      </c>
      <c r="AC372" s="30" t="str">
        <f>IF(Z372&gt;75%*AA372,"Победитель",IF(Z372&gt;50%*AA372,"Призёр","Участник"))</f>
        <v>Участник</v>
      </c>
    </row>
    <row r="373" spans="1:29" x14ac:dyDescent="0.3">
      <c r="A373" s="43">
        <v>358</v>
      </c>
      <c r="B373" s="16" t="s">
        <v>14</v>
      </c>
      <c r="C373" s="16" t="s">
        <v>1290</v>
      </c>
      <c r="D373" s="16" t="s">
        <v>679</v>
      </c>
      <c r="E373" s="16" t="s">
        <v>35</v>
      </c>
      <c r="F373" s="16" t="s">
        <v>203</v>
      </c>
      <c r="G373" s="16" t="s">
        <v>247</v>
      </c>
      <c r="H373" s="16" t="s">
        <v>185</v>
      </c>
      <c r="I373" s="48">
        <v>12052004</v>
      </c>
      <c r="J373" s="16" t="s">
        <v>1248</v>
      </c>
      <c r="K373" s="16">
        <v>9</v>
      </c>
      <c r="L373" s="16" t="s">
        <v>1291</v>
      </c>
      <c r="M373" s="44" t="s">
        <v>25</v>
      </c>
      <c r="N373" s="13" t="str">
        <f>CONCATENATE(L373,M373)</f>
        <v>Л0941С</v>
      </c>
      <c r="O373" s="13" t="str">
        <f>CONCATENATE(B373,"-",F373,G373,H373,"-",I373)</f>
        <v>Ж-ВЛА-12052004</v>
      </c>
      <c r="P373" s="45">
        <v>8</v>
      </c>
      <c r="Q373" s="45">
        <v>6</v>
      </c>
      <c r="R373" s="45">
        <v>1</v>
      </c>
      <c r="S373" s="45">
        <v>1</v>
      </c>
      <c r="T373" s="45">
        <v>1</v>
      </c>
      <c r="U373" s="45"/>
      <c r="V373" s="45"/>
      <c r="W373" s="45"/>
      <c r="X373" s="45"/>
      <c r="Y373" s="45"/>
      <c r="Z373" s="30">
        <f>SUM(P373:Y373)</f>
        <v>17</v>
      </c>
      <c r="AA373" s="44">
        <v>50</v>
      </c>
      <c r="AB373" s="46">
        <f>Z373/AA373</f>
        <v>0.34</v>
      </c>
      <c r="AC373" s="30" t="str">
        <f>IF(Z373&gt;75%*AA373,"Победитель",IF(Z373&gt;50%*AA373,"Призёр","Участник"))</f>
        <v>Участник</v>
      </c>
    </row>
    <row r="374" spans="1:29" x14ac:dyDescent="0.3">
      <c r="A374" s="43">
        <v>359</v>
      </c>
      <c r="B374" s="18" t="s">
        <v>180</v>
      </c>
      <c r="C374" s="18" t="s">
        <v>503</v>
      </c>
      <c r="D374" s="18" t="s">
        <v>30</v>
      </c>
      <c r="E374" s="18" t="s">
        <v>46</v>
      </c>
      <c r="F374" s="3" t="s">
        <v>191</v>
      </c>
      <c r="G374" s="3" t="s">
        <v>185</v>
      </c>
      <c r="H374" s="3" t="s">
        <v>185</v>
      </c>
      <c r="I374" s="1" t="s">
        <v>504</v>
      </c>
      <c r="J374" s="18" t="s">
        <v>426</v>
      </c>
      <c r="K374" s="5" t="s">
        <v>496</v>
      </c>
      <c r="L374" s="18" t="s">
        <v>401</v>
      </c>
      <c r="M374" s="44" t="s">
        <v>203</v>
      </c>
      <c r="N374" s="13" t="str">
        <f>CONCATENATE(L374,M374)</f>
        <v>Л0905В</v>
      </c>
      <c r="O374" s="13" t="str">
        <f>CONCATENATE(B374,"-",F374,G374,H374,"-",I374)</f>
        <v>ж-НАА-02072004</v>
      </c>
      <c r="P374" s="45">
        <v>0</v>
      </c>
      <c r="Q374" s="45">
        <v>8</v>
      </c>
      <c r="R374" s="45">
        <v>3</v>
      </c>
      <c r="S374" s="45">
        <v>2</v>
      </c>
      <c r="T374" s="45">
        <v>3</v>
      </c>
      <c r="U374" s="45"/>
      <c r="V374" s="45"/>
      <c r="W374" s="45"/>
      <c r="X374" s="45"/>
      <c r="Y374" s="45"/>
      <c r="Z374" s="12">
        <f>SUM(P374:Y374)</f>
        <v>16</v>
      </c>
      <c r="AA374" s="44">
        <v>50</v>
      </c>
      <c r="AB374" s="46">
        <f>Z374/AA374</f>
        <v>0.32</v>
      </c>
      <c r="AC374" s="30" t="str">
        <f>IF(Z374&gt;75%*AA374,"Победитель",IF(Z374&gt;50%*AA374,"Призёр","Участник"))</f>
        <v>Участник</v>
      </c>
    </row>
    <row r="375" spans="1:29" x14ac:dyDescent="0.3">
      <c r="A375" s="43">
        <v>360</v>
      </c>
      <c r="B375" s="24" t="s">
        <v>250</v>
      </c>
      <c r="C375" s="24" t="s">
        <v>720</v>
      </c>
      <c r="D375" s="24" t="s">
        <v>721</v>
      </c>
      <c r="E375" s="24" t="s">
        <v>328</v>
      </c>
      <c r="F375" s="51" t="s">
        <v>196</v>
      </c>
      <c r="G375" s="51" t="s">
        <v>185</v>
      </c>
      <c r="H375" s="51" t="s">
        <v>226</v>
      </c>
      <c r="I375" s="53" t="s">
        <v>722</v>
      </c>
      <c r="J375" s="24" t="s">
        <v>612</v>
      </c>
      <c r="K375" s="24">
        <v>9</v>
      </c>
      <c r="L375" s="24" t="s">
        <v>155</v>
      </c>
      <c r="M375" s="44" t="s">
        <v>197</v>
      </c>
      <c r="N375" s="13" t="str">
        <f>CONCATENATE(L375,M375)</f>
        <v>Л0902К</v>
      </c>
      <c r="O375" s="13" t="str">
        <f>CONCATENATE(B375,"-",F375,G375,H375,"-",I375)</f>
        <v>м-БАД-06042004</v>
      </c>
      <c r="P375" s="45">
        <v>8</v>
      </c>
      <c r="Q375" s="45">
        <v>0</v>
      </c>
      <c r="R375" s="45">
        <v>3</v>
      </c>
      <c r="S375" s="45">
        <v>2</v>
      </c>
      <c r="T375" s="45">
        <v>3</v>
      </c>
      <c r="U375" s="45"/>
      <c r="V375" s="45"/>
      <c r="W375" s="45"/>
      <c r="X375" s="45"/>
      <c r="Y375" s="45"/>
      <c r="Z375" s="12">
        <f>SUM(P375:Y375)</f>
        <v>16</v>
      </c>
      <c r="AA375" s="44">
        <v>50</v>
      </c>
      <c r="AB375" s="46">
        <f>Z375/AA375</f>
        <v>0.32</v>
      </c>
      <c r="AC375" s="30" t="str">
        <f>IF(Z375&gt;75%*AA375,"Победитель",IF(Z375&gt;50%*AA375,"Призёр","Участник"))</f>
        <v>Участник</v>
      </c>
    </row>
    <row r="376" spans="1:29" x14ac:dyDescent="0.3">
      <c r="A376" s="43">
        <v>361</v>
      </c>
      <c r="B376" s="16" t="s">
        <v>37</v>
      </c>
      <c r="C376" s="16" t="s">
        <v>1115</v>
      </c>
      <c r="D376" s="16" t="s">
        <v>107</v>
      </c>
      <c r="E376" s="16" t="s">
        <v>549</v>
      </c>
      <c r="F376" s="16" t="s">
        <v>184</v>
      </c>
      <c r="G376" s="16" t="s">
        <v>37</v>
      </c>
      <c r="H376" s="16" t="s">
        <v>37</v>
      </c>
      <c r="I376" s="48">
        <v>11072004</v>
      </c>
      <c r="J376" s="16" t="s">
        <v>1248</v>
      </c>
      <c r="K376" s="16">
        <v>9</v>
      </c>
      <c r="L376" s="16" t="s">
        <v>1305</v>
      </c>
      <c r="M376" s="44" t="s">
        <v>25</v>
      </c>
      <c r="N376" s="13" t="str">
        <f>CONCATENATE(L376,M376)</f>
        <v>Л0948С</v>
      </c>
      <c r="O376" s="13" t="str">
        <f>CONCATENATE(B376,"-",F376,G376,H376,"-",I376)</f>
        <v>М-ПММ-11072004</v>
      </c>
      <c r="P376" s="45">
        <v>0</v>
      </c>
      <c r="Q376" s="45">
        <v>4</v>
      </c>
      <c r="R376" s="45">
        <v>4</v>
      </c>
      <c r="S376" s="45">
        <v>4</v>
      </c>
      <c r="T376" s="45">
        <v>4</v>
      </c>
      <c r="U376" s="45"/>
      <c r="V376" s="45"/>
      <c r="W376" s="45"/>
      <c r="X376" s="45"/>
      <c r="Y376" s="45"/>
      <c r="Z376" s="30">
        <f>SUM(P376:Y376)</f>
        <v>16</v>
      </c>
      <c r="AA376" s="44">
        <v>50</v>
      </c>
      <c r="AB376" s="46">
        <f>Z376/AA376</f>
        <v>0.32</v>
      </c>
      <c r="AC376" s="30" t="str">
        <f>IF(Z376&gt;75%*AA376,"Победитель",IF(Z376&gt;50%*AA376,"Призёр","Участник"))</f>
        <v>Участник</v>
      </c>
    </row>
    <row r="377" spans="1:29" x14ac:dyDescent="0.3">
      <c r="A377" s="43">
        <v>362</v>
      </c>
      <c r="B377" s="16" t="s">
        <v>14</v>
      </c>
      <c r="C377" s="15" t="s">
        <v>1059</v>
      </c>
      <c r="D377" s="15" t="s">
        <v>45</v>
      </c>
      <c r="E377" s="15" t="s">
        <v>366</v>
      </c>
      <c r="F377" s="4" t="s">
        <v>197</v>
      </c>
      <c r="G377" s="4" t="s">
        <v>197</v>
      </c>
      <c r="H377" s="4" t="s">
        <v>185</v>
      </c>
      <c r="I377" s="2" t="s">
        <v>1060</v>
      </c>
      <c r="J377" s="14" t="s">
        <v>1057</v>
      </c>
      <c r="K377" s="16">
        <v>9</v>
      </c>
      <c r="L377" s="14" t="s">
        <v>1061</v>
      </c>
      <c r="M377" s="10" t="s">
        <v>196</v>
      </c>
      <c r="N377" s="13" t="str">
        <f>CONCATENATE(L377,M377)</f>
        <v>ЛО0905Б</v>
      </c>
      <c r="O377" s="13" t="str">
        <f>CONCATENATE(B377,"-",F377,G377,H377,"-",I377)</f>
        <v>Ж-ККА-29.10.2004</v>
      </c>
      <c r="P377" s="11">
        <v>8</v>
      </c>
      <c r="Q377" s="11">
        <v>3</v>
      </c>
      <c r="R377" s="11">
        <v>1</v>
      </c>
      <c r="S377" s="11">
        <v>3</v>
      </c>
      <c r="T377" s="45">
        <v>0</v>
      </c>
      <c r="U377" s="45"/>
      <c r="V377" s="45"/>
      <c r="W377" s="45"/>
      <c r="X377" s="45"/>
      <c r="Y377" s="45"/>
      <c r="Z377" s="12">
        <f>SUM(P377:Y377)</f>
        <v>15</v>
      </c>
      <c r="AA377" s="44">
        <v>50</v>
      </c>
      <c r="AB377" s="46">
        <f>Z377/AA377</f>
        <v>0.3</v>
      </c>
      <c r="AC377" s="30" t="str">
        <f>IF(Z377&gt;75%*AA377,"Победитель",IF(Z377&gt;50%*AA377,"Призёр","Участник"))</f>
        <v>Участник</v>
      </c>
    </row>
    <row r="378" spans="1:29" x14ac:dyDescent="0.3">
      <c r="A378" s="43">
        <v>363</v>
      </c>
      <c r="B378" s="16" t="s">
        <v>14</v>
      </c>
      <c r="C378" s="16" t="s">
        <v>1009</v>
      </c>
      <c r="D378" s="16" t="s">
        <v>1010</v>
      </c>
      <c r="E378" s="16" t="s">
        <v>1011</v>
      </c>
      <c r="F378" s="16" t="s">
        <v>191</v>
      </c>
      <c r="G378" s="16" t="s">
        <v>216</v>
      </c>
      <c r="H378" s="16" t="s">
        <v>197</v>
      </c>
      <c r="I378" s="48" t="s">
        <v>1012</v>
      </c>
      <c r="J378" s="16" t="s">
        <v>778</v>
      </c>
      <c r="K378" s="16">
        <v>9</v>
      </c>
      <c r="L378" s="16" t="s">
        <v>1013</v>
      </c>
      <c r="M378" s="44" t="s">
        <v>295</v>
      </c>
      <c r="N378" s="13" t="str">
        <f>CONCATENATE(L378,M378)</f>
        <v>л0905Г</v>
      </c>
      <c r="O378" s="13" t="str">
        <f>CONCATENATE(B378,"-",F378,G378,H378,"-",I378)</f>
        <v>Ж-НЗК-02102004</v>
      </c>
      <c r="P378" s="45">
        <v>4</v>
      </c>
      <c r="Q378" s="45">
        <v>2</v>
      </c>
      <c r="R378" s="45">
        <v>4</v>
      </c>
      <c r="S378" s="45">
        <v>3</v>
      </c>
      <c r="T378" s="45">
        <v>2</v>
      </c>
      <c r="U378" s="45"/>
      <c r="V378" s="45"/>
      <c r="W378" s="45"/>
      <c r="X378" s="45"/>
      <c r="Y378" s="45"/>
      <c r="Z378" s="12">
        <f>SUM(P378:Y378)</f>
        <v>15</v>
      </c>
      <c r="AA378" s="44">
        <v>50</v>
      </c>
      <c r="AB378" s="46">
        <f>Z378/AA378</f>
        <v>0.3</v>
      </c>
      <c r="AC378" s="30" t="str">
        <f>IF(Z378&gt;75%*AA378,"Победитель",IF(Z378&gt;50%*AA378,"Призёр","Участник"))</f>
        <v>Участник</v>
      </c>
    </row>
    <row r="379" spans="1:29" x14ac:dyDescent="0.3">
      <c r="A379" s="43">
        <v>364</v>
      </c>
      <c r="B379" s="16" t="s">
        <v>14</v>
      </c>
      <c r="C379" s="16" t="s">
        <v>1310</v>
      </c>
      <c r="D379" s="16" t="s">
        <v>431</v>
      </c>
      <c r="E379" s="16" t="s">
        <v>1311</v>
      </c>
      <c r="F379" s="16" t="s">
        <v>185</v>
      </c>
      <c r="G379" s="16" t="s">
        <v>226</v>
      </c>
      <c r="H379" s="16" t="s">
        <v>210</v>
      </c>
      <c r="I379" s="48">
        <v>19062004</v>
      </c>
      <c r="J379" s="16" t="s">
        <v>1248</v>
      </c>
      <c r="K379" s="16">
        <v>9</v>
      </c>
      <c r="L379" s="16" t="s">
        <v>1312</v>
      </c>
      <c r="M379" s="44" t="s">
        <v>25</v>
      </c>
      <c r="N379" s="13" t="str">
        <f>CONCATENATE(L379,M379)</f>
        <v>Л0951С</v>
      </c>
      <c r="O379" s="13" t="str">
        <f>CONCATENATE(B379,"-",F379,G379,H379,"-",I379)</f>
        <v>Ж-АДР-19062004</v>
      </c>
      <c r="P379" s="45">
        <v>4</v>
      </c>
      <c r="Q379" s="45">
        <v>8</v>
      </c>
      <c r="R379" s="45">
        <v>3</v>
      </c>
      <c r="S379" s="45">
        <v>0</v>
      </c>
      <c r="T379" s="45">
        <v>0</v>
      </c>
      <c r="U379" s="45"/>
      <c r="V379" s="45"/>
      <c r="W379" s="45"/>
      <c r="X379" s="45"/>
      <c r="Y379" s="45"/>
      <c r="Z379" s="30">
        <f>SUM(P379:Y379)</f>
        <v>15</v>
      </c>
      <c r="AA379" s="44">
        <v>50</v>
      </c>
      <c r="AB379" s="46">
        <f>Z379/AA379</f>
        <v>0.3</v>
      </c>
      <c r="AC379" s="30" t="str">
        <f>IF(Z379&gt;75%*AA379,"Победитель",IF(Z379&gt;50%*AA379,"Призёр","Участник"))</f>
        <v>Участник</v>
      </c>
    </row>
    <row r="380" spans="1:29" x14ac:dyDescent="0.3">
      <c r="A380" s="43">
        <v>365</v>
      </c>
      <c r="B380" s="18" t="s">
        <v>427</v>
      </c>
      <c r="C380" s="18" t="s">
        <v>508</v>
      </c>
      <c r="D380" s="18" t="s">
        <v>107</v>
      </c>
      <c r="E380" s="18" t="s">
        <v>40</v>
      </c>
      <c r="F380" s="3" t="s">
        <v>242</v>
      </c>
      <c r="G380" s="3"/>
      <c r="H380" s="3" t="s">
        <v>185</v>
      </c>
      <c r="I380" s="1" t="s">
        <v>509</v>
      </c>
      <c r="J380" s="18" t="s">
        <v>426</v>
      </c>
      <c r="K380" s="5" t="s">
        <v>496</v>
      </c>
      <c r="L380" s="18" t="s">
        <v>394</v>
      </c>
      <c r="M380" s="44" t="s">
        <v>203</v>
      </c>
      <c r="N380" s="13" t="str">
        <f>CONCATENATE(L380,M380)</f>
        <v>Л0903В</v>
      </c>
      <c r="O380" s="13" t="str">
        <f>CONCATENATE(B380,"-",F380,G380,H380,"-",I380)</f>
        <v>м -ША-03032004</v>
      </c>
      <c r="P380" s="45">
        <v>2</v>
      </c>
      <c r="Q380" s="45">
        <v>6</v>
      </c>
      <c r="R380" s="45">
        <v>3</v>
      </c>
      <c r="S380" s="45">
        <v>0</v>
      </c>
      <c r="T380" s="45">
        <v>3</v>
      </c>
      <c r="U380" s="45"/>
      <c r="V380" s="45"/>
      <c r="W380" s="45"/>
      <c r="X380" s="45"/>
      <c r="Y380" s="45"/>
      <c r="Z380" s="12">
        <f>SUM(P380:Y380)</f>
        <v>14</v>
      </c>
      <c r="AA380" s="44">
        <v>50</v>
      </c>
      <c r="AB380" s="46">
        <f>Z380/AA380</f>
        <v>0.28000000000000003</v>
      </c>
      <c r="AC380" s="30" t="str">
        <f>IF(Z380&gt;75%*AA380,"Победитель",IF(Z380&gt;50%*AA380,"Призёр","Участник"))</f>
        <v>Участник</v>
      </c>
    </row>
    <row r="381" spans="1:29" x14ac:dyDescent="0.3">
      <c r="A381" s="43">
        <v>366</v>
      </c>
      <c r="B381" s="18" t="s">
        <v>180</v>
      </c>
      <c r="C381" s="18" t="s">
        <v>494</v>
      </c>
      <c r="D381" s="18" t="s">
        <v>437</v>
      </c>
      <c r="E381" s="18" t="s">
        <v>35</v>
      </c>
      <c r="F381" s="3" t="s">
        <v>226</v>
      </c>
      <c r="G381" s="3" t="s">
        <v>321</v>
      </c>
      <c r="H381" s="3" t="s">
        <v>185</v>
      </c>
      <c r="I381" s="1" t="s">
        <v>495</v>
      </c>
      <c r="J381" s="18" t="s">
        <v>426</v>
      </c>
      <c r="K381" s="5" t="s">
        <v>496</v>
      </c>
      <c r="L381" s="18" t="s">
        <v>405</v>
      </c>
      <c r="M381" s="44" t="s">
        <v>203</v>
      </c>
      <c r="N381" s="13" t="str">
        <f>CONCATENATE(L381,M381)</f>
        <v>Л0906В</v>
      </c>
      <c r="O381" s="13" t="str">
        <f>CONCATENATE(B381,"-",F381,G381,H381,"-",I381)</f>
        <v>ж-ДУА-20012005</v>
      </c>
      <c r="P381" s="45">
        <v>0</v>
      </c>
      <c r="Q381" s="45">
        <v>7</v>
      </c>
      <c r="R381" s="45">
        <v>3</v>
      </c>
      <c r="S381" s="45">
        <v>2</v>
      </c>
      <c r="T381" s="45">
        <v>2</v>
      </c>
      <c r="U381" s="45"/>
      <c r="V381" s="45"/>
      <c r="W381" s="45"/>
      <c r="X381" s="45"/>
      <c r="Y381" s="45"/>
      <c r="Z381" s="12">
        <f>SUM(P381:Y381)</f>
        <v>14</v>
      </c>
      <c r="AA381" s="44">
        <v>50</v>
      </c>
      <c r="AB381" s="46">
        <f>Z381/AA381</f>
        <v>0.28000000000000003</v>
      </c>
      <c r="AC381" s="30" t="str">
        <f>IF(Z381&gt;75%*AA381,"Победитель",IF(Z381&gt;50%*AA381,"Призёр","Участник"))</f>
        <v>Участник</v>
      </c>
    </row>
    <row r="382" spans="1:29" x14ac:dyDescent="0.3">
      <c r="A382" s="43">
        <v>367</v>
      </c>
      <c r="B382" s="16" t="s">
        <v>14</v>
      </c>
      <c r="C382" s="16" t="s">
        <v>1294</v>
      </c>
      <c r="D382" s="16" t="s">
        <v>182</v>
      </c>
      <c r="E382" s="16" t="s">
        <v>366</v>
      </c>
      <c r="F382" s="16" t="s">
        <v>14</v>
      </c>
      <c r="G382" s="16" t="s">
        <v>184</v>
      </c>
      <c r="H382" s="16" t="s">
        <v>185</v>
      </c>
      <c r="I382" s="48">
        <v>20102004</v>
      </c>
      <c r="J382" s="16" t="s">
        <v>1248</v>
      </c>
      <c r="K382" s="16">
        <v>9</v>
      </c>
      <c r="L382" s="16" t="s">
        <v>1295</v>
      </c>
      <c r="M382" s="44" t="s">
        <v>25</v>
      </c>
      <c r="N382" s="13" t="str">
        <f>CONCATENATE(L382,M382)</f>
        <v>Л0943С</v>
      </c>
      <c r="O382" s="13" t="str">
        <f>CONCATENATE(B382,"-",F382,G382,H382,"-",I382)</f>
        <v>Ж-ЖПА-20102004</v>
      </c>
      <c r="P382" s="45">
        <v>4</v>
      </c>
      <c r="Q382" s="45">
        <v>3</v>
      </c>
      <c r="R382" s="45">
        <v>4</v>
      </c>
      <c r="S382" s="45">
        <v>2</v>
      </c>
      <c r="T382" s="45">
        <v>1</v>
      </c>
      <c r="U382" s="45"/>
      <c r="V382" s="45"/>
      <c r="W382" s="45"/>
      <c r="X382" s="45"/>
      <c r="Y382" s="45"/>
      <c r="Z382" s="30">
        <f>SUM(P382:Y382)</f>
        <v>14</v>
      </c>
      <c r="AA382" s="44">
        <v>50</v>
      </c>
      <c r="AB382" s="46">
        <f>Z382/AA382</f>
        <v>0.28000000000000003</v>
      </c>
      <c r="AC382" s="30" t="str">
        <f>IF(Z382&gt;75%*AA382,"Победитель",IF(Z382&gt;50%*AA382,"Призёр","Участник"))</f>
        <v>Участник</v>
      </c>
    </row>
    <row r="383" spans="1:29" x14ac:dyDescent="0.3">
      <c r="A383" s="43">
        <v>368</v>
      </c>
      <c r="B383" s="16" t="s">
        <v>37</v>
      </c>
      <c r="C383" s="16" t="s">
        <v>392</v>
      </c>
      <c r="D383" s="16" t="s">
        <v>88</v>
      </c>
      <c r="E383" s="16" t="s">
        <v>102</v>
      </c>
      <c r="F383" s="4" t="s">
        <v>185</v>
      </c>
      <c r="G383" s="4" t="s">
        <v>191</v>
      </c>
      <c r="H383" s="4" t="s">
        <v>226</v>
      </c>
      <c r="I383" s="1" t="s">
        <v>393</v>
      </c>
      <c r="J383" s="14" t="s">
        <v>288</v>
      </c>
      <c r="K383" s="16">
        <v>9</v>
      </c>
      <c r="L383" s="16" t="s">
        <v>394</v>
      </c>
      <c r="M383" s="44" t="s">
        <v>321</v>
      </c>
      <c r="N383" s="13" t="str">
        <f>CONCATENATE(L383,M383)</f>
        <v>Л0903У</v>
      </c>
      <c r="O383" s="13" t="str">
        <f>CONCATENATE(B383,"-",F383,G383,H383,"-",I383)</f>
        <v>М-АНД-24022004</v>
      </c>
      <c r="P383" s="45">
        <v>3</v>
      </c>
      <c r="Q383" s="45">
        <v>7</v>
      </c>
      <c r="R383" s="45">
        <v>4</v>
      </c>
      <c r="S383" s="45">
        <v>0</v>
      </c>
      <c r="T383" s="45">
        <v>0</v>
      </c>
      <c r="U383" s="45"/>
      <c r="V383" s="45"/>
      <c r="W383" s="45"/>
      <c r="X383" s="45"/>
      <c r="Y383" s="45"/>
      <c r="Z383" s="12">
        <f>SUM(P383:Y383)</f>
        <v>14</v>
      </c>
      <c r="AA383" s="44">
        <v>50</v>
      </c>
      <c r="AB383" s="46">
        <f>Z383/AA383</f>
        <v>0.28000000000000003</v>
      </c>
      <c r="AC383" s="30" t="str">
        <f>IF(Z383&gt;75%*AA383,"Победитель",IF(Z383&gt;50%*AA383,"Призёр","Участник"))</f>
        <v>Участник</v>
      </c>
    </row>
    <row r="384" spans="1:29" x14ac:dyDescent="0.3">
      <c r="A384" s="43">
        <v>369</v>
      </c>
      <c r="B384" s="16" t="s">
        <v>37</v>
      </c>
      <c r="C384" s="16" t="s">
        <v>1199</v>
      </c>
      <c r="D384" s="16" t="s">
        <v>1200</v>
      </c>
      <c r="E384" s="16" t="s">
        <v>1201</v>
      </c>
      <c r="F384" s="16" t="s">
        <v>37</v>
      </c>
      <c r="G384" s="16" t="s">
        <v>37</v>
      </c>
      <c r="H384" s="16" t="s">
        <v>242</v>
      </c>
      <c r="I384" s="48" t="s">
        <v>1202</v>
      </c>
      <c r="J384" s="16" t="s">
        <v>1180</v>
      </c>
      <c r="K384" s="16">
        <v>9</v>
      </c>
      <c r="L384" s="16" t="s">
        <v>155</v>
      </c>
      <c r="M384" s="44" t="s">
        <v>198</v>
      </c>
      <c r="N384" s="13" t="str">
        <f>CONCATENATE(L384,M384)</f>
        <v>Л0902И</v>
      </c>
      <c r="O384" s="13" t="str">
        <f>CONCATENATE(B384,"-",F384,G384,H384,"-",I384)</f>
        <v>М-ММШ-04032004</v>
      </c>
      <c r="P384" s="45">
        <v>5</v>
      </c>
      <c r="Q384" s="45">
        <v>2</v>
      </c>
      <c r="R384" s="45">
        <v>4</v>
      </c>
      <c r="S384" s="45">
        <v>1</v>
      </c>
      <c r="T384" s="45">
        <v>1</v>
      </c>
      <c r="U384" s="45">
        <v>0</v>
      </c>
      <c r="V384" s="45">
        <v>0</v>
      </c>
      <c r="W384" s="45">
        <v>0</v>
      </c>
      <c r="X384" s="45">
        <v>0</v>
      </c>
      <c r="Y384" s="45">
        <v>0</v>
      </c>
      <c r="Z384" s="12">
        <f>SUM(P384:Y384)</f>
        <v>13</v>
      </c>
      <c r="AA384" s="44">
        <v>50</v>
      </c>
      <c r="AB384" s="46">
        <f>Z384/AA384</f>
        <v>0.26</v>
      </c>
      <c r="AC384" s="30" t="str">
        <f>IF(Z384&gt;75%*AA384,"Победитель",IF(Z384&gt;50%*AA384,"Призёр","Участник"))</f>
        <v>Участник</v>
      </c>
    </row>
    <row r="385" spans="1:29" x14ac:dyDescent="0.3">
      <c r="A385" s="43">
        <v>370</v>
      </c>
      <c r="B385" s="8" t="s">
        <v>180</v>
      </c>
      <c r="C385" s="8" t="s">
        <v>581</v>
      </c>
      <c r="D385" s="8" t="s">
        <v>59</v>
      </c>
      <c r="E385" s="8" t="s">
        <v>158</v>
      </c>
      <c r="F385" s="55" t="s">
        <v>37</v>
      </c>
      <c r="G385" s="55" t="s">
        <v>252</v>
      </c>
      <c r="H385" s="55" t="s">
        <v>25</v>
      </c>
      <c r="I385" s="28" t="s">
        <v>582</v>
      </c>
      <c r="J385" s="8" t="s">
        <v>543</v>
      </c>
      <c r="K385" s="8">
        <v>9</v>
      </c>
      <c r="L385" s="8" t="s">
        <v>514</v>
      </c>
      <c r="M385" s="44" t="s">
        <v>197</v>
      </c>
      <c r="N385" s="13" t="str">
        <f>CONCATENATE(L385,M385)</f>
        <v>Л0907К</v>
      </c>
      <c r="O385" s="13" t="str">
        <f>CONCATENATE(B385,"-",F385,G385,H385,"-",I385)</f>
        <v>ж-МЕС-21012005</v>
      </c>
      <c r="P385" s="45">
        <v>3</v>
      </c>
      <c r="Q385" s="45">
        <v>3</v>
      </c>
      <c r="R385" s="45">
        <v>3</v>
      </c>
      <c r="S385" s="45">
        <v>2</v>
      </c>
      <c r="T385" s="45">
        <v>2</v>
      </c>
      <c r="U385" s="45"/>
      <c r="V385" s="45"/>
      <c r="W385" s="45"/>
      <c r="X385" s="45"/>
      <c r="Y385" s="45"/>
      <c r="Z385" s="12">
        <f>SUM(P385:Y385)</f>
        <v>13</v>
      </c>
      <c r="AA385" s="44">
        <v>50</v>
      </c>
      <c r="AB385" s="46">
        <f>Z385/AA385</f>
        <v>0.26</v>
      </c>
      <c r="AC385" s="30" t="str">
        <f>IF(Z385&gt;75%*AA385,"Победитель",IF(Z385&gt;50%*AA385,"Призёр","Участник"))</f>
        <v>Участник</v>
      </c>
    </row>
    <row r="386" spans="1:29" x14ac:dyDescent="0.3">
      <c r="A386" s="43">
        <v>371</v>
      </c>
      <c r="B386" s="16" t="s">
        <v>37</v>
      </c>
      <c r="C386" s="16" t="s">
        <v>87</v>
      </c>
      <c r="D386" s="16" t="s">
        <v>153</v>
      </c>
      <c r="E386" s="16" t="s">
        <v>89</v>
      </c>
      <c r="F386" s="4" t="str">
        <f>LEFT(C386,1)</f>
        <v>Б</v>
      </c>
      <c r="G386" s="4" t="str">
        <f>LEFT(D386,1)</f>
        <v>Т</v>
      </c>
      <c r="H386" s="4" t="str">
        <f>LEFT(E386,1)</f>
        <v>А</v>
      </c>
      <c r="I386" s="1" t="s">
        <v>154</v>
      </c>
      <c r="J386" s="14" t="s">
        <v>28</v>
      </c>
      <c r="K386" s="16">
        <v>9</v>
      </c>
      <c r="L386" s="16" t="s">
        <v>155</v>
      </c>
      <c r="M386" s="10" t="s">
        <v>37</v>
      </c>
      <c r="N386" s="13" t="str">
        <f>CONCATENATE(L386,M386)</f>
        <v>Л0902М</v>
      </c>
      <c r="O386" s="13" t="str">
        <f>CONCATENATE(B386,"-",F386,G386,H386,"-",I386)</f>
        <v>М-БТА-23062004</v>
      </c>
      <c r="P386" s="45">
        <v>0</v>
      </c>
      <c r="Q386" s="45">
        <v>6</v>
      </c>
      <c r="R386" s="45">
        <v>2</v>
      </c>
      <c r="S386" s="45">
        <v>2</v>
      </c>
      <c r="T386" s="45">
        <v>3</v>
      </c>
      <c r="U386" s="45"/>
      <c r="V386" s="45"/>
      <c r="W386" s="45"/>
      <c r="X386" s="45"/>
      <c r="Y386" s="45"/>
      <c r="Z386" s="12">
        <f>SUM(P386:Y386)</f>
        <v>13</v>
      </c>
      <c r="AA386" s="44">
        <v>50</v>
      </c>
      <c r="AB386" s="46">
        <f>Z386/AA386</f>
        <v>0.26</v>
      </c>
      <c r="AC386" s="30" t="str">
        <f>IF(Z386&gt;75%*AA386,"Победитель",IF(Z386&gt;50%*AA386,"Призёр","Участник"))</f>
        <v>Участник</v>
      </c>
    </row>
    <row r="387" spans="1:29" x14ac:dyDescent="0.3">
      <c r="A387" s="43">
        <v>372</v>
      </c>
      <c r="B387" s="16" t="s">
        <v>14</v>
      </c>
      <c r="C387" s="16" t="s">
        <v>1313</v>
      </c>
      <c r="D387" s="16" t="s">
        <v>685</v>
      </c>
      <c r="E387" s="16" t="s">
        <v>282</v>
      </c>
      <c r="F387" s="16" t="s">
        <v>197</v>
      </c>
      <c r="G387" s="16" t="s">
        <v>185</v>
      </c>
      <c r="H387" s="16" t="s">
        <v>203</v>
      </c>
      <c r="I387" s="48">
        <v>26022004</v>
      </c>
      <c r="J387" s="16" t="s">
        <v>1248</v>
      </c>
      <c r="K387" s="16">
        <v>9</v>
      </c>
      <c r="L387" s="16" t="s">
        <v>1314</v>
      </c>
      <c r="M387" s="44" t="s">
        <v>25</v>
      </c>
      <c r="N387" s="13" t="str">
        <f>CONCATENATE(L387,M387)</f>
        <v>Л0952С</v>
      </c>
      <c r="O387" s="13" t="str">
        <f>CONCATENATE(B387,"-",F387,G387,H387,"-",I387)</f>
        <v>Ж-КАВ-26022004</v>
      </c>
      <c r="P387" s="45">
        <v>2</v>
      </c>
      <c r="Q387" s="45">
        <v>4</v>
      </c>
      <c r="R387" s="45">
        <v>2</v>
      </c>
      <c r="S387" s="45">
        <v>4</v>
      </c>
      <c r="T387" s="45">
        <v>1</v>
      </c>
      <c r="U387" s="45"/>
      <c r="V387" s="45"/>
      <c r="W387" s="45"/>
      <c r="X387" s="45"/>
      <c r="Y387" s="45"/>
      <c r="Z387" s="30">
        <f>SUM(P387:Y387)</f>
        <v>13</v>
      </c>
      <c r="AA387" s="44">
        <v>50</v>
      </c>
      <c r="AB387" s="46">
        <f>Z387/AA387</f>
        <v>0.26</v>
      </c>
      <c r="AC387" s="30" t="str">
        <f>IF(Z387&gt;75%*AA387,"Победитель",IF(Z387&gt;50%*AA387,"Призёр","Участник"))</f>
        <v>Участник</v>
      </c>
    </row>
    <row r="388" spans="1:29" x14ac:dyDescent="0.3">
      <c r="A388" s="43">
        <v>373</v>
      </c>
      <c r="B388" s="16" t="s">
        <v>14</v>
      </c>
      <c r="C388" s="16" t="s">
        <v>1135</v>
      </c>
      <c r="D388" s="16" t="s">
        <v>948</v>
      </c>
      <c r="E388" s="16" t="s">
        <v>366</v>
      </c>
      <c r="F388" s="4" t="s">
        <v>196</v>
      </c>
      <c r="G388" s="4" t="s">
        <v>197</v>
      </c>
      <c r="H388" s="4" t="s">
        <v>185</v>
      </c>
      <c r="I388" s="1" t="s">
        <v>1136</v>
      </c>
      <c r="J388" s="14" t="s">
        <v>1093</v>
      </c>
      <c r="K388" s="16">
        <v>9</v>
      </c>
      <c r="L388" s="16" t="s">
        <v>152</v>
      </c>
      <c r="M388" s="44" t="s">
        <v>185</v>
      </c>
      <c r="N388" s="13" t="str">
        <f>CONCATENATE(L388,M388)</f>
        <v>Л0901А</v>
      </c>
      <c r="O388" s="13" t="str">
        <f>CONCATENATE(B388,"-",F388,G388,H388,"-",I388)</f>
        <v>Ж-БКА-10032004</v>
      </c>
      <c r="P388" s="45">
        <v>0</v>
      </c>
      <c r="Q388" s="45">
        <v>4</v>
      </c>
      <c r="R388" s="45">
        <v>4</v>
      </c>
      <c r="S388" s="45">
        <v>4</v>
      </c>
      <c r="T388" s="45">
        <v>0</v>
      </c>
      <c r="U388" s="45"/>
      <c r="V388" s="45"/>
      <c r="W388" s="45"/>
      <c r="X388" s="45"/>
      <c r="Y388" s="45"/>
      <c r="Z388" s="12">
        <f>SUM(P388:Y388)</f>
        <v>12</v>
      </c>
      <c r="AA388" s="44">
        <v>50</v>
      </c>
      <c r="AB388" s="46">
        <f>Z388/AA388</f>
        <v>0.24</v>
      </c>
      <c r="AC388" s="30" t="str">
        <f>IF(Z388&gt;75%*AA388,"Победитель",IF(Z388&gt;50%*AA388,"Призёр","Участник"))</f>
        <v>Участник</v>
      </c>
    </row>
    <row r="389" spans="1:29" x14ac:dyDescent="0.3">
      <c r="A389" s="43">
        <v>374</v>
      </c>
      <c r="B389" s="18" t="s">
        <v>180</v>
      </c>
      <c r="C389" s="18" t="s">
        <v>512</v>
      </c>
      <c r="D389" s="18" t="s">
        <v>82</v>
      </c>
      <c r="E389" s="18" t="s">
        <v>366</v>
      </c>
      <c r="F389" s="3" t="s">
        <v>25</v>
      </c>
      <c r="G389" s="3" t="s">
        <v>37</v>
      </c>
      <c r="H389" s="3" t="s">
        <v>185</v>
      </c>
      <c r="I389" s="1" t="s">
        <v>513</v>
      </c>
      <c r="J389" s="18" t="s">
        <v>426</v>
      </c>
      <c r="K389" s="5" t="s">
        <v>496</v>
      </c>
      <c r="L389" s="18" t="s">
        <v>514</v>
      </c>
      <c r="M389" s="44" t="s">
        <v>203</v>
      </c>
      <c r="N389" s="13" t="str">
        <f>CONCATENATE(L389,M389)</f>
        <v>Л0907В</v>
      </c>
      <c r="O389" s="13" t="str">
        <f>CONCATENATE(B389,"-",F389,G389,H389,"-",I389)</f>
        <v>ж-СМА-02092005</v>
      </c>
      <c r="P389" s="45">
        <v>0</v>
      </c>
      <c r="Q389" s="45">
        <v>4</v>
      </c>
      <c r="R389" s="45">
        <v>3</v>
      </c>
      <c r="S389" s="45">
        <v>4</v>
      </c>
      <c r="T389" s="45">
        <v>1</v>
      </c>
      <c r="U389" s="45"/>
      <c r="V389" s="45"/>
      <c r="W389" s="45"/>
      <c r="X389" s="45"/>
      <c r="Y389" s="45"/>
      <c r="Z389" s="12">
        <f>SUM(P389:Y389)</f>
        <v>12</v>
      </c>
      <c r="AA389" s="44">
        <v>50</v>
      </c>
      <c r="AB389" s="46">
        <f>Z389/AA389</f>
        <v>0.24</v>
      </c>
      <c r="AC389" s="30" t="str">
        <f>IF(Z389&gt;75%*AA389,"Победитель",IF(Z389&gt;50%*AA389,"Призёр","Участник"))</f>
        <v>Участник</v>
      </c>
    </row>
    <row r="390" spans="1:29" x14ac:dyDescent="0.3">
      <c r="A390" s="43">
        <v>375</v>
      </c>
      <c r="B390" s="16" t="s">
        <v>14</v>
      </c>
      <c r="C390" s="16" t="s">
        <v>988</v>
      </c>
      <c r="D390" s="16" t="s">
        <v>989</v>
      </c>
      <c r="E390" s="16" t="s">
        <v>990</v>
      </c>
      <c r="F390" s="16" t="s">
        <v>310</v>
      </c>
      <c r="G390" s="16" t="s">
        <v>185</v>
      </c>
      <c r="H390" s="16" t="s">
        <v>191</v>
      </c>
      <c r="I390" s="48" t="s">
        <v>991</v>
      </c>
      <c r="J390" s="16" t="s">
        <v>778</v>
      </c>
      <c r="K390" s="16">
        <v>9</v>
      </c>
      <c r="L390" s="16" t="s">
        <v>992</v>
      </c>
      <c r="M390" s="44" t="s">
        <v>295</v>
      </c>
      <c r="N390" s="13" t="str">
        <f>CONCATENATE(L390,M390)</f>
        <v>л0902Г</v>
      </c>
      <c r="O390" s="13" t="str">
        <f>CONCATENATE(B390,"-",F390,G390,H390,"-",I390)</f>
        <v>Ж-ФАН-09032004</v>
      </c>
      <c r="P390" s="45">
        <v>4</v>
      </c>
      <c r="Q390" s="45">
        <v>4</v>
      </c>
      <c r="R390" s="45">
        <v>2</v>
      </c>
      <c r="S390" s="45">
        <v>2</v>
      </c>
      <c r="T390" s="45">
        <v>0</v>
      </c>
      <c r="U390" s="45"/>
      <c r="V390" s="45"/>
      <c r="W390" s="45"/>
      <c r="X390" s="45"/>
      <c r="Y390" s="45"/>
      <c r="Z390" s="12">
        <f>SUM(P390:Y390)</f>
        <v>12</v>
      </c>
      <c r="AA390" s="44">
        <v>50</v>
      </c>
      <c r="AB390" s="46">
        <f>Z390/AA390</f>
        <v>0.24</v>
      </c>
      <c r="AC390" s="30" t="str">
        <f>IF(Z390&gt;75%*AA390,"Победитель",IF(Z390&gt;50%*AA390,"Призёр","Участник"))</f>
        <v>Участник</v>
      </c>
    </row>
    <row r="391" spans="1:29" x14ac:dyDescent="0.3">
      <c r="A391" s="43">
        <v>376</v>
      </c>
      <c r="B391" s="16" t="s">
        <v>14</v>
      </c>
      <c r="C391" s="16" t="s">
        <v>398</v>
      </c>
      <c r="D391" s="16" t="s">
        <v>182</v>
      </c>
      <c r="E391" s="16" t="s">
        <v>31</v>
      </c>
      <c r="F391" s="4" t="s">
        <v>399</v>
      </c>
      <c r="G391" s="4" t="s">
        <v>184</v>
      </c>
      <c r="H391" s="4" t="s">
        <v>37</v>
      </c>
      <c r="I391" s="1" t="s">
        <v>400</v>
      </c>
      <c r="J391" s="14" t="s">
        <v>288</v>
      </c>
      <c r="K391" s="16">
        <v>9</v>
      </c>
      <c r="L391" s="16" t="s">
        <v>401</v>
      </c>
      <c r="M391" s="44" t="s">
        <v>321</v>
      </c>
      <c r="N391" s="13" t="str">
        <f>CONCATENATE(L391,M391)</f>
        <v>Л0905У</v>
      </c>
      <c r="O391" s="13" t="str">
        <f>CONCATENATE(B391,"-",F391,G391,H391,"-",I391)</f>
        <v>Ж-ЧПМ-17092004</v>
      </c>
      <c r="P391" s="45">
        <v>4</v>
      </c>
      <c r="Q391" s="45">
        <v>5</v>
      </c>
      <c r="R391" s="45">
        <v>3</v>
      </c>
      <c r="S391" s="45">
        <v>0</v>
      </c>
      <c r="T391" s="45">
        <v>0</v>
      </c>
      <c r="U391" s="45"/>
      <c r="V391" s="45"/>
      <c r="W391" s="45"/>
      <c r="X391" s="45"/>
      <c r="Y391" s="45"/>
      <c r="Z391" s="12">
        <f>SUM(P391:Y391)</f>
        <v>12</v>
      </c>
      <c r="AA391" s="44">
        <v>50</v>
      </c>
      <c r="AB391" s="46">
        <f>Z391/AA391</f>
        <v>0.24</v>
      </c>
      <c r="AC391" s="30" t="str">
        <f>IF(Z391&gt;75%*AA391,"Победитель",IF(Z391&gt;50%*AA391,"Призёр","Участник"))</f>
        <v>Участник</v>
      </c>
    </row>
    <row r="392" spans="1:29" x14ac:dyDescent="0.3">
      <c r="A392" s="43">
        <v>377</v>
      </c>
      <c r="B392" s="16" t="s">
        <v>14</v>
      </c>
      <c r="C392" s="16" t="s">
        <v>1137</v>
      </c>
      <c r="D392" s="16" t="s">
        <v>30</v>
      </c>
      <c r="E392" s="16" t="s">
        <v>1138</v>
      </c>
      <c r="F392" s="4" t="s">
        <v>25</v>
      </c>
      <c r="G392" s="4" t="s">
        <v>185</v>
      </c>
      <c r="H392" s="4" t="s">
        <v>247</v>
      </c>
      <c r="I392" s="1" t="s">
        <v>1139</v>
      </c>
      <c r="J392" s="14" t="s">
        <v>1093</v>
      </c>
      <c r="K392" s="16">
        <v>9</v>
      </c>
      <c r="L392" s="16" t="s">
        <v>155</v>
      </c>
      <c r="M392" s="44" t="s">
        <v>185</v>
      </c>
      <c r="N392" s="13" t="str">
        <f>CONCATENATE(L392,M392)</f>
        <v>Л0902А</v>
      </c>
      <c r="O392" s="13" t="str">
        <f>CONCATENATE(B392,"-",F392,G392,H392,"-",I392)</f>
        <v>Ж-САЛ-02042004</v>
      </c>
      <c r="P392" s="45">
        <v>0</v>
      </c>
      <c r="Q392" s="45">
        <v>3</v>
      </c>
      <c r="R392" s="45">
        <v>3</v>
      </c>
      <c r="S392" s="45">
        <v>5</v>
      </c>
      <c r="T392" s="45">
        <v>0</v>
      </c>
      <c r="U392" s="45"/>
      <c r="V392" s="45"/>
      <c r="W392" s="45"/>
      <c r="X392" s="45"/>
      <c r="Y392" s="45"/>
      <c r="Z392" s="12">
        <f>SUM(P392:Y392)</f>
        <v>11</v>
      </c>
      <c r="AA392" s="44">
        <v>50</v>
      </c>
      <c r="AB392" s="46">
        <f>Z392/AA392</f>
        <v>0.22</v>
      </c>
      <c r="AC392" s="30" t="str">
        <f>IF(Z392&gt;75%*AA392,"Победитель",IF(Z392&gt;50%*AA392,"Призёр","Участник"))</f>
        <v>Участник</v>
      </c>
    </row>
    <row r="393" spans="1:29" x14ac:dyDescent="0.3">
      <c r="A393" s="43">
        <v>378</v>
      </c>
      <c r="B393" s="18" t="s">
        <v>427</v>
      </c>
      <c r="C393" s="18" t="s">
        <v>55</v>
      </c>
      <c r="D393" s="18" t="s">
        <v>378</v>
      </c>
      <c r="E393" s="18" t="s">
        <v>497</v>
      </c>
      <c r="F393" s="3" t="s">
        <v>197</v>
      </c>
      <c r="G393" s="3" t="s">
        <v>203</v>
      </c>
      <c r="H393" s="3" t="s">
        <v>184</v>
      </c>
      <c r="I393" s="1" t="s">
        <v>498</v>
      </c>
      <c r="J393" s="18" t="s">
        <v>426</v>
      </c>
      <c r="K393" s="5" t="s">
        <v>496</v>
      </c>
      <c r="L393" s="18" t="s">
        <v>499</v>
      </c>
      <c r="M393" s="44" t="s">
        <v>203</v>
      </c>
      <c r="N393" s="13" t="str">
        <f>CONCATENATE(L393,M393)</f>
        <v>Л0908В</v>
      </c>
      <c r="O393" s="13" t="str">
        <f>CONCATENATE(B393,"-",F393,G393,H393,"-",I393)</f>
        <v>м -КВП-14022004</v>
      </c>
      <c r="P393" s="45">
        <v>0</v>
      </c>
      <c r="Q393" s="45">
        <v>6</v>
      </c>
      <c r="R393" s="45">
        <v>4</v>
      </c>
      <c r="S393" s="45">
        <v>1</v>
      </c>
      <c r="T393" s="45">
        <v>0</v>
      </c>
      <c r="U393" s="45"/>
      <c r="V393" s="45"/>
      <c r="W393" s="45"/>
      <c r="X393" s="45"/>
      <c r="Y393" s="45"/>
      <c r="Z393" s="12">
        <f>SUM(P393:Y393)</f>
        <v>11</v>
      </c>
      <c r="AA393" s="44">
        <v>50</v>
      </c>
      <c r="AB393" s="46">
        <f>Z393/AA393</f>
        <v>0.22</v>
      </c>
      <c r="AC393" s="30" t="str">
        <f>IF(Z393&gt;75%*AA393,"Победитель",IF(Z393&gt;50%*AA393,"Призёр","Участник"))</f>
        <v>Участник</v>
      </c>
    </row>
    <row r="394" spans="1:29" x14ac:dyDescent="0.3">
      <c r="A394" s="43">
        <v>379</v>
      </c>
      <c r="B394" s="16" t="s">
        <v>14</v>
      </c>
      <c r="C394" s="16" t="s">
        <v>77</v>
      </c>
      <c r="D394" s="16" t="s">
        <v>78</v>
      </c>
      <c r="E394" s="16" t="s">
        <v>79</v>
      </c>
      <c r="F394" s="4" t="str">
        <f>LEFT(C394,1)</f>
        <v>И</v>
      </c>
      <c r="G394" s="4" t="str">
        <f>LEFT(D394,1)</f>
        <v>С</v>
      </c>
      <c r="H394" s="4" t="str">
        <f>LEFT(E394,1)</f>
        <v>И</v>
      </c>
      <c r="I394" s="1" t="s">
        <v>80</v>
      </c>
      <c r="J394" s="14" t="s">
        <v>28</v>
      </c>
      <c r="K394" s="16">
        <v>9</v>
      </c>
      <c r="L394" s="16" t="s">
        <v>152</v>
      </c>
      <c r="M394" s="10" t="s">
        <v>37</v>
      </c>
      <c r="N394" s="13" t="str">
        <f>CONCATENATE(L394,M394)</f>
        <v>Л0901М</v>
      </c>
      <c r="O394" s="13" t="str">
        <f>CONCATENATE(B394,"-",F394,G394,H394,"-",I394)</f>
        <v>Ж-ИСИ-15082004</v>
      </c>
      <c r="P394" s="45">
        <v>0</v>
      </c>
      <c r="Q394" s="45">
        <v>6</v>
      </c>
      <c r="R394" s="45">
        <v>3</v>
      </c>
      <c r="S394" s="45">
        <v>2</v>
      </c>
      <c r="T394" s="45">
        <v>0</v>
      </c>
      <c r="U394" s="45">
        <v>0</v>
      </c>
      <c r="V394" s="45">
        <v>0</v>
      </c>
      <c r="W394" s="45">
        <v>0</v>
      </c>
      <c r="X394" s="45">
        <v>0</v>
      </c>
      <c r="Y394" s="45">
        <v>0</v>
      </c>
      <c r="Z394" s="12">
        <f>SUM(P394:Y394)</f>
        <v>11</v>
      </c>
      <c r="AA394" s="44">
        <v>50</v>
      </c>
      <c r="AB394" s="46">
        <f>Z394/AA394</f>
        <v>0.22</v>
      </c>
      <c r="AC394" s="30" t="str">
        <f>IF(Z394&gt;75%*AA394,"Победитель",IF(Z394&gt;50%*AA394,"Призёр","Участник"))</f>
        <v>Участник</v>
      </c>
    </row>
    <row r="395" spans="1:29" x14ac:dyDescent="0.3">
      <c r="A395" s="43">
        <v>380</v>
      </c>
      <c r="B395" s="16" t="s">
        <v>14</v>
      </c>
      <c r="C395" s="16" t="s">
        <v>1315</v>
      </c>
      <c r="D395" s="16" t="s">
        <v>59</v>
      </c>
      <c r="E395" s="16" t="s">
        <v>366</v>
      </c>
      <c r="F395" s="16" t="s">
        <v>25</v>
      </c>
      <c r="G395" s="16" t="s">
        <v>252</v>
      </c>
      <c r="H395" s="16" t="s">
        <v>185</v>
      </c>
      <c r="I395" s="48">
        <v>10082004</v>
      </c>
      <c r="J395" s="16" t="s">
        <v>1248</v>
      </c>
      <c r="K395" s="16">
        <v>9</v>
      </c>
      <c r="L395" s="16" t="s">
        <v>1316</v>
      </c>
      <c r="M395" s="44" t="s">
        <v>25</v>
      </c>
      <c r="N395" s="13" t="str">
        <f>CONCATENATE(L395,M395)</f>
        <v>Л0953С</v>
      </c>
      <c r="O395" s="13" t="str">
        <f>CONCATENATE(B395,"-",F395,G395,H395,"-",I395)</f>
        <v>Ж-СЕА-10082004</v>
      </c>
      <c r="P395" s="45">
        <v>0</v>
      </c>
      <c r="Q395" s="45">
        <v>6</v>
      </c>
      <c r="R395" s="45">
        <v>4</v>
      </c>
      <c r="S395" s="45">
        <v>0</v>
      </c>
      <c r="T395" s="45">
        <v>1</v>
      </c>
      <c r="U395" s="45"/>
      <c r="V395" s="45"/>
      <c r="W395" s="45"/>
      <c r="X395" s="45"/>
      <c r="Y395" s="45"/>
      <c r="Z395" s="30">
        <f>SUM(P395:Y395)</f>
        <v>11</v>
      </c>
      <c r="AA395" s="44">
        <v>50</v>
      </c>
      <c r="AB395" s="46">
        <f>Z395/AA395</f>
        <v>0.22</v>
      </c>
      <c r="AC395" s="30" t="str">
        <f>IF(Z395&gt;75%*AA395,"Победитель",IF(Z395&gt;50%*AA395,"Призёр","Участник"))</f>
        <v>Участник</v>
      </c>
    </row>
    <row r="396" spans="1:29" x14ac:dyDescent="0.3">
      <c r="A396" s="43">
        <v>381</v>
      </c>
      <c r="B396" s="16" t="s">
        <v>14</v>
      </c>
      <c r="C396" s="16" t="s">
        <v>755</v>
      </c>
      <c r="D396" s="16" t="s">
        <v>30</v>
      </c>
      <c r="E396" s="16" t="s">
        <v>366</v>
      </c>
      <c r="F396" s="4" t="s">
        <v>191</v>
      </c>
      <c r="G396" s="4" t="s">
        <v>185</v>
      </c>
      <c r="H396" s="4" t="s">
        <v>185</v>
      </c>
      <c r="I396" s="1" t="s">
        <v>1140</v>
      </c>
      <c r="J396" s="14" t="s">
        <v>1093</v>
      </c>
      <c r="K396" s="16">
        <v>9</v>
      </c>
      <c r="L396" s="16" t="s">
        <v>394</v>
      </c>
      <c r="M396" s="44" t="s">
        <v>185</v>
      </c>
      <c r="N396" s="13" t="str">
        <f>CONCATENATE(L396,M396)</f>
        <v>Л0903А</v>
      </c>
      <c r="O396" s="13" t="str">
        <f>CONCATENATE(B396,"-",F396,G396,H396,"-",I396)</f>
        <v>Ж-НАА-19062004</v>
      </c>
      <c r="P396" s="45">
        <v>0</v>
      </c>
      <c r="Q396" s="45">
        <v>3</v>
      </c>
      <c r="R396" s="45">
        <v>4</v>
      </c>
      <c r="S396" s="45">
        <v>3</v>
      </c>
      <c r="T396" s="45">
        <v>0</v>
      </c>
      <c r="U396" s="45"/>
      <c r="V396" s="45"/>
      <c r="W396" s="45"/>
      <c r="X396" s="45"/>
      <c r="Y396" s="45"/>
      <c r="Z396" s="12">
        <f>SUM(P396:Y396)</f>
        <v>10</v>
      </c>
      <c r="AA396" s="44">
        <v>50</v>
      </c>
      <c r="AB396" s="46">
        <f>Z396/AA396</f>
        <v>0.2</v>
      </c>
      <c r="AC396" s="30" t="str">
        <f>IF(Z396&gt;75%*AA396,"Победитель",IF(Z396&gt;50%*AA396,"Призёр","Участник"))</f>
        <v>Участник</v>
      </c>
    </row>
    <row r="397" spans="1:29" x14ac:dyDescent="0.3">
      <c r="A397" s="43">
        <v>382</v>
      </c>
      <c r="B397" s="24" t="s">
        <v>250</v>
      </c>
      <c r="C397" s="24" t="s">
        <v>726</v>
      </c>
      <c r="D397" s="24" t="s">
        <v>67</v>
      </c>
      <c r="E397" s="24" t="s">
        <v>125</v>
      </c>
      <c r="F397" s="51" t="s">
        <v>37</v>
      </c>
      <c r="G397" s="51" t="s">
        <v>25</v>
      </c>
      <c r="H397" s="51" t="s">
        <v>252</v>
      </c>
      <c r="I397" s="53" t="s">
        <v>727</v>
      </c>
      <c r="J397" s="24" t="s">
        <v>612</v>
      </c>
      <c r="K397" s="24">
        <v>9</v>
      </c>
      <c r="L397" s="24" t="s">
        <v>401</v>
      </c>
      <c r="M397" s="44" t="s">
        <v>197</v>
      </c>
      <c r="N397" s="13" t="str">
        <f>CONCATENATE(L397,M397)</f>
        <v>Л0905К</v>
      </c>
      <c r="O397" s="13" t="str">
        <f>CONCATENATE(B397,"-",F397,G397,H397,"-",I397)</f>
        <v>м-МСЕ-06032004</v>
      </c>
      <c r="P397" s="45">
        <v>0</v>
      </c>
      <c r="Q397" s="45">
        <v>3</v>
      </c>
      <c r="R397" s="45">
        <v>4</v>
      </c>
      <c r="S397" s="45">
        <v>1</v>
      </c>
      <c r="T397" s="45">
        <v>2</v>
      </c>
      <c r="U397" s="45"/>
      <c r="V397" s="45"/>
      <c r="W397" s="45"/>
      <c r="X397" s="45"/>
      <c r="Y397" s="45"/>
      <c r="Z397" s="12">
        <f>SUM(P397:Y397)</f>
        <v>10</v>
      </c>
      <c r="AA397" s="44">
        <v>50</v>
      </c>
      <c r="AB397" s="46">
        <f>Z397/AA397</f>
        <v>0.2</v>
      </c>
      <c r="AC397" s="30" t="str">
        <f>IF(Z397&gt;75%*AA397,"Победитель",IF(Z397&gt;50%*AA397,"Призёр","Участник"))</f>
        <v>Участник</v>
      </c>
    </row>
    <row r="398" spans="1:29" x14ac:dyDescent="0.3">
      <c r="A398" s="43">
        <v>383</v>
      </c>
      <c r="B398" s="16" t="s">
        <v>14</v>
      </c>
      <c r="C398" s="16" t="s">
        <v>402</v>
      </c>
      <c r="D398" s="16" t="s">
        <v>65</v>
      </c>
      <c r="E398" s="16" t="s">
        <v>403</v>
      </c>
      <c r="F398" s="4" t="s">
        <v>247</v>
      </c>
      <c r="G398" s="4" t="s">
        <v>185</v>
      </c>
      <c r="H398" s="4" t="s">
        <v>355</v>
      </c>
      <c r="I398" s="1" t="s">
        <v>404</v>
      </c>
      <c r="J398" s="14" t="s">
        <v>288</v>
      </c>
      <c r="K398" s="16">
        <v>9</v>
      </c>
      <c r="L398" s="16" t="s">
        <v>405</v>
      </c>
      <c r="M398" s="44" t="s">
        <v>321</v>
      </c>
      <c r="N398" s="13" t="str">
        <f>CONCATENATE(L398,M398)</f>
        <v>Л0906У</v>
      </c>
      <c r="O398" s="13" t="str">
        <f>CONCATENATE(B398,"-",F398,G398,H398,"-",I398)</f>
        <v>Ж-ЛАЮ-06102003</v>
      </c>
      <c r="P398" s="45">
        <v>0</v>
      </c>
      <c r="Q398" s="45">
        <v>6</v>
      </c>
      <c r="R398" s="45">
        <v>3</v>
      </c>
      <c r="S398" s="45">
        <v>0</v>
      </c>
      <c r="T398" s="45">
        <v>0</v>
      </c>
      <c r="U398" s="45"/>
      <c r="V398" s="45"/>
      <c r="W398" s="45"/>
      <c r="X398" s="45"/>
      <c r="Y398" s="45"/>
      <c r="Z398" s="12">
        <f>SUM(P398:Y398)</f>
        <v>9</v>
      </c>
      <c r="AA398" s="44">
        <v>50</v>
      </c>
      <c r="AB398" s="46">
        <f>Z398/AA398</f>
        <v>0.18</v>
      </c>
      <c r="AC398" s="30" t="str">
        <f>IF(Z398&gt;75%*AA398,"Победитель",IF(Z398&gt;50%*AA398,"Призёр","Участник"))</f>
        <v>Участник</v>
      </c>
    </row>
    <row r="399" spans="1:29" x14ac:dyDescent="0.3">
      <c r="A399" s="43">
        <v>384</v>
      </c>
      <c r="B399" s="16" t="s">
        <v>14</v>
      </c>
      <c r="C399" s="16" t="s">
        <v>1207</v>
      </c>
      <c r="D399" s="16" t="s">
        <v>1084</v>
      </c>
      <c r="E399" s="16" t="s">
        <v>225</v>
      </c>
      <c r="F399" s="16" t="s">
        <v>291</v>
      </c>
      <c r="G399" s="16" t="s">
        <v>203</v>
      </c>
      <c r="H399" s="16" t="s">
        <v>226</v>
      </c>
      <c r="I399" s="48" t="s">
        <v>1208</v>
      </c>
      <c r="J399" s="16" t="s">
        <v>1180</v>
      </c>
      <c r="K399" s="16">
        <v>9</v>
      </c>
      <c r="L399" s="16" t="s">
        <v>401</v>
      </c>
      <c r="M399" s="44" t="s">
        <v>198</v>
      </c>
      <c r="N399" s="13" t="str">
        <f>CONCATENATE(L399,M399)</f>
        <v>Л0905И</v>
      </c>
      <c r="O399" s="13" t="str">
        <f>CONCATENATE(B399,"-",F399,G399,H399,"-",I399)</f>
        <v>Ж-ХВД-06082004</v>
      </c>
      <c r="P399" s="45">
        <v>4</v>
      </c>
      <c r="Q399" s="45">
        <v>2</v>
      </c>
      <c r="R399" s="45">
        <v>2</v>
      </c>
      <c r="S399" s="45">
        <v>0</v>
      </c>
      <c r="T399" s="45">
        <v>0</v>
      </c>
      <c r="U399" s="45">
        <v>0</v>
      </c>
      <c r="V399" s="45">
        <v>0</v>
      </c>
      <c r="W399" s="45">
        <v>0</v>
      </c>
      <c r="X399" s="45">
        <v>0</v>
      </c>
      <c r="Y399" s="45">
        <v>0</v>
      </c>
      <c r="Z399" s="12">
        <f>SUM(P399:Y399)</f>
        <v>8</v>
      </c>
      <c r="AA399" s="44">
        <v>50</v>
      </c>
      <c r="AB399" s="46">
        <f>Z399/AA399</f>
        <v>0.16</v>
      </c>
      <c r="AC399" s="30" t="str">
        <f>IF(Z399&gt;75%*AA399,"Победитель",IF(Z399&gt;50%*AA399,"Призёр","Участник"))</f>
        <v>Участник</v>
      </c>
    </row>
    <row r="400" spans="1:29" x14ac:dyDescent="0.3">
      <c r="A400" s="43">
        <v>385</v>
      </c>
      <c r="B400" s="16" t="s">
        <v>37</v>
      </c>
      <c r="C400" s="16" t="s">
        <v>1144</v>
      </c>
      <c r="D400" s="16" t="s">
        <v>107</v>
      </c>
      <c r="E400" s="16" t="s">
        <v>1145</v>
      </c>
      <c r="F400" s="16" t="s">
        <v>14</v>
      </c>
      <c r="G400" s="16" t="s">
        <v>37</v>
      </c>
      <c r="H400" s="16" t="s">
        <v>203</v>
      </c>
      <c r="I400" s="48" t="s">
        <v>1146</v>
      </c>
      <c r="J400" s="16" t="s">
        <v>1142</v>
      </c>
      <c r="K400" s="16">
        <v>9</v>
      </c>
      <c r="L400" s="16" t="s">
        <v>394</v>
      </c>
      <c r="M400" s="44" t="s">
        <v>14</v>
      </c>
      <c r="N400" s="13" t="str">
        <f>CONCATENATE(L400,M400)</f>
        <v>Л0903Ж</v>
      </c>
      <c r="O400" s="13" t="str">
        <f>CONCATENATE(B400,"-",F400,G400,H400,"-",I400)</f>
        <v>М-ЖМВ-28092004</v>
      </c>
      <c r="P400" s="45">
        <v>3</v>
      </c>
      <c r="Q400" s="45">
        <v>0</v>
      </c>
      <c r="R400" s="45">
        <v>4</v>
      </c>
      <c r="S400" s="45">
        <v>0</v>
      </c>
      <c r="T400" s="45">
        <v>0</v>
      </c>
      <c r="U400" s="45">
        <v>0</v>
      </c>
      <c r="V400" s="45">
        <v>0</v>
      </c>
      <c r="W400" s="45">
        <v>0</v>
      </c>
      <c r="X400" s="45">
        <v>0</v>
      </c>
      <c r="Y400" s="45">
        <v>0</v>
      </c>
      <c r="Z400" s="12">
        <f>SUM(P400:Y400)</f>
        <v>7</v>
      </c>
      <c r="AA400" s="44">
        <v>50</v>
      </c>
      <c r="AB400" s="46">
        <f>Z400/AA400</f>
        <v>0.14000000000000001</v>
      </c>
      <c r="AC400" s="30" t="str">
        <f>IF(Z400&gt;75%*AA400,"Победитель",IF(Z400&gt;50%*AA400,"Призёр","Участник"))</f>
        <v>Участник</v>
      </c>
    </row>
    <row r="401" spans="1:29" x14ac:dyDescent="0.3">
      <c r="A401" s="43">
        <v>386</v>
      </c>
      <c r="B401" s="16" t="s">
        <v>37</v>
      </c>
      <c r="C401" s="16" t="s">
        <v>1292</v>
      </c>
      <c r="D401" s="16" t="s">
        <v>124</v>
      </c>
      <c r="E401" s="16" t="s">
        <v>412</v>
      </c>
      <c r="F401" s="16" t="s">
        <v>203</v>
      </c>
      <c r="G401" s="16" t="s">
        <v>198</v>
      </c>
      <c r="H401" s="16" t="s">
        <v>285</v>
      </c>
      <c r="I401" s="48">
        <v>20032004</v>
      </c>
      <c r="J401" s="16" t="s">
        <v>1248</v>
      </c>
      <c r="K401" s="16">
        <v>9</v>
      </c>
      <c r="L401" s="16" t="s">
        <v>1293</v>
      </c>
      <c r="M401" s="44" t="s">
        <v>25</v>
      </c>
      <c r="N401" s="13" t="str">
        <f>CONCATENATE(L401,M401)</f>
        <v>Л0942С</v>
      </c>
      <c r="O401" s="13" t="str">
        <f>CONCATENATE(B401,"-",F401,G401,H401,"-",I401)</f>
        <v>М-ВИО-20032004</v>
      </c>
      <c r="P401" s="45">
        <v>0</v>
      </c>
      <c r="Q401" s="45">
        <v>4</v>
      </c>
      <c r="R401" s="45">
        <v>1</v>
      </c>
      <c r="S401" s="45">
        <v>0</v>
      </c>
      <c r="T401" s="45">
        <v>1</v>
      </c>
      <c r="U401" s="45"/>
      <c r="V401" s="45"/>
      <c r="W401" s="45"/>
      <c r="X401" s="45"/>
      <c r="Y401" s="45"/>
      <c r="Z401" s="30">
        <f>SUM(P401:Y401)</f>
        <v>6</v>
      </c>
      <c r="AA401" s="44">
        <v>50</v>
      </c>
      <c r="AB401" s="46">
        <f>Z401/AA401</f>
        <v>0.12</v>
      </c>
      <c r="AC401" s="30" t="str">
        <f>IF(Z401&gt;75%*AA401,"Победитель",IF(Z401&gt;50%*AA401,"Призёр","Участник"))</f>
        <v>Участник</v>
      </c>
    </row>
    <row r="402" spans="1:29" x14ac:dyDescent="0.3">
      <c r="A402" s="43">
        <v>387</v>
      </c>
      <c r="B402" s="16" t="s">
        <v>14</v>
      </c>
      <c r="C402" s="16" t="s">
        <v>1159</v>
      </c>
      <c r="D402" s="16" t="s">
        <v>45</v>
      </c>
      <c r="E402" s="16" t="s">
        <v>634</v>
      </c>
      <c r="F402" s="16" t="s">
        <v>242</v>
      </c>
      <c r="G402" s="16" t="s">
        <v>197</v>
      </c>
      <c r="H402" s="16" t="s">
        <v>203</v>
      </c>
      <c r="I402" s="48" t="s">
        <v>1160</v>
      </c>
      <c r="J402" s="16" t="s">
        <v>1152</v>
      </c>
      <c r="K402" s="16">
        <v>9</v>
      </c>
      <c r="L402" s="16" t="s">
        <v>152</v>
      </c>
      <c r="M402" s="44" t="s">
        <v>216</v>
      </c>
      <c r="N402" s="13" t="str">
        <f>CONCATENATE(L402,M402)</f>
        <v>Л0901З</v>
      </c>
      <c r="O402" s="13" t="str">
        <f>CONCATENATE(B402,"-",F402,G402,H402,"-",I402)</f>
        <v>Ж-ШКВ-16112004</v>
      </c>
      <c r="P402" s="45">
        <v>0</v>
      </c>
      <c r="Q402" s="45">
        <v>0</v>
      </c>
      <c r="R402" s="45">
        <v>4</v>
      </c>
      <c r="S402" s="45">
        <v>1</v>
      </c>
      <c r="T402" s="45">
        <v>0</v>
      </c>
      <c r="U402" s="45"/>
      <c r="V402" s="45"/>
      <c r="W402" s="45"/>
      <c r="X402" s="45"/>
      <c r="Y402" s="45"/>
      <c r="Z402" s="12">
        <f>SUM(P402:Y402)</f>
        <v>5</v>
      </c>
      <c r="AA402" s="44">
        <v>50</v>
      </c>
      <c r="AB402" s="46">
        <f>Z402/AA402</f>
        <v>0.1</v>
      </c>
      <c r="AC402" s="30" t="str">
        <f>IF(Z402&gt;75%*AA402,"Победитель",IF(Z402&gt;50%*AA402,"Призёр","Участник"))</f>
        <v>Участник</v>
      </c>
    </row>
    <row r="403" spans="1:29" x14ac:dyDescent="0.3">
      <c r="A403" s="43">
        <v>388</v>
      </c>
      <c r="B403" s="24" t="s">
        <v>180</v>
      </c>
      <c r="C403" s="24" t="s">
        <v>717</v>
      </c>
      <c r="D403" s="24" t="s">
        <v>34</v>
      </c>
      <c r="E403" s="24" t="s">
        <v>718</v>
      </c>
      <c r="F403" s="51" t="s">
        <v>185</v>
      </c>
      <c r="G403" s="51" t="s">
        <v>252</v>
      </c>
      <c r="H403" s="51" t="s">
        <v>25</v>
      </c>
      <c r="I403" s="53" t="s">
        <v>719</v>
      </c>
      <c r="J403" s="24" t="s">
        <v>612</v>
      </c>
      <c r="K403" s="24">
        <v>9</v>
      </c>
      <c r="L403" s="24" t="s">
        <v>152</v>
      </c>
      <c r="M403" s="44" t="s">
        <v>197</v>
      </c>
      <c r="N403" s="13" t="str">
        <f>CONCATENATE(L403,M403)</f>
        <v>Л0901К</v>
      </c>
      <c r="O403" s="13" t="str">
        <f>CONCATENATE(B403,"-",F403,G403,H403,"-",I403)</f>
        <v>ж-АЕС-27012004</v>
      </c>
      <c r="P403" s="45">
        <v>0</v>
      </c>
      <c r="Q403" s="45">
        <v>0</v>
      </c>
      <c r="R403" s="45">
        <v>4</v>
      </c>
      <c r="S403" s="45">
        <v>1</v>
      </c>
      <c r="T403" s="45">
        <v>0</v>
      </c>
      <c r="U403" s="45"/>
      <c r="V403" s="45"/>
      <c r="W403" s="45"/>
      <c r="X403" s="45"/>
      <c r="Y403" s="45"/>
      <c r="Z403" s="12">
        <f>SUM(P403:Y403)</f>
        <v>5</v>
      </c>
      <c r="AA403" s="44">
        <v>50</v>
      </c>
      <c r="AB403" s="46">
        <f>Z403/AA403</f>
        <v>0.1</v>
      </c>
      <c r="AC403" s="30" t="str">
        <f>IF(Z403&gt;75%*AA403,"Победитель",IF(Z403&gt;50%*AA403,"Призёр","Участник"))</f>
        <v>Участник</v>
      </c>
    </row>
    <row r="404" spans="1:29" x14ac:dyDescent="0.3">
      <c r="A404" s="43">
        <v>389</v>
      </c>
      <c r="B404" s="8" t="s">
        <v>250</v>
      </c>
      <c r="C404" s="8" t="s">
        <v>563</v>
      </c>
      <c r="D404" s="8" t="s">
        <v>70</v>
      </c>
      <c r="E404" s="8" t="s">
        <v>99</v>
      </c>
      <c r="F404" s="55" t="s">
        <v>183</v>
      </c>
      <c r="G404" s="55" t="s">
        <v>25</v>
      </c>
      <c r="H404" s="55" t="s">
        <v>355</v>
      </c>
      <c r="I404" s="28" t="s">
        <v>586</v>
      </c>
      <c r="J404" s="8" t="s">
        <v>543</v>
      </c>
      <c r="K404" s="8">
        <v>9</v>
      </c>
      <c r="L404" s="8" t="s">
        <v>587</v>
      </c>
      <c r="M404" s="44" t="s">
        <v>197</v>
      </c>
      <c r="N404" s="13" t="str">
        <f>CONCATENATE(L404,M404)</f>
        <v>Л0911К</v>
      </c>
      <c r="O404" s="13" t="str">
        <f>CONCATENATE(B404,"-",F404,G404,H404,"-",I404)</f>
        <v>м-ТСЮ-30052004</v>
      </c>
      <c r="P404" s="45">
        <v>0</v>
      </c>
      <c r="Q404" s="45">
        <v>1</v>
      </c>
      <c r="R404" s="45">
        <v>3</v>
      </c>
      <c r="S404" s="45">
        <v>0</v>
      </c>
      <c r="T404" s="45">
        <v>1</v>
      </c>
      <c r="U404" s="45"/>
      <c r="V404" s="45"/>
      <c r="W404" s="45"/>
      <c r="X404" s="45"/>
      <c r="Y404" s="45"/>
      <c r="Z404" s="12">
        <f>SUM(P404:Y404)</f>
        <v>5</v>
      </c>
      <c r="AA404" s="44">
        <v>50</v>
      </c>
      <c r="AB404" s="46">
        <f>Z404/AA404</f>
        <v>0.1</v>
      </c>
      <c r="AC404" s="30" t="str">
        <f>IF(Z404&gt;75%*AA404,"Победитель",IF(Z404&gt;50%*AA404,"Призёр","Участник"))</f>
        <v>Участник</v>
      </c>
    </row>
    <row r="405" spans="1:29" x14ac:dyDescent="0.3">
      <c r="A405" s="43">
        <v>390</v>
      </c>
      <c r="B405" s="16" t="s">
        <v>14</v>
      </c>
      <c r="C405" s="16" t="s">
        <v>1147</v>
      </c>
      <c r="D405" s="16" t="s">
        <v>953</v>
      </c>
      <c r="E405" s="16" t="s">
        <v>215</v>
      </c>
      <c r="F405" s="16" t="s">
        <v>191</v>
      </c>
      <c r="G405" s="16" t="s">
        <v>183</v>
      </c>
      <c r="H405" s="16" t="s">
        <v>191</v>
      </c>
      <c r="I405" s="48" t="s">
        <v>1148</v>
      </c>
      <c r="J405" s="16" t="s">
        <v>1142</v>
      </c>
      <c r="K405" s="16">
        <v>9</v>
      </c>
      <c r="L405" s="16" t="s">
        <v>401</v>
      </c>
      <c r="M405" s="44" t="s">
        <v>14</v>
      </c>
      <c r="N405" s="13" t="str">
        <f>CONCATENATE(L405,M405)</f>
        <v>Л0905Ж</v>
      </c>
      <c r="O405" s="13" t="str">
        <f>CONCATENATE(B405,"-",F405,G405,H405,"-",I405)</f>
        <v>Ж-НТН-31072004</v>
      </c>
      <c r="P405" s="45">
        <v>0</v>
      </c>
      <c r="Q405" s="45">
        <v>0</v>
      </c>
      <c r="R405" s="45">
        <v>4</v>
      </c>
      <c r="S405" s="45">
        <v>0</v>
      </c>
      <c r="T405" s="45">
        <v>0</v>
      </c>
      <c r="U405" s="45">
        <v>0</v>
      </c>
      <c r="V405" s="45">
        <v>0</v>
      </c>
      <c r="W405" s="45">
        <v>0</v>
      </c>
      <c r="X405" s="45">
        <v>0</v>
      </c>
      <c r="Y405" s="45">
        <v>0</v>
      </c>
      <c r="Z405" s="12">
        <f>SUM(P405:Y405)</f>
        <v>4</v>
      </c>
      <c r="AA405" s="44">
        <v>50</v>
      </c>
      <c r="AB405" s="46">
        <f>Z405/AA405</f>
        <v>0.08</v>
      </c>
      <c r="AC405" s="30" t="str">
        <f>IF(Z405&gt;75%*AA405,"Победитель",IF(Z405&gt;50%*AA405,"Призёр","Участник"))</f>
        <v>Участник</v>
      </c>
    </row>
    <row r="406" spans="1:29" x14ac:dyDescent="0.3">
      <c r="A406" s="43">
        <v>391</v>
      </c>
      <c r="B406" s="16" t="s">
        <v>37</v>
      </c>
      <c r="C406" s="16" t="s">
        <v>1203</v>
      </c>
      <c r="D406" s="16" t="s">
        <v>124</v>
      </c>
      <c r="E406" s="16" t="s">
        <v>1131</v>
      </c>
      <c r="F406" s="16" t="s">
        <v>242</v>
      </c>
      <c r="G406" s="16" t="s">
        <v>198</v>
      </c>
      <c r="H406" s="16" t="s">
        <v>203</v>
      </c>
      <c r="I406" s="48" t="s">
        <v>1204</v>
      </c>
      <c r="J406" s="16" t="s">
        <v>1180</v>
      </c>
      <c r="K406" s="16">
        <v>9</v>
      </c>
      <c r="L406" s="16" t="s">
        <v>394</v>
      </c>
      <c r="M406" s="44" t="s">
        <v>198</v>
      </c>
      <c r="N406" s="13" t="str">
        <f>CONCATENATE(L406,M406)</f>
        <v>Л0903И</v>
      </c>
      <c r="O406" s="13" t="str">
        <f>CONCATENATE(B406,"-",F406,G406,H406,"-",I406)</f>
        <v>М-ШИВ-07072004</v>
      </c>
      <c r="P406" s="45">
        <v>0</v>
      </c>
      <c r="Q406" s="45">
        <v>0</v>
      </c>
      <c r="R406" s="45">
        <v>4</v>
      </c>
      <c r="S406" s="45">
        <v>0</v>
      </c>
      <c r="T406" s="45">
        <v>0</v>
      </c>
      <c r="U406" s="45">
        <v>0</v>
      </c>
      <c r="V406" s="45">
        <v>0</v>
      </c>
      <c r="W406" s="45">
        <v>0</v>
      </c>
      <c r="X406" s="45">
        <v>0</v>
      </c>
      <c r="Y406" s="45">
        <v>0</v>
      </c>
      <c r="Z406" s="12">
        <f>SUM(P406:Y406)</f>
        <v>4</v>
      </c>
      <c r="AA406" s="44">
        <v>50</v>
      </c>
      <c r="AB406" s="46">
        <f>Z406/AA406</f>
        <v>0.08</v>
      </c>
      <c r="AC406" s="30" t="str">
        <f>IF(Z406&gt;75%*AA406,"Победитель",IF(Z406&gt;50%*AA406,"Призёр","Участник"))</f>
        <v>Участник</v>
      </c>
    </row>
    <row r="407" spans="1:29" x14ac:dyDescent="0.3">
      <c r="A407" s="43">
        <v>392</v>
      </c>
      <c r="B407" s="8" t="s">
        <v>250</v>
      </c>
      <c r="C407" s="8" t="s">
        <v>583</v>
      </c>
      <c r="D407" s="8" t="s">
        <v>482</v>
      </c>
      <c r="E407" s="8" t="s">
        <v>328</v>
      </c>
      <c r="F407" s="55" t="s">
        <v>184</v>
      </c>
      <c r="G407" s="55" t="s">
        <v>185</v>
      </c>
      <c r="H407" s="55" t="s">
        <v>226</v>
      </c>
      <c r="I407" s="28" t="s">
        <v>584</v>
      </c>
      <c r="J407" s="8" t="s">
        <v>543</v>
      </c>
      <c r="K407" s="8">
        <v>9</v>
      </c>
      <c r="L407" s="8" t="s">
        <v>585</v>
      </c>
      <c r="M407" s="44" t="s">
        <v>197</v>
      </c>
      <c r="N407" s="13" t="str">
        <f>CONCATENATE(L407,M407)</f>
        <v>Л0909К</v>
      </c>
      <c r="O407" s="13" t="str">
        <f>CONCATENATE(B407,"-",F407,G407,H407,"-",I407)</f>
        <v>м-ПАД-15032003</v>
      </c>
      <c r="P407" s="45">
        <v>0</v>
      </c>
      <c r="Q407" s="45">
        <v>0</v>
      </c>
      <c r="R407" s="45">
        <v>3</v>
      </c>
      <c r="S407" s="45">
        <v>0</v>
      </c>
      <c r="T407" s="45">
        <v>0</v>
      </c>
      <c r="U407" s="45"/>
      <c r="V407" s="45"/>
      <c r="W407" s="45"/>
      <c r="X407" s="45"/>
      <c r="Y407" s="45"/>
      <c r="Z407" s="12">
        <f>SUM(P407:Y407)</f>
        <v>3</v>
      </c>
      <c r="AA407" s="44">
        <v>50</v>
      </c>
      <c r="AB407" s="46">
        <f>Z407/AA407</f>
        <v>0.06</v>
      </c>
      <c r="AC407" s="30" t="str">
        <f>IF(Z407&gt;75%*AA407,"Победитель",IF(Z407&gt;50%*AA407,"Призёр","Участник"))</f>
        <v>Участник</v>
      </c>
    </row>
    <row r="408" spans="1:29" x14ac:dyDescent="0.3">
      <c r="A408" s="43">
        <v>393</v>
      </c>
      <c r="B408" s="8" t="s">
        <v>250</v>
      </c>
      <c r="C408" s="8" t="s">
        <v>578</v>
      </c>
      <c r="D408" s="8" t="s">
        <v>579</v>
      </c>
      <c r="E408" s="8" t="s">
        <v>57</v>
      </c>
      <c r="F408" s="55" t="s">
        <v>37</v>
      </c>
      <c r="G408" s="55" t="s">
        <v>197</v>
      </c>
      <c r="H408" s="55" t="s">
        <v>25</v>
      </c>
      <c r="I408" s="28" t="s">
        <v>580</v>
      </c>
      <c r="J408" s="8" t="s">
        <v>543</v>
      </c>
      <c r="K408" s="8">
        <v>9</v>
      </c>
      <c r="L408" s="8" t="s">
        <v>405</v>
      </c>
      <c r="M408" s="44" t="s">
        <v>197</v>
      </c>
      <c r="N408" s="13" t="str">
        <f>CONCATENATE(L408,M408)</f>
        <v>Л0906К</v>
      </c>
      <c r="O408" s="13" t="str">
        <f>CONCATENATE(B408,"-",F408,G408,H408,"-",I408)</f>
        <v>м-МКС-18062004</v>
      </c>
      <c r="P408" s="45">
        <v>0</v>
      </c>
      <c r="Q408" s="45">
        <v>1</v>
      </c>
      <c r="R408" s="45">
        <v>1</v>
      </c>
      <c r="S408" s="45">
        <v>0</v>
      </c>
      <c r="T408" s="45">
        <v>0</v>
      </c>
      <c r="U408" s="45"/>
      <c r="V408" s="45"/>
      <c r="W408" s="45"/>
      <c r="X408" s="45"/>
      <c r="Y408" s="45"/>
      <c r="Z408" s="12">
        <f>SUM(P408:Y408)</f>
        <v>2</v>
      </c>
      <c r="AA408" s="44">
        <v>50</v>
      </c>
      <c r="AB408" s="46">
        <f>Z408/AA408</f>
        <v>0.04</v>
      </c>
      <c r="AC408" s="30" t="str">
        <f>IF(Z408&gt;75%*AA408,"Победитель",IF(Z408&gt;50%*AA408,"Призёр","Участник"))</f>
        <v>Участник</v>
      </c>
    </row>
    <row r="409" spans="1:29" x14ac:dyDescent="0.3">
      <c r="A409" s="43">
        <v>394</v>
      </c>
      <c r="B409" s="8" t="s">
        <v>250</v>
      </c>
      <c r="C409" s="6" t="s">
        <v>576</v>
      </c>
      <c r="D409" s="6" t="s">
        <v>39</v>
      </c>
      <c r="E409" s="6" t="s">
        <v>40</v>
      </c>
      <c r="F409" s="55" t="s">
        <v>197</v>
      </c>
      <c r="G409" s="55" t="s">
        <v>191</v>
      </c>
      <c r="H409" s="55" t="s">
        <v>185</v>
      </c>
      <c r="I409" s="29" t="s">
        <v>577</v>
      </c>
      <c r="J409" s="7" t="s">
        <v>543</v>
      </c>
      <c r="K409" s="8">
        <v>9</v>
      </c>
      <c r="L409" s="6" t="s">
        <v>397</v>
      </c>
      <c r="M409" s="44" t="s">
        <v>197</v>
      </c>
      <c r="N409" s="13" t="str">
        <f>CONCATENATE(L409,M409)</f>
        <v>Л0904К</v>
      </c>
      <c r="O409" s="13" t="str">
        <f>CONCATENATE(B409,"-",F409,G409,H409,"-",I409)</f>
        <v>м-КНА-15022003</v>
      </c>
      <c r="P409" s="45">
        <v>0</v>
      </c>
      <c r="Q409" s="45">
        <v>0</v>
      </c>
      <c r="R409" s="45">
        <v>0</v>
      </c>
      <c r="S409" s="45">
        <v>0</v>
      </c>
      <c r="T409" s="45">
        <v>0</v>
      </c>
      <c r="U409" s="45"/>
      <c r="V409" s="45"/>
      <c r="W409" s="45"/>
      <c r="X409" s="45"/>
      <c r="Y409" s="45"/>
      <c r="Z409" s="12">
        <f>SUM(P409:Y409)</f>
        <v>0</v>
      </c>
      <c r="AA409" s="44">
        <v>50</v>
      </c>
      <c r="AB409" s="46">
        <f>Z409/AA409</f>
        <v>0</v>
      </c>
      <c r="AC409" s="30" t="str">
        <f>IF(Z409&gt;75%*AA409,"Победитель",IF(Z409&gt;50%*AA409,"Призёр","Участник"))</f>
        <v>Участник</v>
      </c>
    </row>
    <row r="410" spans="1:29" x14ac:dyDescent="0.3">
      <c r="A410" s="43">
        <v>395</v>
      </c>
      <c r="B410" s="24" t="s">
        <v>180</v>
      </c>
      <c r="C410" s="24" t="s">
        <v>736</v>
      </c>
      <c r="D410" s="24" t="s">
        <v>224</v>
      </c>
      <c r="E410" s="24" t="s">
        <v>737</v>
      </c>
      <c r="F410" s="51" t="s">
        <v>196</v>
      </c>
      <c r="G410" s="51" t="s">
        <v>203</v>
      </c>
      <c r="H410" s="51" t="s">
        <v>333</v>
      </c>
      <c r="I410" s="53" t="s">
        <v>738</v>
      </c>
      <c r="J410" s="24" t="s">
        <v>612</v>
      </c>
      <c r="K410" s="24">
        <v>10</v>
      </c>
      <c r="L410" s="24" t="s">
        <v>739</v>
      </c>
      <c r="M410" s="44" t="s">
        <v>197</v>
      </c>
      <c r="N410" s="13" t="str">
        <f>CONCATENATE(L410,M410)</f>
        <v>Л10-04К</v>
      </c>
      <c r="O410" s="13" t="str">
        <f>CONCATENATE(B410,"-",F410,G410,H410,"-",I410)</f>
        <v>ж-БВЭ-15052003</v>
      </c>
      <c r="P410" s="45">
        <v>7</v>
      </c>
      <c r="Q410" s="45">
        <v>7</v>
      </c>
      <c r="R410" s="45">
        <v>7</v>
      </c>
      <c r="S410" s="45">
        <v>5</v>
      </c>
      <c r="T410" s="45">
        <v>7</v>
      </c>
      <c r="U410" s="45">
        <v>7</v>
      </c>
      <c r="V410" s="45">
        <v>5</v>
      </c>
      <c r="W410" s="45">
        <v>5</v>
      </c>
      <c r="X410" s="45">
        <v>7</v>
      </c>
      <c r="Y410" s="45">
        <v>4</v>
      </c>
      <c r="Z410" s="12">
        <f>SUM(P410:Y410)</f>
        <v>61</v>
      </c>
      <c r="AA410" s="44">
        <v>70</v>
      </c>
      <c r="AB410" s="46">
        <f>Z410/AA410</f>
        <v>0.87142857142857144</v>
      </c>
      <c r="AC410" s="61" t="str">
        <f>IF(Z410&gt;75%*AA410,"Победитель",IF(Z410&gt;50%*AA410,"Призёр","Участник"))</f>
        <v>Победитель</v>
      </c>
    </row>
    <row r="411" spans="1:29" x14ac:dyDescent="0.3">
      <c r="A411" s="43">
        <v>396</v>
      </c>
      <c r="B411" s="24" t="s">
        <v>180</v>
      </c>
      <c r="C411" s="24" t="s">
        <v>733</v>
      </c>
      <c r="D411" s="24" t="s">
        <v>59</v>
      </c>
      <c r="E411" s="24" t="s">
        <v>35</v>
      </c>
      <c r="F411" s="51" t="s">
        <v>197</v>
      </c>
      <c r="G411" s="51" t="s">
        <v>252</v>
      </c>
      <c r="H411" s="51" t="s">
        <v>185</v>
      </c>
      <c r="I411" s="53" t="s">
        <v>734</v>
      </c>
      <c r="J411" s="24" t="s">
        <v>612</v>
      </c>
      <c r="K411" s="24">
        <v>10</v>
      </c>
      <c r="L411" s="24" t="s">
        <v>735</v>
      </c>
      <c r="M411" s="44" t="s">
        <v>197</v>
      </c>
      <c r="N411" s="13" t="str">
        <f>CONCATENATE(L411,M411)</f>
        <v>Л10-03К</v>
      </c>
      <c r="O411" s="13" t="str">
        <f>CONCATENATE(B411,"-",F411,G411,H411,"-",I411)</f>
        <v>ж-КЕА-21122002</v>
      </c>
      <c r="P411" s="45">
        <v>6.5</v>
      </c>
      <c r="Q411" s="45">
        <v>7</v>
      </c>
      <c r="R411" s="45">
        <v>7</v>
      </c>
      <c r="S411" s="45">
        <v>5.5</v>
      </c>
      <c r="T411" s="45">
        <v>5.5</v>
      </c>
      <c r="U411" s="45">
        <v>7</v>
      </c>
      <c r="V411" s="45">
        <v>5</v>
      </c>
      <c r="W411" s="45">
        <v>6</v>
      </c>
      <c r="X411" s="45">
        <v>7</v>
      </c>
      <c r="Y411" s="45">
        <v>4</v>
      </c>
      <c r="Z411" s="12">
        <f>SUM(P411:Y411)</f>
        <v>60.5</v>
      </c>
      <c r="AA411" s="44">
        <v>70</v>
      </c>
      <c r="AB411" s="46">
        <f>Z411/AA411</f>
        <v>0.86428571428571432</v>
      </c>
      <c r="AC411" s="61" t="str">
        <f>IF(Z411&gt;75%*AA411,"Победитель",IF(Z411&gt;50%*AA411,"Призёр","Участник"))</f>
        <v>Победитель</v>
      </c>
    </row>
    <row r="412" spans="1:29" x14ac:dyDescent="0.3">
      <c r="A412" s="43">
        <v>397</v>
      </c>
      <c r="B412" s="16" t="s">
        <v>14</v>
      </c>
      <c r="C412" s="16" t="s">
        <v>1303</v>
      </c>
      <c r="D412" s="16" t="s">
        <v>202</v>
      </c>
      <c r="E412" s="16" t="s">
        <v>35</v>
      </c>
      <c r="F412" s="16" t="s">
        <v>203</v>
      </c>
      <c r="G412" s="16" t="s">
        <v>185</v>
      </c>
      <c r="H412" s="16" t="s">
        <v>185</v>
      </c>
      <c r="I412" s="48">
        <v>7062003</v>
      </c>
      <c r="J412" s="16" t="s">
        <v>1248</v>
      </c>
      <c r="K412" s="16">
        <v>10</v>
      </c>
      <c r="L412" s="16" t="s">
        <v>1304</v>
      </c>
      <c r="M412" s="44" t="s">
        <v>25</v>
      </c>
      <c r="N412" s="13" t="str">
        <f>CONCATENATE(L412,M412)</f>
        <v>Л1047С</v>
      </c>
      <c r="O412" s="13" t="str">
        <f>CONCATENATE(B412,"-",F412,G412,H412,"-",I412)</f>
        <v>Ж-ВАА-7062003</v>
      </c>
      <c r="P412" s="45">
        <v>5</v>
      </c>
      <c r="Q412" s="45">
        <v>7</v>
      </c>
      <c r="R412" s="45">
        <v>6</v>
      </c>
      <c r="S412" s="45">
        <v>6</v>
      </c>
      <c r="T412" s="45">
        <v>7</v>
      </c>
      <c r="U412" s="45">
        <v>5</v>
      </c>
      <c r="V412" s="45">
        <v>7</v>
      </c>
      <c r="W412" s="45">
        <v>6</v>
      </c>
      <c r="X412" s="45">
        <v>6</v>
      </c>
      <c r="Y412" s="45">
        <v>2</v>
      </c>
      <c r="Z412" s="30">
        <f>SUM(P412:Y412)</f>
        <v>57</v>
      </c>
      <c r="AA412" s="44">
        <v>70</v>
      </c>
      <c r="AB412" s="46">
        <f>Z412/AA412</f>
        <v>0.81428571428571428</v>
      </c>
      <c r="AC412" s="61" t="str">
        <f>IF(Z412&gt;75%*AA412,"Победитель",IF(Z412&gt;50%*AA412,"Призёр","Участник"))</f>
        <v>Победитель</v>
      </c>
    </row>
    <row r="413" spans="1:29" x14ac:dyDescent="0.3">
      <c r="A413" s="43">
        <v>398</v>
      </c>
      <c r="B413" s="8" t="s">
        <v>180</v>
      </c>
      <c r="C413" s="8" t="s">
        <v>588</v>
      </c>
      <c r="D413" s="8" t="s">
        <v>82</v>
      </c>
      <c r="E413" s="8" t="s">
        <v>158</v>
      </c>
      <c r="F413" s="55" t="s">
        <v>226</v>
      </c>
      <c r="G413" s="55" t="s">
        <v>37</v>
      </c>
      <c r="H413" s="55" t="s">
        <v>25</v>
      </c>
      <c r="I413" s="28" t="s">
        <v>589</v>
      </c>
      <c r="J413" s="8" t="s">
        <v>543</v>
      </c>
      <c r="K413" s="8">
        <v>10</v>
      </c>
      <c r="L413" s="8" t="s">
        <v>156</v>
      </c>
      <c r="M413" s="44" t="s">
        <v>197</v>
      </c>
      <c r="N413" s="13" t="str">
        <f>CONCATENATE(L413,M413)</f>
        <v>Л1001К</v>
      </c>
      <c r="O413" s="13" t="str">
        <f>CONCATENATE(B413,"-",F413,G413,H413,"-",I413)</f>
        <v>ж-ДМС-09062003</v>
      </c>
      <c r="P413" s="45">
        <v>4.5</v>
      </c>
      <c r="Q413" s="45">
        <v>7</v>
      </c>
      <c r="R413" s="45">
        <v>5</v>
      </c>
      <c r="S413" s="45">
        <v>6</v>
      </c>
      <c r="T413" s="45">
        <v>6</v>
      </c>
      <c r="U413" s="45">
        <v>6.5</v>
      </c>
      <c r="V413" s="45">
        <v>1</v>
      </c>
      <c r="W413" s="45">
        <v>5</v>
      </c>
      <c r="X413" s="45">
        <v>5</v>
      </c>
      <c r="Y413" s="45">
        <v>4</v>
      </c>
      <c r="Z413" s="12">
        <f>SUM(P413:Y413)</f>
        <v>50</v>
      </c>
      <c r="AA413" s="44">
        <v>70</v>
      </c>
      <c r="AB413" s="46">
        <f>Z413/AA413</f>
        <v>0.7142857142857143</v>
      </c>
      <c r="AC413" s="61" t="str">
        <f>IF(Z413&gt;75%*AA413,"Победитель",IF(Z413&gt;50%*AA413,"Призёр","Участник"))</f>
        <v>Призёр</v>
      </c>
    </row>
    <row r="414" spans="1:29" x14ac:dyDescent="0.3">
      <c r="A414" s="43">
        <v>399</v>
      </c>
      <c r="B414" s="8" t="s">
        <v>180</v>
      </c>
      <c r="C414" s="8" t="s">
        <v>565</v>
      </c>
      <c r="D414" s="8" t="s">
        <v>536</v>
      </c>
      <c r="E414" s="8" t="s">
        <v>566</v>
      </c>
      <c r="F414" s="55" t="s">
        <v>197</v>
      </c>
      <c r="G414" s="55" t="s">
        <v>191</v>
      </c>
      <c r="H414" s="55" t="s">
        <v>203</v>
      </c>
      <c r="I414" s="28" t="s">
        <v>594</v>
      </c>
      <c r="J414" s="8" t="s">
        <v>543</v>
      </c>
      <c r="K414" s="8">
        <v>10</v>
      </c>
      <c r="L414" s="8" t="s">
        <v>525</v>
      </c>
      <c r="M414" s="44" t="s">
        <v>197</v>
      </c>
      <c r="N414" s="13" t="str">
        <f>CONCATENATE(L414,M414)</f>
        <v>Л1004К</v>
      </c>
      <c r="O414" s="13" t="str">
        <f>CONCATENATE(B414,"-",F414,G414,H414,"-",I414)</f>
        <v>ж-КНВ-08022004</v>
      </c>
      <c r="P414" s="45">
        <v>5</v>
      </c>
      <c r="Q414" s="45">
        <v>7</v>
      </c>
      <c r="R414" s="45">
        <v>4</v>
      </c>
      <c r="S414" s="45">
        <v>3</v>
      </c>
      <c r="T414" s="45">
        <v>4</v>
      </c>
      <c r="U414" s="45">
        <v>5.5</v>
      </c>
      <c r="V414" s="45">
        <v>4</v>
      </c>
      <c r="W414" s="45">
        <v>5</v>
      </c>
      <c r="X414" s="45">
        <v>6</v>
      </c>
      <c r="Y414" s="45">
        <v>4</v>
      </c>
      <c r="Z414" s="12">
        <f>SUM(P414:Y414)</f>
        <v>47.5</v>
      </c>
      <c r="AA414" s="44">
        <v>70</v>
      </c>
      <c r="AB414" s="46">
        <f>Z414/AA414</f>
        <v>0.6785714285714286</v>
      </c>
      <c r="AC414" s="61" t="str">
        <f>IF(Z414&gt;75%*AA414,"Победитель",IF(Z414&gt;50%*AA414,"Призёр","Участник"))</f>
        <v>Призёр</v>
      </c>
    </row>
    <row r="415" spans="1:29" x14ac:dyDescent="0.3">
      <c r="A415" s="43">
        <v>400</v>
      </c>
      <c r="B415" s="18" t="s">
        <v>427</v>
      </c>
      <c r="C415" s="18" t="s">
        <v>515</v>
      </c>
      <c r="D415" s="18" t="s">
        <v>487</v>
      </c>
      <c r="E415" s="18" t="s">
        <v>57</v>
      </c>
      <c r="F415" s="3" t="s">
        <v>184</v>
      </c>
      <c r="G415" s="3" t="s">
        <v>185</v>
      </c>
      <c r="H415" s="3" t="s">
        <v>25</v>
      </c>
      <c r="I415" s="1" t="s">
        <v>516</v>
      </c>
      <c r="J415" s="18" t="s">
        <v>426</v>
      </c>
      <c r="K415" s="5" t="s">
        <v>517</v>
      </c>
      <c r="L415" s="18" t="s">
        <v>518</v>
      </c>
      <c r="M415" s="44" t="s">
        <v>203</v>
      </c>
      <c r="N415" s="13" t="str">
        <f>CONCATENATE(L415,M415)</f>
        <v>Л1005В</v>
      </c>
      <c r="O415" s="13" t="str">
        <f>CONCATENATE(B415,"-",F415,G415,H415,"-",I415)</f>
        <v>м -ПАС-06072004</v>
      </c>
      <c r="P415" s="45">
        <v>5</v>
      </c>
      <c r="Q415" s="45">
        <v>7</v>
      </c>
      <c r="R415" s="45">
        <v>4</v>
      </c>
      <c r="S415" s="45">
        <v>7</v>
      </c>
      <c r="T415" s="45">
        <v>3</v>
      </c>
      <c r="U415" s="45">
        <v>3</v>
      </c>
      <c r="V415" s="45">
        <v>7</v>
      </c>
      <c r="W415" s="45">
        <v>6</v>
      </c>
      <c r="X415" s="45">
        <v>2</v>
      </c>
      <c r="Y415" s="45">
        <v>2</v>
      </c>
      <c r="Z415" s="12">
        <f>SUM(P415:Y415)</f>
        <v>46</v>
      </c>
      <c r="AA415" s="44">
        <v>70</v>
      </c>
      <c r="AB415" s="46">
        <f>Z415/AA415</f>
        <v>0.65714285714285714</v>
      </c>
      <c r="AC415" s="61" t="str">
        <f>IF(Z415&gt;75%*AA415,"Победитель",IF(Z415&gt;50%*AA415,"Призёр","Участник"))</f>
        <v>Призёр</v>
      </c>
    </row>
    <row r="416" spans="1:29" x14ac:dyDescent="0.3">
      <c r="A416" s="43">
        <v>401</v>
      </c>
      <c r="B416" s="24" t="s">
        <v>180</v>
      </c>
      <c r="C416" s="24" t="s">
        <v>450</v>
      </c>
      <c r="D416" s="24" t="s">
        <v>742</v>
      </c>
      <c r="E416" s="24" t="s">
        <v>743</v>
      </c>
      <c r="F416" s="51" t="s">
        <v>25</v>
      </c>
      <c r="G416" s="51" t="s">
        <v>198</v>
      </c>
      <c r="H416" s="51" t="s">
        <v>185</v>
      </c>
      <c r="I416" s="53" t="s">
        <v>744</v>
      </c>
      <c r="J416" s="24" t="s">
        <v>612</v>
      </c>
      <c r="K416" s="24">
        <v>10</v>
      </c>
      <c r="L416" s="24" t="s">
        <v>745</v>
      </c>
      <c r="M416" s="44" t="s">
        <v>197</v>
      </c>
      <c r="N416" s="13" t="str">
        <f>CONCATENATE(L416,M416)</f>
        <v>Л10-06К</v>
      </c>
      <c r="O416" s="13" t="str">
        <f>CONCATENATE(B416,"-",F416,G416,H416,"-",I416)</f>
        <v>ж-СИА-11042003</v>
      </c>
      <c r="P416" s="45">
        <v>7</v>
      </c>
      <c r="Q416" s="45">
        <v>7</v>
      </c>
      <c r="R416" s="45">
        <v>5</v>
      </c>
      <c r="S416" s="45">
        <v>4.5</v>
      </c>
      <c r="T416" s="45">
        <v>2</v>
      </c>
      <c r="U416" s="45">
        <v>5</v>
      </c>
      <c r="V416" s="45">
        <v>2</v>
      </c>
      <c r="W416" s="45">
        <v>6</v>
      </c>
      <c r="X416" s="45">
        <v>4</v>
      </c>
      <c r="Y416" s="45">
        <v>3</v>
      </c>
      <c r="Z416" s="12">
        <f>SUM(P416:Y416)</f>
        <v>45.5</v>
      </c>
      <c r="AA416" s="44">
        <v>70</v>
      </c>
      <c r="AB416" s="46">
        <f>Z416/AA416</f>
        <v>0.65</v>
      </c>
      <c r="AC416" s="61" t="str">
        <f>IF(Z416&gt;75%*AA416,"Победитель",IF(Z416&gt;50%*AA416,"Призёр","Участник"))</f>
        <v>Призёр</v>
      </c>
    </row>
    <row r="417" spans="1:29" x14ac:dyDescent="0.3">
      <c r="A417" s="43">
        <v>402</v>
      </c>
      <c r="B417" s="8" t="s">
        <v>180</v>
      </c>
      <c r="C417" s="8" t="s">
        <v>595</v>
      </c>
      <c r="D417" s="8" t="s">
        <v>596</v>
      </c>
      <c r="E417" s="8" t="s">
        <v>215</v>
      </c>
      <c r="F417" s="55" t="s">
        <v>197</v>
      </c>
      <c r="G417" s="55" t="s">
        <v>185</v>
      </c>
      <c r="H417" s="55" t="s">
        <v>191</v>
      </c>
      <c r="I417" s="28" t="s">
        <v>597</v>
      </c>
      <c r="J417" s="8" t="s">
        <v>543</v>
      </c>
      <c r="K417" s="8">
        <v>10</v>
      </c>
      <c r="L417" s="8" t="s">
        <v>518</v>
      </c>
      <c r="M417" s="44" t="s">
        <v>197</v>
      </c>
      <c r="N417" s="13" t="str">
        <f>CONCATENATE(L417,M417)</f>
        <v>Л1005К</v>
      </c>
      <c r="O417" s="13" t="str">
        <f>CONCATENATE(B417,"-",F417,G417,H417,"-",I417)</f>
        <v>ж-КАН-22062003</v>
      </c>
      <c r="P417" s="45">
        <v>3.5</v>
      </c>
      <c r="Q417" s="45">
        <v>7</v>
      </c>
      <c r="R417" s="45">
        <v>4</v>
      </c>
      <c r="S417" s="45">
        <v>7</v>
      </c>
      <c r="T417" s="45">
        <v>5.5</v>
      </c>
      <c r="U417" s="45">
        <v>3</v>
      </c>
      <c r="V417" s="45">
        <v>0</v>
      </c>
      <c r="W417" s="45">
        <v>5</v>
      </c>
      <c r="X417" s="45">
        <v>5</v>
      </c>
      <c r="Y417" s="45">
        <v>4</v>
      </c>
      <c r="Z417" s="12">
        <f>SUM(P417:Y417)</f>
        <v>44</v>
      </c>
      <c r="AA417" s="44">
        <v>70</v>
      </c>
      <c r="AB417" s="46">
        <f>Z417/AA417</f>
        <v>0.62857142857142856</v>
      </c>
      <c r="AC417" s="61" t="str">
        <f>IF(Z417&gt;75%*AA417,"Победитель",IF(Z417&gt;50%*AA417,"Призёр","Участник"))</f>
        <v>Призёр</v>
      </c>
    </row>
    <row r="418" spans="1:29" x14ac:dyDescent="0.3">
      <c r="A418" s="43">
        <v>403</v>
      </c>
      <c r="B418" s="24" t="s">
        <v>180</v>
      </c>
      <c r="C418" s="24" t="s">
        <v>651</v>
      </c>
      <c r="D418" s="24" t="s">
        <v>230</v>
      </c>
      <c r="E418" s="24" t="s">
        <v>403</v>
      </c>
      <c r="F418" s="51" t="s">
        <v>197</v>
      </c>
      <c r="G418" s="51" t="s">
        <v>203</v>
      </c>
      <c r="H418" s="51" t="s">
        <v>355</v>
      </c>
      <c r="I418" s="53" t="s">
        <v>728</v>
      </c>
      <c r="J418" s="24" t="s">
        <v>612</v>
      </c>
      <c r="K418" s="24">
        <v>10</v>
      </c>
      <c r="L418" s="24" t="s">
        <v>729</v>
      </c>
      <c r="M418" s="44" t="s">
        <v>197</v>
      </c>
      <c r="N418" s="13" t="str">
        <f>CONCATENATE(L418,M418)</f>
        <v>Л10-01К</v>
      </c>
      <c r="O418" s="13" t="str">
        <f>CONCATENATE(B418,"-",F418,G418,H418,"-",I418)</f>
        <v>ж-КВЮ-08092003</v>
      </c>
      <c r="P418" s="45">
        <v>5</v>
      </c>
      <c r="Q418" s="45">
        <v>7</v>
      </c>
      <c r="R418" s="45">
        <v>4</v>
      </c>
      <c r="S418" s="45">
        <v>2.5</v>
      </c>
      <c r="T418" s="45">
        <v>5</v>
      </c>
      <c r="U418" s="45">
        <v>5.5</v>
      </c>
      <c r="V418" s="45">
        <v>1</v>
      </c>
      <c r="W418" s="45">
        <v>7</v>
      </c>
      <c r="X418" s="45">
        <v>2</v>
      </c>
      <c r="Y418" s="45">
        <v>3</v>
      </c>
      <c r="Z418" s="12">
        <f>SUM(P418:Y418)</f>
        <v>42</v>
      </c>
      <c r="AA418" s="44">
        <v>70</v>
      </c>
      <c r="AB418" s="46">
        <f>Z418/AA418</f>
        <v>0.6</v>
      </c>
      <c r="AC418" s="61" t="str">
        <f>IF(Z418&gt;75%*AA418,"Победитель",IF(Z418&gt;50%*AA418,"Призёр","Участник"))</f>
        <v>Призёр</v>
      </c>
    </row>
    <row r="419" spans="1:29" x14ac:dyDescent="0.3">
      <c r="A419" s="43">
        <v>404</v>
      </c>
      <c r="B419" s="24" t="s">
        <v>180</v>
      </c>
      <c r="C419" s="24" t="s">
        <v>746</v>
      </c>
      <c r="D419" s="24" t="s">
        <v>202</v>
      </c>
      <c r="E419" s="24" t="s">
        <v>35</v>
      </c>
      <c r="F419" s="51" t="s">
        <v>197</v>
      </c>
      <c r="G419" s="51" t="s">
        <v>185</v>
      </c>
      <c r="H419" s="51" t="s">
        <v>185</v>
      </c>
      <c r="I419" s="53" t="s">
        <v>747</v>
      </c>
      <c r="J419" s="24" t="s">
        <v>612</v>
      </c>
      <c r="K419" s="24">
        <v>10</v>
      </c>
      <c r="L419" s="24" t="s">
        <v>748</v>
      </c>
      <c r="M419" s="44" t="s">
        <v>197</v>
      </c>
      <c r="N419" s="13" t="str">
        <f>CONCATENATE(L419,M419)</f>
        <v>Л10-07К</v>
      </c>
      <c r="O419" s="13" t="str">
        <f>CONCATENATE(B419,"-",F419,G419,H419,"-",I419)</f>
        <v>ж-КАА-01062003</v>
      </c>
      <c r="P419" s="45">
        <v>7</v>
      </c>
      <c r="Q419" s="45">
        <v>7</v>
      </c>
      <c r="R419" s="45">
        <v>5</v>
      </c>
      <c r="S419" s="45">
        <v>3.5</v>
      </c>
      <c r="T419" s="45">
        <v>0</v>
      </c>
      <c r="U419" s="45">
        <v>6</v>
      </c>
      <c r="V419" s="45">
        <v>1</v>
      </c>
      <c r="W419" s="45">
        <v>5</v>
      </c>
      <c r="X419" s="45">
        <v>4</v>
      </c>
      <c r="Y419" s="45">
        <v>3</v>
      </c>
      <c r="Z419" s="12">
        <f>SUM(P419:Y419)</f>
        <v>41.5</v>
      </c>
      <c r="AA419" s="44">
        <v>70</v>
      </c>
      <c r="AB419" s="46">
        <f>Z419/AA419</f>
        <v>0.59285714285714286</v>
      </c>
      <c r="AC419" s="30" t="str">
        <f>IF(Z419&gt;75%*AA419,"Победитель",IF(Z419&gt;50%*AA419,"Призёр","Участник"))</f>
        <v>Призёр</v>
      </c>
    </row>
    <row r="420" spans="1:29" x14ac:dyDescent="0.3">
      <c r="A420" s="43">
        <v>405</v>
      </c>
      <c r="B420" s="16" t="s">
        <v>14</v>
      </c>
      <c r="C420" s="16" t="s">
        <v>1321</v>
      </c>
      <c r="D420" s="16" t="s">
        <v>1322</v>
      </c>
      <c r="E420" s="16" t="s">
        <v>506</v>
      </c>
      <c r="F420" s="16" t="s">
        <v>197</v>
      </c>
      <c r="G420" s="16" t="s">
        <v>185</v>
      </c>
      <c r="H420" s="16" t="s">
        <v>203</v>
      </c>
      <c r="I420" s="48">
        <v>21112003</v>
      </c>
      <c r="J420" s="16" t="s">
        <v>1248</v>
      </c>
      <c r="K420" s="16">
        <v>10</v>
      </c>
      <c r="L420" s="16" t="s">
        <v>1323</v>
      </c>
      <c r="M420" s="44" t="s">
        <v>25</v>
      </c>
      <c r="N420" s="13" t="str">
        <f>CONCATENATE(L420,M420)</f>
        <v>Л1056С</v>
      </c>
      <c r="O420" s="13" t="str">
        <f>CONCATENATE(B420,"-",F420,G420,H420,"-",I420)</f>
        <v>Ж-КАВ-21112003</v>
      </c>
      <c r="P420" s="45">
        <v>5</v>
      </c>
      <c r="Q420" s="45">
        <v>1</v>
      </c>
      <c r="R420" s="45">
        <v>2</v>
      </c>
      <c r="S420" s="45">
        <v>7</v>
      </c>
      <c r="T420" s="45">
        <v>5</v>
      </c>
      <c r="U420" s="45">
        <v>6</v>
      </c>
      <c r="V420" s="45">
        <v>0</v>
      </c>
      <c r="W420" s="45">
        <v>5</v>
      </c>
      <c r="X420" s="45">
        <v>6</v>
      </c>
      <c r="Y420" s="45">
        <v>4</v>
      </c>
      <c r="Z420" s="30">
        <f>SUM(P420:Y420)</f>
        <v>41</v>
      </c>
      <c r="AA420" s="44">
        <v>70</v>
      </c>
      <c r="AB420" s="46">
        <f>Z420/AA420</f>
        <v>0.58571428571428574</v>
      </c>
      <c r="AC420" s="30" t="str">
        <f>IF(Z420&gt;75%*AA420,"Победитель",IF(Z420&gt;50%*AA420,"Призёр","Участник"))</f>
        <v>Призёр</v>
      </c>
    </row>
    <row r="421" spans="1:29" x14ac:dyDescent="0.3">
      <c r="A421" s="43">
        <v>406</v>
      </c>
      <c r="B421" s="16" t="s">
        <v>14</v>
      </c>
      <c r="C421" s="16" t="s">
        <v>1161</v>
      </c>
      <c r="D421" s="16" t="s">
        <v>1162</v>
      </c>
      <c r="E421" s="16" t="s">
        <v>605</v>
      </c>
      <c r="F421" s="16" t="s">
        <v>247</v>
      </c>
      <c r="G421" s="16" t="s">
        <v>37</v>
      </c>
      <c r="H421" s="16" t="s">
        <v>285</v>
      </c>
      <c r="I421" s="48" t="s">
        <v>589</v>
      </c>
      <c r="J421" s="16" t="s">
        <v>1152</v>
      </c>
      <c r="K421" s="16">
        <v>10</v>
      </c>
      <c r="L421" s="16" t="s">
        <v>156</v>
      </c>
      <c r="M421" s="44" t="s">
        <v>216</v>
      </c>
      <c r="N421" s="13" t="str">
        <f>CONCATENATE(L421,M421)</f>
        <v>Л1001З</v>
      </c>
      <c r="O421" s="13" t="str">
        <f>CONCATENATE(B421,"-",F421,G421,H421,"-",I421)</f>
        <v>Ж-ЛМО-09062003</v>
      </c>
      <c r="P421" s="45">
        <v>11</v>
      </c>
      <c r="Q421" s="45">
        <v>12</v>
      </c>
      <c r="R421" s="45">
        <v>10</v>
      </c>
      <c r="S421" s="45">
        <v>4</v>
      </c>
      <c r="T421" s="45">
        <v>3</v>
      </c>
      <c r="U421" s="45"/>
      <c r="V421" s="45"/>
      <c r="W421" s="45"/>
      <c r="X421" s="45"/>
      <c r="Y421" s="45"/>
      <c r="Z421" s="12">
        <f>SUM(P421:Y421)</f>
        <v>40</v>
      </c>
      <c r="AA421" s="44">
        <v>70</v>
      </c>
      <c r="AB421" s="46">
        <f>Z421/AA421</f>
        <v>0.5714285714285714</v>
      </c>
      <c r="AC421" s="30" t="str">
        <f>IF(Z421&gt;75%*AA421,"Победитель",IF(Z421&gt;50%*AA421,"Призёр","Участник"))</f>
        <v>Призёр</v>
      </c>
    </row>
    <row r="422" spans="1:29" x14ac:dyDescent="0.3">
      <c r="A422" s="43">
        <v>407</v>
      </c>
      <c r="B422" s="16" t="s">
        <v>14</v>
      </c>
      <c r="C422" s="16" t="s">
        <v>1317</v>
      </c>
      <c r="D422" s="16" t="s">
        <v>182</v>
      </c>
      <c r="E422" s="16" t="s">
        <v>158</v>
      </c>
      <c r="F422" s="16" t="s">
        <v>185</v>
      </c>
      <c r="G422" s="16" t="s">
        <v>184</v>
      </c>
      <c r="H422" s="16" t="s">
        <v>25</v>
      </c>
      <c r="I422" s="48">
        <v>16062003</v>
      </c>
      <c r="J422" s="16" t="s">
        <v>1248</v>
      </c>
      <c r="K422" s="16">
        <v>10</v>
      </c>
      <c r="L422" s="16" t="s">
        <v>1318</v>
      </c>
      <c r="M422" s="44" t="s">
        <v>25</v>
      </c>
      <c r="N422" s="13" t="str">
        <f>CONCATENATE(L422,M422)</f>
        <v>Л1054С</v>
      </c>
      <c r="O422" s="13" t="str">
        <f>CONCATENATE(B422,"-",F422,G422,H422,"-",I422)</f>
        <v>Ж-АПС-16062003</v>
      </c>
      <c r="P422" s="45">
        <v>6</v>
      </c>
      <c r="Q422" s="45">
        <v>5</v>
      </c>
      <c r="R422" s="45">
        <v>4</v>
      </c>
      <c r="S422" s="45">
        <v>3</v>
      </c>
      <c r="T422" s="45">
        <v>6</v>
      </c>
      <c r="U422" s="45">
        <v>6</v>
      </c>
      <c r="V422" s="45">
        <v>1</v>
      </c>
      <c r="W422" s="45">
        <v>5</v>
      </c>
      <c r="X422" s="45">
        <v>3</v>
      </c>
      <c r="Y422" s="45">
        <v>1</v>
      </c>
      <c r="Z422" s="30">
        <f>SUM(P422:Y422)</f>
        <v>40</v>
      </c>
      <c r="AA422" s="44">
        <v>70</v>
      </c>
      <c r="AB422" s="46">
        <f>Z422/AA422</f>
        <v>0.5714285714285714</v>
      </c>
      <c r="AC422" s="30" t="str">
        <f>IF(Z422&gt;75%*AA422,"Победитель",IF(Z422&gt;50%*AA422,"Призёр","Участник"))</f>
        <v>Призёр</v>
      </c>
    </row>
    <row r="423" spans="1:29" x14ac:dyDescent="0.3">
      <c r="A423" s="43">
        <v>408</v>
      </c>
      <c r="B423" s="24" t="s">
        <v>180</v>
      </c>
      <c r="C423" s="24" t="s">
        <v>740</v>
      </c>
      <c r="D423" s="24" t="s">
        <v>45</v>
      </c>
      <c r="E423" s="24" t="s">
        <v>158</v>
      </c>
      <c r="F423" s="51" t="s">
        <v>197</v>
      </c>
      <c r="G423" s="51" t="s">
        <v>197</v>
      </c>
      <c r="H423" s="51" t="s">
        <v>25</v>
      </c>
      <c r="I423" s="53" t="s">
        <v>407</v>
      </c>
      <c r="J423" s="24" t="s">
        <v>612</v>
      </c>
      <c r="K423" s="24">
        <v>10</v>
      </c>
      <c r="L423" s="24" t="s">
        <v>741</v>
      </c>
      <c r="M423" s="44" t="s">
        <v>197</v>
      </c>
      <c r="N423" s="13" t="str">
        <f>CONCATENATE(L423,M423)</f>
        <v>Л10-05К</v>
      </c>
      <c r="O423" s="13" t="str">
        <f>CONCATENATE(B423,"-",F423,G423,H423,"-",I423)</f>
        <v>ж-ККС-28082003</v>
      </c>
      <c r="P423" s="45">
        <v>6</v>
      </c>
      <c r="Q423" s="45">
        <v>2</v>
      </c>
      <c r="R423" s="45">
        <v>5</v>
      </c>
      <c r="S423" s="45">
        <v>6</v>
      </c>
      <c r="T423" s="45">
        <v>4.5</v>
      </c>
      <c r="U423" s="45">
        <v>7</v>
      </c>
      <c r="V423" s="45">
        <v>3</v>
      </c>
      <c r="W423" s="45">
        <v>4</v>
      </c>
      <c r="X423" s="45">
        <v>1</v>
      </c>
      <c r="Y423" s="45">
        <v>1</v>
      </c>
      <c r="Z423" s="12">
        <f>SUM(P423:Y423)</f>
        <v>39.5</v>
      </c>
      <c r="AA423" s="44">
        <v>70</v>
      </c>
      <c r="AB423" s="46">
        <f>Z423/AA423</f>
        <v>0.56428571428571428</v>
      </c>
      <c r="AC423" s="30" t="str">
        <f>IF(Z423&gt;75%*AA423,"Победитель",IF(Z423&gt;50%*AA423,"Призёр","Участник"))</f>
        <v>Призёр</v>
      </c>
    </row>
    <row r="424" spans="1:29" x14ac:dyDescent="0.3">
      <c r="A424" s="43">
        <v>409</v>
      </c>
      <c r="B424" s="16" t="s">
        <v>14</v>
      </c>
      <c r="C424" s="16" t="s">
        <v>1319</v>
      </c>
      <c r="D424" s="16" t="s">
        <v>82</v>
      </c>
      <c r="E424" s="16" t="s">
        <v>35</v>
      </c>
      <c r="F424" s="16" t="s">
        <v>196</v>
      </c>
      <c r="G424" s="16" t="s">
        <v>37</v>
      </c>
      <c r="H424" s="16" t="s">
        <v>185</v>
      </c>
      <c r="I424" s="48">
        <v>11102003</v>
      </c>
      <c r="J424" s="16" t="s">
        <v>1248</v>
      </c>
      <c r="K424" s="16">
        <v>10</v>
      </c>
      <c r="L424" s="16" t="s">
        <v>1320</v>
      </c>
      <c r="M424" s="44" t="s">
        <v>25</v>
      </c>
      <c r="N424" s="13" t="str">
        <f>CONCATENATE(L424,M424)</f>
        <v>Л1055С</v>
      </c>
      <c r="O424" s="13" t="str">
        <f>CONCATENATE(B424,"-",F424,G424,H424,"-",I424)</f>
        <v>Ж-БМА-11102003</v>
      </c>
      <c r="P424" s="45">
        <v>1</v>
      </c>
      <c r="Q424" s="45">
        <v>4</v>
      </c>
      <c r="R424" s="45">
        <v>3</v>
      </c>
      <c r="S424" s="45">
        <v>5</v>
      </c>
      <c r="T424" s="45">
        <v>6</v>
      </c>
      <c r="U424" s="45">
        <v>4</v>
      </c>
      <c r="V424" s="45">
        <v>2</v>
      </c>
      <c r="W424" s="45">
        <v>6</v>
      </c>
      <c r="X424" s="45">
        <v>4</v>
      </c>
      <c r="Y424" s="45">
        <v>4</v>
      </c>
      <c r="Z424" s="30">
        <f>SUM(P424:Y424)</f>
        <v>39</v>
      </c>
      <c r="AA424" s="44">
        <v>70</v>
      </c>
      <c r="AB424" s="46">
        <f>Z424/AA424</f>
        <v>0.55714285714285716</v>
      </c>
      <c r="AC424" s="30" t="str">
        <f>IF(Z424&gt;75%*AA424,"Победитель",IF(Z424&gt;50%*AA424,"Призёр","Участник"))</f>
        <v>Призёр</v>
      </c>
    </row>
    <row r="425" spans="1:29" x14ac:dyDescent="0.3">
      <c r="A425" s="43">
        <v>410</v>
      </c>
      <c r="B425" s="24" t="s">
        <v>180</v>
      </c>
      <c r="C425" s="24" t="s">
        <v>730</v>
      </c>
      <c r="D425" s="24" t="s">
        <v>30</v>
      </c>
      <c r="E425" s="24" t="s">
        <v>35</v>
      </c>
      <c r="F425" s="51" t="s">
        <v>197</v>
      </c>
      <c r="G425" s="51" t="s">
        <v>185</v>
      </c>
      <c r="H425" s="51" t="s">
        <v>185</v>
      </c>
      <c r="I425" s="53" t="s">
        <v>731</v>
      </c>
      <c r="J425" s="24" t="s">
        <v>612</v>
      </c>
      <c r="K425" s="24">
        <v>10</v>
      </c>
      <c r="L425" s="24" t="s">
        <v>732</v>
      </c>
      <c r="M425" s="44" t="s">
        <v>197</v>
      </c>
      <c r="N425" s="13" t="str">
        <f>CONCATENATE(L425,M425)</f>
        <v>Л10-02К</v>
      </c>
      <c r="O425" s="13" t="str">
        <f>CONCATENATE(B425,"-",F425,G425,H425,"-",I425)</f>
        <v>ж-КАА-30112003</v>
      </c>
      <c r="P425" s="45">
        <v>6.5</v>
      </c>
      <c r="Q425" s="45">
        <v>7</v>
      </c>
      <c r="R425" s="45">
        <v>5</v>
      </c>
      <c r="S425" s="45">
        <v>3.5</v>
      </c>
      <c r="T425" s="45">
        <v>2</v>
      </c>
      <c r="U425" s="45">
        <v>5.5</v>
      </c>
      <c r="V425" s="45">
        <v>1</v>
      </c>
      <c r="W425" s="45">
        <v>2</v>
      </c>
      <c r="X425" s="45">
        <v>4</v>
      </c>
      <c r="Y425" s="45">
        <v>1</v>
      </c>
      <c r="Z425" s="12">
        <f>SUM(P425:Y425)</f>
        <v>37.5</v>
      </c>
      <c r="AA425" s="44">
        <v>70</v>
      </c>
      <c r="AB425" s="46">
        <f>Z425/AA425</f>
        <v>0.5357142857142857</v>
      </c>
      <c r="AC425" s="30" t="str">
        <f>IF(Z425&gt;75%*AA425,"Победитель",IF(Z425&gt;50%*AA425,"Призёр","Участник"))</f>
        <v>Призёр</v>
      </c>
    </row>
    <row r="426" spans="1:29" x14ac:dyDescent="0.3">
      <c r="A426" s="43">
        <v>411</v>
      </c>
      <c r="B426" s="16" t="s">
        <v>14</v>
      </c>
      <c r="C426" s="16" t="s">
        <v>408</v>
      </c>
      <c r="D426" s="16" t="s">
        <v>409</v>
      </c>
      <c r="E426" s="16" t="s">
        <v>158</v>
      </c>
      <c r="F426" s="4" t="s">
        <v>197</v>
      </c>
      <c r="G426" s="4" t="s">
        <v>216</v>
      </c>
      <c r="H426" s="4" t="s">
        <v>25</v>
      </c>
      <c r="I426" s="1" t="s">
        <v>410</v>
      </c>
      <c r="J426" s="14" t="s">
        <v>288</v>
      </c>
      <c r="K426" s="16">
        <v>10</v>
      </c>
      <c r="L426" s="16" t="s">
        <v>160</v>
      </c>
      <c r="M426" s="44" t="s">
        <v>321</v>
      </c>
      <c r="N426" s="13" t="str">
        <f>CONCATENATE(L426,M426)</f>
        <v>Л1002У</v>
      </c>
      <c r="O426" s="13" t="str">
        <f>CONCATENATE(B426,"-",F426,G426,H426,"-",I426)</f>
        <v>Ж-КЗС-17012004</v>
      </c>
      <c r="P426" s="45">
        <v>3</v>
      </c>
      <c r="Q426" s="45">
        <v>4</v>
      </c>
      <c r="R426" s="45">
        <v>5</v>
      </c>
      <c r="S426" s="45">
        <v>3</v>
      </c>
      <c r="T426" s="45">
        <v>2</v>
      </c>
      <c r="U426" s="45">
        <v>2</v>
      </c>
      <c r="V426" s="45">
        <v>7</v>
      </c>
      <c r="W426" s="45">
        <v>5</v>
      </c>
      <c r="X426" s="45">
        <v>4</v>
      </c>
      <c r="Y426" s="45">
        <v>1</v>
      </c>
      <c r="Z426" s="12">
        <f>SUM(P426:Y426)</f>
        <v>36</v>
      </c>
      <c r="AA426" s="44">
        <v>70</v>
      </c>
      <c r="AB426" s="46">
        <f>Z426/AA426</f>
        <v>0.51428571428571423</v>
      </c>
      <c r="AC426" s="30" t="str">
        <f>IF(Z426&gt;75%*AA426,"Победитель",IF(Z426&gt;50%*AA426,"Призёр","Участник"))</f>
        <v>Призёр</v>
      </c>
    </row>
    <row r="427" spans="1:29" x14ac:dyDescent="0.3">
      <c r="A427" s="43">
        <v>412</v>
      </c>
      <c r="B427" s="16" t="s">
        <v>14</v>
      </c>
      <c r="C427" s="16" t="s">
        <v>1163</v>
      </c>
      <c r="D427" s="16" t="s">
        <v>82</v>
      </c>
      <c r="E427" s="16" t="s">
        <v>35</v>
      </c>
      <c r="F427" s="16" t="s">
        <v>252</v>
      </c>
      <c r="G427" s="16" t="s">
        <v>37</v>
      </c>
      <c r="H427" s="16" t="s">
        <v>185</v>
      </c>
      <c r="I427" s="48" t="s">
        <v>1164</v>
      </c>
      <c r="J427" s="16" t="s">
        <v>1152</v>
      </c>
      <c r="K427" s="16">
        <v>10</v>
      </c>
      <c r="L427" s="16" t="s">
        <v>160</v>
      </c>
      <c r="M427" s="44" t="s">
        <v>216</v>
      </c>
      <c r="N427" s="13" t="str">
        <f>CONCATENATE(L427,M427)</f>
        <v>Л1002З</v>
      </c>
      <c r="O427" s="13" t="str">
        <f>CONCATENATE(B427,"-",F427,G427,H427,"-",I427)</f>
        <v>Ж-ЕМА-25102003</v>
      </c>
      <c r="P427" s="45">
        <v>11</v>
      </c>
      <c r="Q427" s="45">
        <v>6</v>
      </c>
      <c r="R427" s="45">
        <v>7</v>
      </c>
      <c r="S427" s="45">
        <v>6</v>
      </c>
      <c r="T427" s="45">
        <v>4</v>
      </c>
      <c r="U427" s="45"/>
      <c r="V427" s="45"/>
      <c r="W427" s="45"/>
      <c r="X427" s="45"/>
      <c r="Y427" s="45"/>
      <c r="Z427" s="12">
        <f>SUM(P427:Y427)</f>
        <v>34</v>
      </c>
      <c r="AA427" s="44">
        <v>70</v>
      </c>
      <c r="AB427" s="46">
        <f>Z427/AA427</f>
        <v>0.48571428571428571</v>
      </c>
      <c r="AC427" s="30" t="str">
        <f>IF(Z427&gt;75%*AA427,"Победитель",IF(Z427&gt;50%*AA427,"Призёр","Участник"))</f>
        <v>Участник</v>
      </c>
    </row>
    <row r="428" spans="1:29" x14ac:dyDescent="0.3">
      <c r="A428" s="43">
        <v>413</v>
      </c>
      <c r="B428" s="18" t="s">
        <v>180</v>
      </c>
      <c r="C428" s="18" t="s">
        <v>519</v>
      </c>
      <c r="D428" s="18" t="s">
        <v>182</v>
      </c>
      <c r="E428" s="18" t="s">
        <v>46</v>
      </c>
      <c r="F428" s="3" t="s">
        <v>196</v>
      </c>
      <c r="G428" s="3" t="s">
        <v>184</v>
      </c>
      <c r="H428" s="3" t="s">
        <v>185</v>
      </c>
      <c r="I428" s="1" t="s">
        <v>520</v>
      </c>
      <c r="J428" s="18" t="s">
        <v>426</v>
      </c>
      <c r="K428" s="5" t="s">
        <v>517</v>
      </c>
      <c r="L428" s="18" t="s">
        <v>160</v>
      </c>
      <c r="M428" s="44" t="s">
        <v>203</v>
      </c>
      <c r="N428" s="13" t="str">
        <f>CONCATENATE(L428,M428)</f>
        <v>Л1002В</v>
      </c>
      <c r="O428" s="13" t="str">
        <f>CONCATENATE(B428,"-",F428,G428,H428,"-",I428)</f>
        <v>ж-БПА-26072003</v>
      </c>
      <c r="P428" s="45">
        <v>5</v>
      </c>
      <c r="Q428" s="45">
        <v>3</v>
      </c>
      <c r="R428" s="45">
        <v>0</v>
      </c>
      <c r="S428" s="45">
        <v>7</v>
      </c>
      <c r="T428" s="45">
        <v>0</v>
      </c>
      <c r="U428" s="45">
        <v>6</v>
      </c>
      <c r="V428" s="45">
        <v>2</v>
      </c>
      <c r="W428" s="45">
        <v>0</v>
      </c>
      <c r="X428" s="45">
        <v>5</v>
      </c>
      <c r="Y428" s="45">
        <v>0</v>
      </c>
      <c r="Z428" s="12">
        <f>SUM(P428:Y428)</f>
        <v>28</v>
      </c>
      <c r="AA428" s="44">
        <v>70</v>
      </c>
      <c r="AB428" s="46">
        <f>Z428/AA428</f>
        <v>0.4</v>
      </c>
      <c r="AC428" s="30" t="str">
        <f>IF(Z428&gt;75%*AA428,"Победитель",IF(Z428&gt;50%*AA428,"Призёр","Участник"))</f>
        <v>Участник</v>
      </c>
    </row>
    <row r="429" spans="1:29" x14ac:dyDescent="0.3">
      <c r="A429" s="43">
        <v>414</v>
      </c>
      <c r="B429" s="16" t="s">
        <v>14</v>
      </c>
      <c r="C429" s="16" t="s">
        <v>84</v>
      </c>
      <c r="D429" s="16" t="s">
        <v>85</v>
      </c>
      <c r="E429" s="16" t="s">
        <v>35</v>
      </c>
      <c r="F429" s="4" t="str">
        <f>LEFT(C429,1)</f>
        <v>Б</v>
      </c>
      <c r="G429" s="4" t="str">
        <f>LEFT(D429,1)</f>
        <v>С</v>
      </c>
      <c r="H429" s="4" t="str">
        <f>LEFT(E429,1)</f>
        <v>А</v>
      </c>
      <c r="I429" s="1" t="s">
        <v>86</v>
      </c>
      <c r="J429" s="14" t="s">
        <v>28</v>
      </c>
      <c r="K429" s="16">
        <v>10</v>
      </c>
      <c r="L429" s="16" t="s">
        <v>161</v>
      </c>
      <c r="M429" s="10" t="s">
        <v>37</v>
      </c>
      <c r="N429" s="13" t="str">
        <f>CONCATENATE(L429,M429)</f>
        <v>Л1003М</v>
      </c>
      <c r="O429" s="13" t="str">
        <f>CONCATENATE(B429,"-",F429,G429,H429,"-",I429)</f>
        <v>Ж-БСА-30032003</v>
      </c>
      <c r="P429" s="45">
        <v>3</v>
      </c>
      <c r="Q429" s="45">
        <v>7</v>
      </c>
      <c r="R429" s="45">
        <v>1</v>
      </c>
      <c r="S429" s="45">
        <v>1</v>
      </c>
      <c r="T429" s="45">
        <v>2</v>
      </c>
      <c r="U429" s="45">
        <v>3</v>
      </c>
      <c r="V429" s="45">
        <v>5</v>
      </c>
      <c r="W429" s="45">
        <v>2</v>
      </c>
      <c r="X429" s="45">
        <v>3</v>
      </c>
      <c r="Y429" s="45">
        <v>1</v>
      </c>
      <c r="Z429" s="12">
        <f>SUM(P429:Y429)</f>
        <v>28</v>
      </c>
      <c r="AA429" s="44">
        <v>70</v>
      </c>
      <c r="AB429" s="46">
        <f>Z429/AA429</f>
        <v>0.4</v>
      </c>
      <c r="AC429" s="30" t="str">
        <f>IF(Z429&gt;75%*AA429,"Победитель",IF(Z429&gt;50%*AA429,"Призёр","Участник"))</f>
        <v>Участник</v>
      </c>
    </row>
    <row r="430" spans="1:29" x14ac:dyDescent="0.3">
      <c r="A430" s="43">
        <v>415</v>
      </c>
      <c r="B430" s="18" t="s">
        <v>180</v>
      </c>
      <c r="C430" s="18" t="s">
        <v>523</v>
      </c>
      <c r="D430" s="18" t="s">
        <v>65</v>
      </c>
      <c r="E430" s="18" t="s">
        <v>366</v>
      </c>
      <c r="F430" s="3" t="s">
        <v>185</v>
      </c>
      <c r="G430" s="3" t="s">
        <v>185</v>
      </c>
      <c r="H430" s="3" t="s">
        <v>185</v>
      </c>
      <c r="I430" s="1" t="s">
        <v>524</v>
      </c>
      <c r="J430" s="18" t="s">
        <v>426</v>
      </c>
      <c r="K430" s="5" t="s">
        <v>517</v>
      </c>
      <c r="L430" s="18" t="s">
        <v>525</v>
      </c>
      <c r="M430" s="44" t="s">
        <v>203</v>
      </c>
      <c r="N430" s="13" t="str">
        <f>CONCATENATE(L430,M430)</f>
        <v>Л1004В</v>
      </c>
      <c r="O430" s="13" t="str">
        <f>CONCATENATE(B430,"-",F430,G430,H430,"-",I430)</f>
        <v>ж-ААА-220872003</v>
      </c>
      <c r="P430" s="45">
        <v>0</v>
      </c>
      <c r="Q430" s="45">
        <v>5</v>
      </c>
      <c r="R430" s="45">
        <v>2</v>
      </c>
      <c r="S430" s="45">
        <v>5</v>
      </c>
      <c r="T430" s="45">
        <v>0</v>
      </c>
      <c r="U430" s="45">
        <v>0</v>
      </c>
      <c r="V430" s="45">
        <v>6</v>
      </c>
      <c r="W430" s="45">
        <v>3</v>
      </c>
      <c r="X430" s="45">
        <v>3</v>
      </c>
      <c r="Y430" s="45">
        <v>1</v>
      </c>
      <c r="Z430" s="12">
        <f>SUM(P430:Y430)</f>
        <v>25</v>
      </c>
      <c r="AA430" s="44">
        <v>70</v>
      </c>
      <c r="AB430" s="46">
        <f>Z430/AA430</f>
        <v>0.35714285714285715</v>
      </c>
      <c r="AC430" s="30" t="str">
        <f>IF(Z430&gt;75%*AA430,"Победитель",IF(Z430&gt;50%*AA430,"Призёр","Участник"))</f>
        <v>Участник</v>
      </c>
    </row>
    <row r="431" spans="1:29" x14ac:dyDescent="0.3">
      <c r="A431" s="43">
        <v>416</v>
      </c>
      <c r="B431" s="16" t="s">
        <v>14</v>
      </c>
      <c r="C431" s="16" t="s">
        <v>406</v>
      </c>
      <c r="D431" s="16" t="s">
        <v>82</v>
      </c>
      <c r="E431" s="16" t="s">
        <v>403</v>
      </c>
      <c r="F431" s="4" t="s">
        <v>295</v>
      </c>
      <c r="G431" s="4" t="s">
        <v>37</v>
      </c>
      <c r="H431" s="4" t="s">
        <v>355</v>
      </c>
      <c r="I431" s="1" t="s">
        <v>407</v>
      </c>
      <c r="J431" s="14" t="s">
        <v>288</v>
      </c>
      <c r="K431" s="16">
        <v>10</v>
      </c>
      <c r="L431" s="16" t="s">
        <v>156</v>
      </c>
      <c r="M431" s="44" t="s">
        <v>321</v>
      </c>
      <c r="N431" s="13" t="str">
        <f>CONCATENATE(L431,M431)</f>
        <v>Л1001У</v>
      </c>
      <c r="O431" s="13" t="str">
        <f>CONCATENATE(B431,"-",F431,G431,H431,"-",I431)</f>
        <v>Ж-ГМЮ-28082003</v>
      </c>
      <c r="P431" s="45">
        <v>2</v>
      </c>
      <c r="Q431" s="45">
        <v>5</v>
      </c>
      <c r="R431" s="45">
        <v>0</v>
      </c>
      <c r="S431" s="45">
        <v>0</v>
      </c>
      <c r="T431" s="45">
        <v>0</v>
      </c>
      <c r="U431" s="45">
        <v>4</v>
      </c>
      <c r="V431" s="45">
        <v>4</v>
      </c>
      <c r="W431" s="45">
        <v>7</v>
      </c>
      <c r="X431" s="45">
        <v>2</v>
      </c>
      <c r="Y431" s="45">
        <v>1</v>
      </c>
      <c r="Z431" s="12">
        <f>SUM(P431:Y431)</f>
        <v>25</v>
      </c>
      <c r="AA431" s="44">
        <v>70</v>
      </c>
      <c r="AB431" s="46">
        <f>Z431/AA431</f>
        <v>0.35714285714285715</v>
      </c>
      <c r="AC431" s="30" t="str">
        <f>IF(Z431&gt;75%*AA431,"Победитель",IF(Z431&gt;50%*AA431,"Призёр","Участник"))</f>
        <v>Участник</v>
      </c>
    </row>
    <row r="432" spans="1:29" x14ac:dyDescent="0.3">
      <c r="A432" s="43">
        <v>417</v>
      </c>
      <c r="B432" s="18" t="s">
        <v>180</v>
      </c>
      <c r="C432" s="18" t="s">
        <v>521</v>
      </c>
      <c r="D432" s="18" t="s">
        <v>82</v>
      </c>
      <c r="E432" s="18" t="s">
        <v>46</v>
      </c>
      <c r="F432" s="3" t="s">
        <v>399</v>
      </c>
      <c r="G432" s="3" t="s">
        <v>37</v>
      </c>
      <c r="H432" s="3" t="s">
        <v>185</v>
      </c>
      <c r="I432" s="1" t="s">
        <v>522</v>
      </c>
      <c r="J432" s="18" t="s">
        <v>426</v>
      </c>
      <c r="K432" s="5" t="s">
        <v>517</v>
      </c>
      <c r="L432" s="18" t="s">
        <v>161</v>
      </c>
      <c r="M432" s="44" t="s">
        <v>203</v>
      </c>
      <c r="N432" s="13" t="str">
        <f>CONCATENATE(L432,M432)</f>
        <v>Л1003В</v>
      </c>
      <c r="O432" s="13" t="str">
        <f>CONCATENATE(B432,"-",F432,G432,H432,"-",I432)</f>
        <v>ж-ЧМА-18112003</v>
      </c>
      <c r="P432" s="45">
        <v>1</v>
      </c>
      <c r="Q432" s="45">
        <v>5</v>
      </c>
      <c r="R432" s="45">
        <v>1</v>
      </c>
      <c r="S432" s="45">
        <v>3</v>
      </c>
      <c r="T432" s="45">
        <v>0</v>
      </c>
      <c r="U432" s="45">
        <v>1</v>
      </c>
      <c r="V432" s="45">
        <v>2</v>
      </c>
      <c r="W432" s="45">
        <v>3</v>
      </c>
      <c r="X432" s="45">
        <v>3</v>
      </c>
      <c r="Y432" s="45">
        <v>0</v>
      </c>
      <c r="Z432" s="12">
        <f>SUM(P432:Y432)</f>
        <v>19</v>
      </c>
      <c r="AA432" s="44">
        <v>70</v>
      </c>
      <c r="AB432" s="46">
        <f>Z432/AA432</f>
        <v>0.27142857142857141</v>
      </c>
      <c r="AC432" s="30" t="str">
        <f>IF(Z432&gt;75%*AA432,"Победитель",IF(Z432&gt;50%*AA432,"Призёр","Участник"))</f>
        <v>Участник</v>
      </c>
    </row>
    <row r="433" spans="1:29" x14ac:dyDescent="0.3">
      <c r="A433" s="43">
        <v>418</v>
      </c>
      <c r="B433" s="16" t="s">
        <v>14</v>
      </c>
      <c r="C433" s="16" t="s">
        <v>964</v>
      </c>
      <c r="D433" s="16" t="s">
        <v>281</v>
      </c>
      <c r="E433" s="16" t="s">
        <v>424</v>
      </c>
      <c r="F433" s="16" t="s">
        <v>216</v>
      </c>
      <c r="G433" s="16" t="s">
        <v>37</v>
      </c>
      <c r="H433" s="16" t="s">
        <v>252</v>
      </c>
      <c r="I433" s="48" t="s">
        <v>965</v>
      </c>
      <c r="J433" s="16" t="s">
        <v>778</v>
      </c>
      <c r="K433" s="16">
        <v>10</v>
      </c>
      <c r="L433" s="16" t="s">
        <v>966</v>
      </c>
      <c r="M433" s="44" t="s">
        <v>295</v>
      </c>
      <c r="N433" s="13" t="str">
        <f>CONCATENATE(L433,M433)</f>
        <v>о1001Г</v>
      </c>
      <c r="O433" s="13" t="str">
        <f>CONCATENATE(B433,"-",F433,G433,H433,"-",I433)</f>
        <v>Ж-ЗМЕ-17062003</v>
      </c>
      <c r="P433" s="45">
        <v>2</v>
      </c>
      <c r="Q433" s="45">
        <v>2</v>
      </c>
      <c r="R433" s="45">
        <v>0</v>
      </c>
      <c r="S433" s="45">
        <v>3</v>
      </c>
      <c r="T433" s="45">
        <v>0</v>
      </c>
      <c r="U433" s="45">
        <v>1</v>
      </c>
      <c r="V433" s="45">
        <v>3</v>
      </c>
      <c r="W433" s="45">
        <v>5</v>
      </c>
      <c r="X433" s="45">
        <v>1</v>
      </c>
      <c r="Y433" s="45">
        <v>1</v>
      </c>
      <c r="Z433" s="12">
        <f>SUM(P433:Y433)</f>
        <v>18</v>
      </c>
      <c r="AA433" s="44">
        <v>70</v>
      </c>
      <c r="AB433" s="46">
        <f>Z433/AA433</f>
        <v>0.25714285714285712</v>
      </c>
      <c r="AC433" s="30" t="str">
        <f>IF(Z433&gt;75%*AA433,"Победитель",IF(Z433&gt;50%*AA433,"Призёр","Участник"))</f>
        <v>Участник</v>
      </c>
    </row>
    <row r="434" spans="1:29" x14ac:dyDescent="0.3">
      <c r="A434" s="43">
        <v>419</v>
      </c>
      <c r="B434" s="18" t="s">
        <v>180</v>
      </c>
      <c r="C434" s="18" t="s">
        <v>460</v>
      </c>
      <c r="D434" s="18" t="s">
        <v>526</v>
      </c>
      <c r="E434" s="18" t="s">
        <v>60</v>
      </c>
      <c r="F434" s="3" t="s">
        <v>310</v>
      </c>
      <c r="G434" s="3" t="s">
        <v>285</v>
      </c>
      <c r="H434" s="3" t="s">
        <v>203</v>
      </c>
      <c r="I434" s="1" t="s">
        <v>527</v>
      </c>
      <c r="J434" s="18" t="s">
        <v>426</v>
      </c>
      <c r="K434" s="5" t="s">
        <v>517</v>
      </c>
      <c r="L434" s="18" t="s">
        <v>156</v>
      </c>
      <c r="M434" s="44" t="s">
        <v>203</v>
      </c>
      <c r="N434" s="13" t="str">
        <f>CONCATENATE(L434,M434)</f>
        <v>Л1001В</v>
      </c>
      <c r="O434" s="13" t="str">
        <f>CONCATENATE(B434,"-",F434,G434,H434,"-",I434)</f>
        <v>ж-ФОВ-28052003</v>
      </c>
      <c r="P434" s="45">
        <v>0</v>
      </c>
      <c r="Q434" s="45">
        <v>3</v>
      </c>
      <c r="R434" s="45">
        <v>0</v>
      </c>
      <c r="S434" s="45">
        <v>3</v>
      </c>
      <c r="T434" s="45">
        <v>0</v>
      </c>
      <c r="U434" s="45">
        <v>1</v>
      </c>
      <c r="V434" s="45">
        <v>3</v>
      </c>
      <c r="W434" s="45">
        <v>3</v>
      </c>
      <c r="X434" s="45">
        <v>3</v>
      </c>
      <c r="Y434" s="45">
        <v>1</v>
      </c>
      <c r="Z434" s="12">
        <f>SUM(P434:Y434)</f>
        <v>17</v>
      </c>
      <c r="AA434" s="44">
        <v>70</v>
      </c>
      <c r="AB434" s="46">
        <f>Z434/AA434</f>
        <v>0.24285714285714285</v>
      </c>
      <c r="AC434" s="30" t="str">
        <f>IF(Z434&gt;75%*AA434,"Победитель",IF(Z434&gt;50%*AA434,"Призёр","Участник"))</f>
        <v>Участник</v>
      </c>
    </row>
    <row r="435" spans="1:29" x14ac:dyDescent="0.3">
      <c r="A435" s="43">
        <v>420</v>
      </c>
      <c r="B435" s="8" t="s">
        <v>180</v>
      </c>
      <c r="C435" s="8" t="s">
        <v>592</v>
      </c>
      <c r="D435" s="8" t="s">
        <v>30</v>
      </c>
      <c r="E435" s="8" t="s">
        <v>31</v>
      </c>
      <c r="F435" s="55" t="s">
        <v>197</v>
      </c>
      <c r="G435" s="55" t="s">
        <v>185</v>
      </c>
      <c r="H435" s="55" t="s">
        <v>37</v>
      </c>
      <c r="I435" s="28" t="s">
        <v>593</v>
      </c>
      <c r="J435" s="8" t="s">
        <v>543</v>
      </c>
      <c r="K435" s="8">
        <v>10</v>
      </c>
      <c r="L435" s="8" t="s">
        <v>161</v>
      </c>
      <c r="M435" s="44" t="s">
        <v>197</v>
      </c>
      <c r="N435" s="13" t="str">
        <f>CONCATENATE(L435,M435)</f>
        <v>Л1003К</v>
      </c>
      <c r="O435" s="13" t="str">
        <f>CONCATENATE(B435,"-",F435,G435,H435,"-",I435)</f>
        <v>ж-КАМ-18122003</v>
      </c>
      <c r="P435" s="45">
        <v>2.5</v>
      </c>
      <c r="Q435" s="45">
        <v>4</v>
      </c>
      <c r="R435" s="45">
        <v>0</v>
      </c>
      <c r="S435" s="45">
        <v>2.5</v>
      </c>
      <c r="T435" s="45">
        <v>1</v>
      </c>
      <c r="U435" s="45">
        <v>0</v>
      </c>
      <c r="V435" s="45">
        <v>4</v>
      </c>
      <c r="W435" s="45">
        <v>2</v>
      </c>
      <c r="X435" s="45"/>
      <c r="Y435" s="45"/>
      <c r="Z435" s="12">
        <f>SUM(P435:Y435)</f>
        <v>16</v>
      </c>
      <c r="AA435" s="44">
        <v>70</v>
      </c>
      <c r="AB435" s="46">
        <f>Z435/AA435</f>
        <v>0.22857142857142856</v>
      </c>
      <c r="AC435" s="30" t="str">
        <f>IF(Z435&gt;75%*AA435,"Победитель",IF(Z435&gt;50%*AA435,"Призёр","Участник"))</f>
        <v>Участник</v>
      </c>
    </row>
    <row r="436" spans="1:29" x14ac:dyDescent="0.3">
      <c r="A436" s="43">
        <v>421</v>
      </c>
      <c r="B436" s="16" t="s">
        <v>14</v>
      </c>
      <c r="C436" s="16" t="s">
        <v>157</v>
      </c>
      <c r="D436" s="16" t="s">
        <v>65</v>
      </c>
      <c r="E436" s="16" t="s">
        <v>158</v>
      </c>
      <c r="F436" s="4" t="str">
        <f>LEFT(C436,1)</f>
        <v>З</v>
      </c>
      <c r="G436" s="4" t="str">
        <f>LEFT(D436,1)</f>
        <v>А</v>
      </c>
      <c r="H436" s="4" t="str">
        <f>LEFT(E436,1)</f>
        <v>С</v>
      </c>
      <c r="I436" s="1" t="s">
        <v>159</v>
      </c>
      <c r="J436" s="14" t="s">
        <v>28</v>
      </c>
      <c r="K436" s="16">
        <v>10</v>
      </c>
      <c r="L436" s="16" t="s">
        <v>160</v>
      </c>
      <c r="M436" s="10" t="s">
        <v>37</v>
      </c>
      <c r="N436" s="13" t="str">
        <f>CONCATENATE(L436,M436)</f>
        <v>Л1002М</v>
      </c>
      <c r="O436" s="13" t="str">
        <f>CONCATENATE(B436,"-",F436,G436,H436,"-",I436)</f>
        <v>Ж-ЗАС-07112003</v>
      </c>
      <c r="P436" s="45">
        <v>2</v>
      </c>
      <c r="Q436" s="45">
        <v>3</v>
      </c>
      <c r="R436" s="45">
        <v>1</v>
      </c>
      <c r="S436" s="45">
        <v>2</v>
      </c>
      <c r="T436" s="45">
        <v>0</v>
      </c>
      <c r="U436" s="45">
        <v>1</v>
      </c>
      <c r="V436" s="45">
        <v>2</v>
      </c>
      <c r="W436" s="45">
        <v>3</v>
      </c>
      <c r="X436" s="45">
        <v>2</v>
      </c>
      <c r="Y436" s="45">
        <v>0</v>
      </c>
      <c r="Z436" s="12">
        <f>SUM(P436:Y436)</f>
        <v>16</v>
      </c>
      <c r="AA436" s="44">
        <v>70</v>
      </c>
      <c r="AB436" s="46">
        <f>Z436/AA436</f>
        <v>0.22857142857142856</v>
      </c>
      <c r="AC436" s="30" t="str">
        <f>IF(Z436&gt;75%*AA436,"Победитель",IF(Z436&gt;50%*AA436,"Призёр","Участник"))</f>
        <v>Участник</v>
      </c>
    </row>
    <row r="437" spans="1:29" x14ac:dyDescent="0.3">
      <c r="A437" s="43">
        <v>422</v>
      </c>
      <c r="B437" s="16" t="s">
        <v>14</v>
      </c>
      <c r="C437" s="16" t="s">
        <v>81</v>
      </c>
      <c r="D437" s="16" t="s">
        <v>82</v>
      </c>
      <c r="E437" s="16" t="s">
        <v>31</v>
      </c>
      <c r="F437" s="4" t="str">
        <f>LEFT(C437,1)</f>
        <v>К</v>
      </c>
      <c r="G437" s="4" t="str">
        <f>LEFT(D437,1)</f>
        <v>М</v>
      </c>
      <c r="H437" s="4" t="str">
        <f>LEFT(E437,1)</f>
        <v>М</v>
      </c>
      <c r="I437" s="1" t="s">
        <v>83</v>
      </c>
      <c r="J437" s="14" t="s">
        <v>28</v>
      </c>
      <c r="K437" s="16">
        <v>10</v>
      </c>
      <c r="L437" s="16" t="s">
        <v>156</v>
      </c>
      <c r="M437" s="10" t="s">
        <v>37</v>
      </c>
      <c r="N437" s="13" t="str">
        <f>CONCATENATE(L437,M437)</f>
        <v>Л1001М</v>
      </c>
      <c r="O437" s="13" t="str">
        <f>CONCATENATE(B437,"-",F437,G437,H437,"-",I437)</f>
        <v>Ж-КММ-05112002</v>
      </c>
      <c r="P437" s="45">
        <v>2</v>
      </c>
      <c r="Q437" s="45">
        <v>3</v>
      </c>
      <c r="R437" s="45">
        <v>0</v>
      </c>
      <c r="S437" s="45">
        <v>0</v>
      </c>
      <c r="T437" s="45">
        <v>0</v>
      </c>
      <c r="U437" s="45">
        <v>2</v>
      </c>
      <c r="V437" s="45">
        <v>1</v>
      </c>
      <c r="W437" s="45">
        <v>3</v>
      </c>
      <c r="X437" s="45">
        <v>3</v>
      </c>
      <c r="Y437" s="45">
        <v>1</v>
      </c>
      <c r="Z437" s="12">
        <f>SUM(P437:Y437)</f>
        <v>15</v>
      </c>
      <c r="AA437" s="44">
        <v>70</v>
      </c>
      <c r="AB437" s="46">
        <f>Z437/AA437</f>
        <v>0.21428571428571427</v>
      </c>
      <c r="AC437" s="30" t="str">
        <f>IF(Z437&gt;75%*AA437,"Победитель",IF(Z437&gt;50%*AA437,"Призёр","Участник"))</f>
        <v>Участник</v>
      </c>
    </row>
    <row r="438" spans="1:29" x14ac:dyDescent="0.3">
      <c r="A438" s="43">
        <v>423</v>
      </c>
      <c r="B438" s="8" t="s">
        <v>250</v>
      </c>
      <c r="C438" s="8" t="s">
        <v>590</v>
      </c>
      <c r="D438" s="8" t="s">
        <v>70</v>
      </c>
      <c r="E438" s="8" t="s">
        <v>336</v>
      </c>
      <c r="F438" s="55" t="s">
        <v>198</v>
      </c>
      <c r="G438" s="55" t="s">
        <v>25</v>
      </c>
      <c r="H438" s="55" t="s">
        <v>37</v>
      </c>
      <c r="I438" s="28" t="s">
        <v>591</v>
      </c>
      <c r="J438" s="8" t="s">
        <v>543</v>
      </c>
      <c r="K438" s="8">
        <v>10</v>
      </c>
      <c r="L438" s="8" t="s">
        <v>160</v>
      </c>
      <c r="M438" s="44" t="s">
        <v>197</v>
      </c>
      <c r="N438" s="13" t="str">
        <f>CONCATENATE(L438,M438)</f>
        <v>Л1002К</v>
      </c>
      <c r="O438" s="13" t="str">
        <f>CONCATENATE(B438,"-",F438,G438,H438,"-",I438)</f>
        <v>м-ИСМ-22022004</v>
      </c>
      <c r="P438" s="45">
        <v>1.5</v>
      </c>
      <c r="Q438" s="45">
        <v>1</v>
      </c>
      <c r="R438" s="45">
        <v>1</v>
      </c>
      <c r="S438" s="45">
        <v>1</v>
      </c>
      <c r="T438" s="45">
        <v>0</v>
      </c>
      <c r="U438" s="45">
        <v>1</v>
      </c>
      <c r="V438" s="45">
        <v>0</v>
      </c>
      <c r="W438" s="45">
        <v>0</v>
      </c>
      <c r="X438" s="45">
        <v>3</v>
      </c>
      <c r="Y438" s="45">
        <v>0</v>
      </c>
      <c r="Z438" s="12">
        <f>SUM(P438:Y438)</f>
        <v>8.5</v>
      </c>
      <c r="AA438" s="44">
        <v>70</v>
      </c>
      <c r="AB438" s="46">
        <f>Z438/AA438</f>
        <v>0.12142857142857143</v>
      </c>
      <c r="AC438" s="30" t="str">
        <f>IF(Z438&gt;75%*AA438,"Победитель",IF(Z438&gt;50%*AA438,"Призёр","Участник"))</f>
        <v>Участник</v>
      </c>
    </row>
    <row r="439" spans="1:29" x14ac:dyDescent="0.3">
      <c r="A439" s="43">
        <v>424</v>
      </c>
      <c r="B439" s="16" t="s">
        <v>14</v>
      </c>
      <c r="C439" s="16" t="s">
        <v>1014</v>
      </c>
      <c r="D439" s="16" t="s">
        <v>95</v>
      </c>
      <c r="E439" s="16" t="s">
        <v>35</v>
      </c>
      <c r="F439" s="16" t="s">
        <v>184</v>
      </c>
      <c r="G439" s="16" t="s">
        <v>191</v>
      </c>
      <c r="H439" s="16" t="s">
        <v>185</v>
      </c>
      <c r="I439" s="48" t="s">
        <v>1015</v>
      </c>
      <c r="J439" s="16" t="s">
        <v>778</v>
      </c>
      <c r="K439" s="16">
        <v>10</v>
      </c>
      <c r="L439" s="16" t="s">
        <v>1016</v>
      </c>
      <c r="M439" s="44" t="s">
        <v>295</v>
      </c>
      <c r="N439" s="13" t="str">
        <f>CONCATENATE(L439,M439)</f>
        <v>л1002Г</v>
      </c>
      <c r="O439" s="13" t="str">
        <f>CONCATENATE(B439,"-",F439,G439,H439,"-",I439)</f>
        <v>Ж-ПНА-07042003</v>
      </c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12">
        <f>SUM(P439:Y439)</f>
        <v>0</v>
      </c>
      <c r="AA439" s="44">
        <v>70</v>
      </c>
      <c r="AB439" s="46">
        <f>Z439/AA439</f>
        <v>0</v>
      </c>
      <c r="AC439" s="30" t="str">
        <f>IF(Z439&gt;75%*AA439,"Победитель",IF(Z439&gt;50%*AA439,"Призёр","Участник"))</f>
        <v>Участник</v>
      </c>
    </row>
    <row r="440" spans="1:29" x14ac:dyDescent="0.3">
      <c r="A440" s="43">
        <v>425</v>
      </c>
      <c r="B440" s="24" t="s">
        <v>250</v>
      </c>
      <c r="C440" s="24" t="s">
        <v>749</v>
      </c>
      <c r="D440" s="24" t="s">
        <v>88</v>
      </c>
      <c r="E440" s="24" t="s">
        <v>158</v>
      </c>
      <c r="F440" s="51" t="s">
        <v>197</v>
      </c>
      <c r="G440" s="51" t="s">
        <v>191</v>
      </c>
      <c r="H440" s="51" t="s">
        <v>25</v>
      </c>
      <c r="I440" s="53" t="s">
        <v>750</v>
      </c>
      <c r="J440" s="24" t="s">
        <v>612</v>
      </c>
      <c r="K440" s="24">
        <v>11</v>
      </c>
      <c r="L440" s="24" t="s">
        <v>751</v>
      </c>
      <c r="M440" s="44" t="s">
        <v>197</v>
      </c>
      <c r="N440" s="13" t="str">
        <f>CONCATENATE(L440,M440)</f>
        <v>Л11-01К</v>
      </c>
      <c r="O440" s="13" t="str">
        <f>CONCATENATE(B440,"-",F440,G440,H440,"-",I440)</f>
        <v>м-КНС-07082002</v>
      </c>
      <c r="P440" s="45">
        <v>7</v>
      </c>
      <c r="Q440" s="45">
        <v>6</v>
      </c>
      <c r="R440" s="45">
        <v>4</v>
      </c>
      <c r="S440" s="45">
        <v>5</v>
      </c>
      <c r="T440" s="45">
        <v>7</v>
      </c>
      <c r="U440" s="45">
        <v>7</v>
      </c>
      <c r="V440" s="45">
        <v>5</v>
      </c>
      <c r="W440" s="45">
        <v>5</v>
      </c>
      <c r="X440" s="45">
        <v>5</v>
      </c>
      <c r="Y440" s="45">
        <v>5</v>
      </c>
      <c r="Z440" s="12">
        <f>SUM(P440:Y440)</f>
        <v>56</v>
      </c>
      <c r="AA440" s="44">
        <v>70</v>
      </c>
      <c r="AB440" s="46">
        <f>Z440/AA440</f>
        <v>0.8</v>
      </c>
      <c r="AC440" s="61" t="str">
        <f>IF(Z440&gt;75%*AA440,"Победитель",IF(Z440&gt;50%*AA440,"Призёр","Участник"))</f>
        <v>Победитель</v>
      </c>
    </row>
    <row r="441" spans="1:29" x14ac:dyDescent="0.3">
      <c r="A441" s="43">
        <v>426</v>
      </c>
      <c r="B441" s="24" t="s">
        <v>180</v>
      </c>
      <c r="C441" s="24" t="s">
        <v>703</v>
      </c>
      <c r="D441" s="24" t="s">
        <v>479</v>
      </c>
      <c r="E441" s="24" t="s">
        <v>31</v>
      </c>
      <c r="F441" s="51" t="s">
        <v>273</v>
      </c>
      <c r="G441" s="51" t="s">
        <v>203</v>
      </c>
      <c r="H441" s="51" t="s">
        <v>37</v>
      </c>
      <c r="I441" s="53" t="s">
        <v>420</v>
      </c>
      <c r="J441" s="24" t="s">
        <v>612</v>
      </c>
      <c r="K441" s="24">
        <v>11</v>
      </c>
      <c r="L441" s="24" t="s">
        <v>774</v>
      </c>
      <c r="M441" s="44" t="s">
        <v>197</v>
      </c>
      <c r="N441" s="13" t="str">
        <f>CONCATENATE(L441,M441)</f>
        <v>Л11-09К</v>
      </c>
      <c r="O441" s="13" t="str">
        <f>CONCATENATE(B441,"-",F441,G441,H441,"-",I441)</f>
        <v>ж-ЯВМ-07102002</v>
      </c>
      <c r="P441" s="45">
        <v>7</v>
      </c>
      <c r="Q441" s="45">
        <v>7</v>
      </c>
      <c r="R441" s="45">
        <v>3</v>
      </c>
      <c r="S441" s="45">
        <v>5</v>
      </c>
      <c r="T441" s="45">
        <v>7</v>
      </c>
      <c r="U441" s="45">
        <v>7</v>
      </c>
      <c r="V441" s="45">
        <v>4</v>
      </c>
      <c r="W441" s="45">
        <v>7</v>
      </c>
      <c r="X441" s="45">
        <v>5</v>
      </c>
      <c r="Y441" s="45">
        <v>2.5</v>
      </c>
      <c r="Z441" s="12">
        <f>SUM(P441:Y441)</f>
        <v>54.5</v>
      </c>
      <c r="AA441" s="44">
        <v>70</v>
      </c>
      <c r="AB441" s="46">
        <f>Z441/AA441</f>
        <v>0.77857142857142858</v>
      </c>
      <c r="AC441" s="61" t="str">
        <f>IF(Z441&gt;75%*AA441,"Победитель",IF(Z441&gt;50%*AA441,"Призёр","Участник"))</f>
        <v>Победитель</v>
      </c>
    </row>
    <row r="442" spans="1:29" x14ac:dyDescent="0.3">
      <c r="A442" s="43">
        <v>427</v>
      </c>
      <c r="B442" s="16" t="s">
        <v>14</v>
      </c>
      <c r="C442" s="16" t="s">
        <v>1034</v>
      </c>
      <c r="D442" s="16" t="s">
        <v>1035</v>
      </c>
      <c r="E442" s="16" t="s">
        <v>1036</v>
      </c>
      <c r="F442" s="16" t="s">
        <v>295</v>
      </c>
      <c r="G442" s="16" t="s">
        <v>226</v>
      </c>
      <c r="H442" s="16" t="s">
        <v>295</v>
      </c>
      <c r="I442" s="48" t="s">
        <v>1037</v>
      </c>
      <c r="J442" s="16" t="s">
        <v>778</v>
      </c>
      <c r="K442" s="16">
        <v>11</v>
      </c>
      <c r="L442" s="16" t="s">
        <v>1038</v>
      </c>
      <c r="M442" s="44" t="s">
        <v>295</v>
      </c>
      <c r="N442" s="13" t="str">
        <f>CONCATENATE(L442,M442)</f>
        <v>л1105Г</v>
      </c>
      <c r="O442" s="13" t="str">
        <f>CONCATENATE(B442,"-",F442,G442,H442,"-",I442)</f>
        <v>Ж-ГДГ-29072002</v>
      </c>
      <c r="P442" s="45">
        <v>7</v>
      </c>
      <c r="Q442" s="45">
        <v>6.5</v>
      </c>
      <c r="R442" s="45">
        <v>4</v>
      </c>
      <c r="S442" s="45">
        <v>3</v>
      </c>
      <c r="T442" s="45">
        <v>6.5</v>
      </c>
      <c r="U442" s="45">
        <v>1</v>
      </c>
      <c r="V442" s="45">
        <v>7</v>
      </c>
      <c r="W442" s="45">
        <v>7</v>
      </c>
      <c r="X442" s="45">
        <v>7</v>
      </c>
      <c r="Y442" s="45">
        <v>4</v>
      </c>
      <c r="Z442" s="12">
        <f>SUM(P442:Y442)</f>
        <v>53</v>
      </c>
      <c r="AA442" s="44">
        <v>70</v>
      </c>
      <c r="AB442" s="46">
        <f>Z442/AA442</f>
        <v>0.75714285714285712</v>
      </c>
      <c r="AC442" s="61" t="str">
        <f>IF(Z442&gt;75%*AA442,"Победитель",IF(Z442&gt;50%*AA442,"Призёр","Участник"))</f>
        <v>Победитель</v>
      </c>
    </row>
    <row r="443" spans="1:29" x14ac:dyDescent="0.3">
      <c r="A443" s="43">
        <v>428</v>
      </c>
      <c r="B443" s="16" t="s">
        <v>14</v>
      </c>
      <c r="C443" s="16" t="s">
        <v>1163</v>
      </c>
      <c r="D443" s="16" t="s">
        <v>182</v>
      </c>
      <c r="E443" s="16" t="s">
        <v>158</v>
      </c>
      <c r="F443" s="16" t="s">
        <v>252</v>
      </c>
      <c r="G443" s="16" t="s">
        <v>184</v>
      </c>
      <c r="H443" s="16" t="s">
        <v>25</v>
      </c>
      <c r="I443" s="48" t="s">
        <v>1229</v>
      </c>
      <c r="J443" s="16" t="s">
        <v>1210</v>
      </c>
      <c r="K443" s="16">
        <v>11</v>
      </c>
      <c r="L443" s="16" t="s">
        <v>162</v>
      </c>
      <c r="M443" s="44" t="s">
        <v>247</v>
      </c>
      <c r="N443" s="13" t="str">
        <f>CONCATENATE(L443,M443)</f>
        <v>Л1101Л</v>
      </c>
      <c r="O443" s="13" t="str">
        <f>CONCATENATE(B443,"-",F443,G443,H443,"-",I443)</f>
        <v>Ж-ЕПС-11052003</v>
      </c>
      <c r="P443" s="45">
        <v>7</v>
      </c>
      <c r="Q443" s="45">
        <v>7</v>
      </c>
      <c r="R443" s="45">
        <v>6</v>
      </c>
      <c r="S443" s="45">
        <v>7</v>
      </c>
      <c r="T443" s="45">
        <v>4</v>
      </c>
      <c r="U443" s="45">
        <v>5</v>
      </c>
      <c r="V443" s="45">
        <v>4</v>
      </c>
      <c r="W443" s="45">
        <v>7</v>
      </c>
      <c r="X443" s="45">
        <v>1</v>
      </c>
      <c r="Y443" s="45">
        <v>5</v>
      </c>
      <c r="Z443" s="12">
        <f>SUM(P443:Y443)</f>
        <v>53</v>
      </c>
      <c r="AA443" s="44">
        <v>70</v>
      </c>
      <c r="AB443" s="46">
        <f>Z443/AA443</f>
        <v>0.75714285714285712</v>
      </c>
      <c r="AC443" s="61" t="str">
        <f>IF(Z443&gt;75%*AA443,"Победитель",IF(Z443&gt;50%*AA443,"Призёр","Участник"))</f>
        <v>Победитель</v>
      </c>
    </row>
    <row r="444" spans="1:29" x14ac:dyDescent="0.3">
      <c r="A444" s="43">
        <v>429</v>
      </c>
      <c r="B444" s="16" t="s">
        <v>37</v>
      </c>
      <c r="C444" s="16" t="s">
        <v>676</v>
      </c>
      <c r="D444" s="16" t="s">
        <v>1031</v>
      </c>
      <c r="E444" s="16" t="s">
        <v>57</v>
      </c>
      <c r="F444" s="16" t="s">
        <v>216</v>
      </c>
      <c r="G444" s="16" t="s">
        <v>273</v>
      </c>
      <c r="H444" s="16" t="s">
        <v>25</v>
      </c>
      <c r="I444" s="48" t="s">
        <v>1032</v>
      </c>
      <c r="J444" s="16" t="s">
        <v>778</v>
      </c>
      <c r="K444" s="16">
        <v>11</v>
      </c>
      <c r="L444" s="16" t="s">
        <v>1033</v>
      </c>
      <c r="M444" s="44" t="s">
        <v>295</v>
      </c>
      <c r="N444" s="13" t="str">
        <f>CONCATENATE(L444,M444)</f>
        <v>л1106Г</v>
      </c>
      <c r="O444" s="13" t="str">
        <f>CONCATENATE(B444,"-",F444,G444,H444,"-",I444)</f>
        <v>М-ЗЯС-24112002</v>
      </c>
      <c r="P444" s="45">
        <v>0</v>
      </c>
      <c r="Q444" s="45">
        <v>7</v>
      </c>
      <c r="R444" s="45">
        <v>5</v>
      </c>
      <c r="S444" s="45">
        <v>5</v>
      </c>
      <c r="T444" s="45">
        <v>7</v>
      </c>
      <c r="U444" s="45">
        <v>7</v>
      </c>
      <c r="V444" s="45">
        <v>4</v>
      </c>
      <c r="W444" s="45">
        <v>7</v>
      </c>
      <c r="X444" s="45">
        <v>7</v>
      </c>
      <c r="Y444" s="45">
        <v>2</v>
      </c>
      <c r="Z444" s="12">
        <f>SUM(P444:Y444)</f>
        <v>51</v>
      </c>
      <c r="AA444" s="44">
        <v>70</v>
      </c>
      <c r="AB444" s="46">
        <f>Z444/AA444</f>
        <v>0.72857142857142854</v>
      </c>
      <c r="AC444" s="61" t="str">
        <f>IF(Z444&gt;75%*AA444,"Победитель",IF(Z444&gt;50%*AA444,"Призёр","Участник"))</f>
        <v>Призёр</v>
      </c>
    </row>
    <row r="445" spans="1:29" x14ac:dyDescent="0.3">
      <c r="A445" s="43">
        <v>430</v>
      </c>
      <c r="B445" s="24" t="s">
        <v>250</v>
      </c>
      <c r="C445" s="24" t="s">
        <v>761</v>
      </c>
      <c r="D445" s="24" t="s">
        <v>42</v>
      </c>
      <c r="E445" s="24" t="s">
        <v>412</v>
      </c>
      <c r="F445" s="51" t="s">
        <v>183</v>
      </c>
      <c r="G445" s="51" t="s">
        <v>226</v>
      </c>
      <c r="H445" s="51" t="s">
        <v>285</v>
      </c>
      <c r="I445" s="53" t="s">
        <v>762</v>
      </c>
      <c r="J445" s="24" t="s">
        <v>612</v>
      </c>
      <c r="K445" s="24">
        <v>11</v>
      </c>
      <c r="L445" s="24" t="s">
        <v>763</v>
      </c>
      <c r="M445" s="44" t="s">
        <v>197</v>
      </c>
      <c r="N445" s="13" t="str">
        <f>CONCATENATE(L445,M445)</f>
        <v>Л11-05К</v>
      </c>
      <c r="O445" s="13" t="str">
        <f>CONCATENATE(B445,"-",F445,G445,H445,"-",I445)</f>
        <v>м-ТДО-08102002</v>
      </c>
      <c r="P445" s="45">
        <v>7</v>
      </c>
      <c r="Q445" s="45">
        <v>5</v>
      </c>
      <c r="R445" s="45">
        <v>3</v>
      </c>
      <c r="S445" s="45">
        <v>5</v>
      </c>
      <c r="T445" s="45">
        <v>7</v>
      </c>
      <c r="U445" s="45">
        <v>7</v>
      </c>
      <c r="V445" s="45">
        <v>4</v>
      </c>
      <c r="W445" s="45">
        <v>2</v>
      </c>
      <c r="X445" s="45">
        <v>7</v>
      </c>
      <c r="Y445" s="45">
        <v>3.5</v>
      </c>
      <c r="Z445" s="12">
        <f>SUM(P445:Y445)</f>
        <v>50.5</v>
      </c>
      <c r="AA445" s="44">
        <v>70</v>
      </c>
      <c r="AB445" s="46">
        <f>Z445/AA445</f>
        <v>0.72142857142857142</v>
      </c>
      <c r="AC445" s="61" t="str">
        <f>IF(Z445&gt;75%*AA445,"Победитель",IF(Z445&gt;50%*AA445,"Призёр","Участник"))</f>
        <v>Призёр</v>
      </c>
    </row>
    <row r="446" spans="1:29" x14ac:dyDescent="0.3">
      <c r="A446" s="43">
        <v>431</v>
      </c>
      <c r="B446" s="24" t="s">
        <v>180</v>
      </c>
      <c r="C446" s="24" t="s">
        <v>755</v>
      </c>
      <c r="D446" s="24" t="s">
        <v>190</v>
      </c>
      <c r="E446" s="24" t="s">
        <v>225</v>
      </c>
      <c r="F446" s="51" t="s">
        <v>191</v>
      </c>
      <c r="G446" s="51" t="s">
        <v>185</v>
      </c>
      <c r="H446" s="51" t="s">
        <v>226</v>
      </c>
      <c r="I446" s="53" t="s">
        <v>756</v>
      </c>
      <c r="J446" s="24" t="s">
        <v>612</v>
      </c>
      <c r="K446" s="24">
        <v>11</v>
      </c>
      <c r="L446" s="24" t="s">
        <v>757</v>
      </c>
      <c r="M446" s="44" t="s">
        <v>197</v>
      </c>
      <c r="N446" s="13" t="str">
        <f>CONCATENATE(L446,M446)</f>
        <v>Л11-03К</v>
      </c>
      <c r="O446" s="13" t="str">
        <f>CONCATENATE(B446,"-",F446,G446,H446,"-",I446)</f>
        <v>ж-НАД-08082002</v>
      </c>
      <c r="P446" s="45">
        <v>7</v>
      </c>
      <c r="Q446" s="45">
        <v>6.5</v>
      </c>
      <c r="R446" s="45">
        <v>1</v>
      </c>
      <c r="S446" s="45">
        <v>5</v>
      </c>
      <c r="T446" s="45">
        <v>7</v>
      </c>
      <c r="U446" s="45">
        <v>7</v>
      </c>
      <c r="V446" s="45">
        <v>3</v>
      </c>
      <c r="W446" s="45">
        <v>7</v>
      </c>
      <c r="X446" s="45">
        <v>5</v>
      </c>
      <c r="Y446" s="45">
        <v>0</v>
      </c>
      <c r="Z446" s="12">
        <f>SUM(P446:Y446)</f>
        <v>48.5</v>
      </c>
      <c r="AA446" s="44">
        <v>70</v>
      </c>
      <c r="AB446" s="46">
        <f>Z446/AA446</f>
        <v>0.69285714285714284</v>
      </c>
      <c r="AC446" s="61" t="str">
        <f>IF(Z446&gt;75%*AA446,"Победитель",IF(Z446&gt;50%*AA446,"Призёр","Участник"))</f>
        <v>Призёр</v>
      </c>
    </row>
    <row r="447" spans="1:29" x14ac:dyDescent="0.3">
      <c r="A447" s="43">
        <v>432</v>
      </c>
      <c r="B447" s="16" t="s">
        <v>180</v>
      </c>
      <c r="C447" s="16" t="s">
        <v>272</v>
      </c>
      <c r="D447" s="16" t="s">
        <v>82</v>
      </c>
      <c r="E447" s="16" t="s">
        <v>35</v>
      </c>
      <c r="F447" s="4" t="s">
        <v>273</v>
      </c>
      <c r="G447" s="4" t="s">
        <v>37</v>
      </c>
      <c r="H447" s="4" t="s">
        <v>185</v>
      </c>
      <c r="I447" s="1" t="s">
        <v>274</v>
      </c>
      <c r="J447" s="14" t="s">
        <v>187</v>
      </c>
      <c r="K447" s="16">
        <v>11</v>
      </c>
      <c r="L447" s="16" t="s">
        <v>275</v>
      </c>
      <c r="M447" s="44" t="s">
        <v>285</v>
      </c>
      <c r="N447" s="13" t="str">
        <f>CONCATENATE(L447,M447)</f>
        <v>л1120О</v>
      </c>
      <c r="O447" s="13" t="str">
        <f>CONCATENATE(B447,"-",F447,G447,H447,"-",I447)</f>
        <v>ж-ЯМА-16062002</v>
      </c>
      <c r="P447" s="45">
        <v>4</v>
      </c>
      <c r="Q447" s="45">
        <v>7</v>
      </c>
      <c r="R447" s="45">
        <v>4</v>
      </c>
      <c r="S447" s="45">
        <v>5</v>
      </c>
      <c r="T447" s="45">
        <v>7</v>
      </c>
      <c r="U447" s="45">
        <v>4</v>
      </c>
      <c r="V447" s="45">
        <v>6</v>
      </c>
      <c r="W447" s="45">
        <v>1</v>
      </c>
      <c r="X447" s="45">
        <v>7</v>
      </c>
      <c r="Y447" s="45">
        <v>3</v>
      </c>
      <c r="Z447" s="12">
        <f>SUM(P447:Y447)</f>
        <v>48</v>
      </c>
      <c r="AA447" s="44">
        <v>70</v>
      </c>
      <c r="AB447" s="46">
        <f>Z447/AA447</f>
        <v>0.68571428571428572</v>
      </c>
      <c r="AC447" s="61" t="str">
        <f>IF(Z447&gt;75%*AA447,"Победитель",IF(Z447&gt;50%*AA447,"Призёр","Участник"))</f>
        <v>Призёр</v>
      </c>
    </row>
    <row r="448" spans="1:29" x14ac:dyDescent="0.3">
      <c r="A448" s="43">
        <v>433</v>
      </c>
      <c r="B448" s="24" t="s">
        <v>180</v>
      </c>
      <c r="C448" s="24" t="s">
        <v>445</v>
      </c>
      <c r="D448" s="24" t="s">
        <v>752</v>
      </c>
      <c r="E448" s="24" t="s">
        <v>215</v>
      </c>
      <c r="F448" s="51" t="s">
        <v>197</v>
      </c>
      <c r="G448" s="51" t="s">
        <v>203</v>
      </c>
      <c r="H448" s="51" t="s">
        <v>191</v>
      </c>
      <c r="I448" s="53" t="s">
        <v>753</v>
      </c>
      <c r="J448" s="24" t="s">
        <v>612</v>
      </c>
      <c r="K448" s="24">
        <v>11</v>
      </c>
      <c r="L448" s="24" t="s">
        <v>754</v>
      </c>
      <c r="M448" s="44" t="s">
        <v>197</v>
      </c>
      <c r="N448" s="13" t="str">
        <f>CONCATENATE(L448,M448)</f>
        <v>Л11-02К</v>
      </c>
      <c r="O448" s="13" t="str">
        <f>CONCATENATE(B448,"-",F448,G448,H448,"-",I448)</f>
        <v>ж-КВН-24092002</v>
      </c>
      <c r="P448" s="45">
        <v>7</v>
      </c>
      <c r="Q448" s="45">
        <v>7</v>
      </c>
      <c r="R448" s="45">
        <v>4</v>
      </c>
      <c r="S448" s="45">
        <v>5</v>
      </c>
      <c r="T448" s="45">
        <v>5</v>
      </c>
      <c r="U448" s="45">
        <v>4</v>
      </c>
      <c r="V448" s="45">
        <v>6</v>
      </c>
      <c r="W448" s="45">
        <v>1</v>
      </c>
      <c r="X448" s="45">
        <v>5</v>
      </c>
      <c r="Y448" s="45">
        <v>1.5</v>
      </c>
      <c r="Z448" s="12">
        <f>SUM(P448:Y448)</f>
        <v>45.5</v>
      </c>
      <c r="AA448" s="44">
        <v>70</v>
      </c>
      <c r="AB448" s="46">
        <f>Z448/AA448</f>
        <v>0.65</v>
      </c>
      <c r="AC448" s="61" t="str">
        <f>IF(Z448&gt;75%*AA448,"Победитель",IF(Z448&gt;50%*AA448,"Призёр","Участник"))</f>
        <v>Призёр</v>
      </c>
    </row>
    <row r="449" spans="1:29" x14ac:dyDescent="0.3">
      <c r="A449" s="43">
        <v>434</v>
      </c>
      <c r="B449" s="24" t="s">
        <v>180</v>
      </c>
      <c r="C449" s="24" t="s">
        <v>764</v>
      </c>
      <c r="D449" s="24" t="s">
        <v>765</v>
      </c>
      <c r="E449" s="24" t="s">
        <v>225</v>
      </c>
      <c r="F449" s="51" t="s">
        <v>183</v>
      </c>
      <c r="G449" s="51" t="s">
        <v>333</v>
      </c>
      <c r="H449" s="51" t="s">
        <v>226</v>
      </c>
      <c r="I449" s="53" t="s">
        <v>753</v>
      </c>
      <c r="J449" s="24" t="s">
        <v>612</v>
      </c>
      <c r="K449" s="24">
        <v>11</v>
      </c>
      <c r="L449" s="24" t="s">
        <v>766</v>
      </c>
      <c r="M449" s="44" t="s">
        <v>197</v>
      </c>
      <c r="N449" s="13" t="str">
        <f>CONCATENATE(L449,M449)</f>
        <v>Л11-06К</v>
      </c>
      <c r="O449" s="13" t="str">
        <f>CONCATENATE(B449,"-",F449,G449,H449,"-",I449)</f>
        <v>ж-ТЭД-24092002</v>
      </c>
      <c r="P449" s="45">
        <v>7</v>
      </c>
      <c r="Q449" s="45">
        <v>7</v>
      </c>
      <c r="R449" s="45">
        <v>2</v>
      </c>
      <c r="S449" s="45">
        <v>3</v>
      </c>
      <c r="T449" s="45">
        <v>7</v>
      </c>
      <c r="U449" s="45">
        <v>4</v>
      </c>
      <c r="V449" s="45">
        <v>6</v>
      </c>
      <c r="W449" s="45">
        <v>0</v>
      </c>
      <c r="X449" s="45">
        <v>5</v>
      </c>
      <c r="Y449" s="45">
        <v>2.5</v>
      </c>
      <c r="Z449" s="12">
        <f>SUM(P449:Y449)</f>
        <v>43.5</v>
      </c>
      <c r="AA449" s="44">
        <v>70</v>
      </c>
      <c r="AB449" s="46">
        <f>Z449/AA449</f>
        <v>0.62142857142857144</v>
      </c>
      <c r="AC449" s="61" t="str">
        <f>IF(Z449&gt;75%*AA449,"Победитель",IF(Z449&gt;50%*AA449,"Призёр","Участник"))</f>
        <v>Призёр</v>
      </c>
    </row>
    <row r="450" spans="1:29" x14ac:dyDescent="0.3">
      <c r="A450" s="43">
        <v>435</v>
      </c>
      <c r="B450" s="18" t="s">
        <v>180</v>
      </c>
      <c r="C450" s="18" t="s">
        <v>538</v>
      </c>
      <c r="D450" s="18" t="s">
        <v>539</v>
      </c>
      <c r="E450" s="18" t="s">
        <v>424</v>
      </c>
      <c r="F450" s="3" t="s">
        <v>184</v>
      </c>
      <c r="G450" s="3" t="s">
        <v>203</v>
      </c>
      <c r="H450" s="3" t="s">
        <v>252</v>
      </c>
      <c r="I450" s="1" t="s">
        <v>540</v>
      </c>
      <c r="J450" s="18" t="s">
        <v>426</v>
      </c>
      <c r="K450" s="5" t="s">
        <v>531</v>
      </c>
      <c r="L450" s="18" t="s">
        <v>162</v>
      </c>
      <c r="M450" s="44" t="s">
        <v>203</v>
      </c>
      <c r="N450" s="13" t="str">
        <f>CONCATENATE(L450,M450)</f>
        <v>Л1101В</v>
      </c>
      <c r="O450" s="13" t="str">
        <f>CONCATENATE(B450,"-",F450,G450,H450,"-",I450)</f>
        <v>ж-ПВЕ-29112002</v>
      </c>
      <c r="P450" s="45">
        <v>4</v>
      </c>
      <c r="Q450" s="45">
        <v>7</v>
      </c>
      <c r="R450" s="45">
        <v>5</v>
      </c>
      <c r="S450" s="45">
        <v>4</v>
      </c>
      <c r="T450" s="45">
        <v>1</v>
      </c>
      <c r="U450" s="45">
        <v>2</v>
      </c>
      <c r="V450" s="45">
        <v>6</v>
      </c>
      <c r="W450" s="45">
        <v>0</v>
      </c>
      <c r="X450" s="45">
        <v>7</v>
      </c>
      <c r="Y450" s="45">
        <v>3</v>
      </c>
      <c r="Z450" s="12">
        <f>SUM(P450:Y450)</f>
        <v>39</v>
      </c>
      <c r="AA450" s="44">
        <v>70</v>
      </c>
      <c r="AB450" s="46">
        <f>Z450/AA450</f>
        <v>0.55714285714285716</v>
      </c>
      <c r="AC450" s="30" t="str">
        <f>IF(Z450&gt;75%*AA450,"Победитель",IF(Z450&gt;50%*AA450,"Призёр","Участник"))</f>
        <v>Призёр</v>
      </c>
    </row>
    <row r="451" spans="1:29" x14ac:dyDescent="0.3">
      <c r="A451" s="43">
        <v>436</v>
      </c>
      <c r="B451" s="16" t="s">
        <v>14</v>
      </c>
      <c r="C451" s="16" t="s">
        <v>164</v>
      </c>
      <c r="D451" s="16" t="s">
        <v>165</v>
      </c>
      <c r="E451" s="16" t="s">
        <v>49</v>
      </c>
      <c r="F451" s="4" t="str">
        <f>LEFT(C451,1)</f>
        <v>М</v>
      </c>
      <c r="G451" s="4" t="str">
        <f>LEFT(D451,1)</f>
        <v>Л</v>
      </c>
      <c r="H451" s="4" t="str">
        <f>LEFT(E451,1)</f>
        <v>И</v>
      </c>
      <c r="I451" s="1" t="s">
        <v>166</v>
      </c>
      <c r="J451" s="14" t="s">
        <v>28</v>
      </c>
      <c r="K451" s="16">
        <v>11</v>
      </c>
      <c r="L451" s="16" t="s">
        <v>167</v>
      </c>
      <c r="M451" s="10" t="s">
        <v>37</v>
      </c>
      <c r="N451" s="13" t="str">
        <f>CONCATENATE(L451,M451)</f>
        <v>Л1103М</v>
      </c>
      <c r="O451" s="13" t="str">
        <f>CONCATENATE(B451,"-",F451,G451,H451,"-",I451)</f>
        <v>Ж-МЛИ-17102001</v>
      </c>
      <c r="P451" s="45">
        <v>3</v>
      </c>
      <c r="Q451" s="45">
        <v>7</v>
      </c>
      <c r="R451" s="45">
        <v>3</v>
      </c>
      <c r="S451" s="45">
        <v>5</v>
      </c>
      <c r="T451" s="45">
        <v>2</v>
      </c>
      <c r="U451" s="45">
        <v>2</v>
      </c>
      <c r="V451" s="45">
        <v>4</v>
      </c>
      <c r="W451" s="45">
        <v>2</v>
      </c>
      <c r="X451" s="45">
        <v>7</v>
      </c>
      <c r="Y451" s="45">
        <v>3</v>
      </c>
      <c r="Z451" s="12">
        <f>SUM(P451:Y451)</f>
        <v>38</v>
      </c>
      <c r="AA451" s="44">
        <v>70</v>
      </c>
      <c r="AB451" s="46">
        <f>Z451/AA451</f>
        <v>0.54285714285714282</v>
      </c>
      <c r="AC451" s="30" t="str">
        <f>IF(Z451&gt;75%*AA451,"Победитель",IF(Z451&gt;50%*AA451,"Призёр","Участник"))</f>
        <v>Призёр</v>
      </c>
    </row>
    <row r="452" spans="1:29" x14ac:dyDescent="0.3">
      <c r="A452" s="43">
        <v>437</v>
      </c>
      <c r="B452" s="8" t="s">
        <v>250</v>
      </c>
      <c r="C452" s="8" t="s">
        <v>600</v>
      </c>
      <c r="D452" s="8" t="s">
        <v>67</v>
      </c>
      <c r="E452" s="8" t="s">
        <v>171</v>
      </c>
      <c r="F452" s="55" t="s">
        <v>295</v>
      </c>
      <c r="G452" s="55" t="s">
        <v>25</v>
      </c>
      <c r="H452" s="55" t="s">
        <v>191</v>
      </c>
      <c r="I452" s="28" t="s">
        <v>601</v>
      </c>
      <c r="J452" s="8" t="s">
        <v>543</v>
      </c>
      <c r="K452" s="8">
        <v>11</v>
      </c>
      <c r="L452" s="8" t="s">
        <v>163</v>
      </c>
      <c r="M452" s="44" t="s">
        <v>197</v>
      </c>
      <c r="N452" s="13" t="str">
        <f>CONCATENATE(L452,M452)</f>
        <v>Л1102К</v>
      </c>
      <c r="O452" s="13" t="str">
        <f>CONCATENATE(B452,"-",F452,G452,H452,"-",I452)</f>
        <v>м-ГСН-30072002</v>
      </c>
      <c r="P452" s="45">
        <v>7</v>
      </c>
      <c r="Q452" s="45">
        <v>4.5</v>
      </c>
      <c r="R452" s="45">
        <v>3</v>
      </c>
      <c r="S452" s="45">
        <v>5</v>
      </c>
      <c r="T452" s="45">
        <v>2</v>
      </c>
      <c r="U452" s="45">
        <v>4</v>
      </c>
      <c r="V452" s="45">
        <v>6</v>
      </c>
      <c r="W452" s="45">
        <v>0</v>
      </c>
      <c r="X452" s="45">
        <v>3</v>
      </c>
      <c r="Y452" s="45">
        <v>0</v>
      </c>
      <c r="Z452" s="12">
        <f>SUM(P452:Y452)</f>
        <v>34.5</v>
      </c>
      <c r="AA452" s="44">
        <v>70</v>
      </c>
      <c r="AB452" s="46">
        <f>Z452/AA452</f>
        <v>0.49285714285714288</v>
      </c>
      <c r="AC452" s="30" t="str">
        <f>IF(Z452&gt;75%*AA452,"Победитель",IF(Z452&gt;50%*AA452,"Призёр","Участник"))</f>
        <v>Участник</v>
      </c>
    </row>
    <row r="453" spans="1:29" x14ac:dyDescent="0.3">
      <c r="A453" s="43">
        <v>438</v>
      </c>
      <c r="B453" s="24" t="s">
        <v>180</v>
      </c>
      <c r="C453" s="24" t="s">
        <v>767</v>
      </c>
      <c r="D453" s="24" t="s">
        <v>214</v>
      </c>
      <c r="E453" s="24" t="s">
        <v>768</v>
      </c>
      <c r="F453" s="51" t="s">
        <v>310</v>
      </c>
      <c r="G453" s="51" t="s">
        <v>37</v>
      </c>
      <c r="H453" s="51" t="s">
        <v>25</v>
      </c>
      <c r="I453" s="53" t="s">
        <v>753</v>
      </c>
      <c r="J453" s="24" t="s">
        <v>612</v>
      </c>
      <c r="K453" s="24">
        <v>11</v>
      </c>
      <c r="L453" s="24" t="s">
        <v>769</v>
      </c>
      <c r="M453" s="44" t="s">
        <v>197</v>
      </c>
      <c r="N453" s="13" t="str">
        <f>CONCATENATE(L453,M453)</f>
        <v>Л11-07К</v>
      </c>
      <c r="O453" s="13" t="str">
        <f>CONCATENATE(B453,"-",F453,G453,H453,"-",I453)</f>
        <v>ж-ФМС-24092002</v>
      </c>
      <c r="P453" s="45">
        <v>7</v>
      </c>
      <c r="Q453" s="45">
        <v>6.5</v>
      </c>
      <c r="R453" s="45">
        <v>4</v>
      </c>
      <c r="S453" s="45">
        <v>3</v>
      </c>
      <c r="T453" s="45">
        <v>0</v>
      </c>
      <c r="U453" s="45">
        <v>1</v>
      </c>
      <c r="V453" s="45">
        <v>6</v>
      </c>
      <c r="W453" s="45">
        <v>0</v>
      </c>
      <c r="X453" s="45">
        <v>5</v>
      </c>
      <c r="Y453" s="45">
        <v>0</v>
      </c>
      <c r="Z453" s="12">
        <f>SUM(P453:Y453)</f>
        <v>32.5</v>
      </c>
      <c r="AA453" s="44">
        <v>70</v>
      </c>
      <c r="AB453" s="46">
        <f>Z453/AA453</f>
        <v>0.4642857142857143</v>
      </c>
      <c r="AC453" s="30" t="str">
        <f>IF(Z453&gt;75%*AA453,"Победитель",IF(Z453&gt;50%*AA453,"Призёр","Участник"))</f>
        <v>Участник</v>
      </c>
    </row>
    <row r="454" spans="1:29" x14ac:dyDescent="0.3">
      <c r="A454" s="43">
        <v>439</v>
      </c>
      <c r="B454" s="16" t="s">
        <v>37</v>
      </c>
      <c r="C454" s="16" t="s">
        <v>87</v>
      </c>
      <c r="D454" s="16" t="s">
        <v>88</v>
      </c>
      <c r="E454" s="16" t="s">
        <v>89</v>
      </c>
      <c r="F454" s="4" t="str">
        <f>LEFT(C454,1)</f>
        <v>Б</v>
      </c>
      <c r="G454" s="4" t="str">
        <f>LEFT(D454,1)</f>
        <v>Н</v>
      </c>
      <c r="H454" s="4" t="str">
        <f>LEFT(E454,1)</f>
        <v>А</v>
      </c>
      <c r="I454" s="1" t="s">
        <v>90</v>
      </c>
      <c r="J454" s="14" t="s">
        <v>28</v>
      </c>
      <c r="K454" s="16">
        <v>11</v>
      </c>
      <c r="L454" s="16" t="s">
        <v>162</v>
      </c>
      <c r="M454" s="10" t="s">
        <v>37</v>
      </c>
      <c r="N454" s="13" t="str">
        <f>CONCATENATE(L454,M454)</f>
        <v>Л1101М</v>
      </c>
      <c r="O454" s="13" t="str">
        <f>CONCATENATE(B454,"-",F454,G454,H454,"-",I454)</f>
        <v>М-БНА-19092002</v>
      </c>
      <c r="P454" s="45">
        <v>4</v>
      </c>
      <c r="Q454" s="45">
        <v>3.5</v>
      </c>
      <c r="R454" s="45">
        <v>6</v>
      </c>
      <c r="S454" s="45">
        <v>4</v>
      </c>
      <c r="T454" s="45">
        <v>0</v>
      </c>
      <c r="U454" s="45">
        <v>1</v>
      </c>
      <c r="V454" s="45">
        <v>6</v>
      </c>
      <c r="W454" s="45">
        <v>1</v>
      </c>
      <c r="X454" s="45">
        <v>3</v>
      </c>
      <c r="Y454" s="45">
        <v>4</v>
      </c>
      <c r="Z454" s="12">
        <f>SUM(P454:Y454)</f>
        <v>32.5</v>
      </c>
      <c r="AA454" s="44">
        <v>70</v>
      </c>
      <c r="AB454" s="46">
        <f>Z454/AA454</f>
        <v>0.4642857142857143</v>
      </c>
      <c r="AC454" s="30" t="str">
        <f>IF(Z454&gt;75%*AA454,"Победитель",IF(Z454&gt;50%*AA454,"Призёр","Участник"))</f>
        <v>Участник</v>
      </c>
    </row>
    <row r="455" spans="1:29" x14ac:dyDescent="0.3">
      <c r="A455" s="43">
        <v>440</v>
      </c>
      <c r="B455" s="8" t="s">
        <v>250</v>
      </c>
      <c r="C455" s="8" t="s">
        <v>607</v>
      </c>
      <c r="D455" s="8" t="s">
        <v>39</v>
      </c>
      <c r="E455" s="8" t="s">
        <v>549</v>
      </c>
      <c r="F455" s="55" t="s">
        <v>247</v>
      </c>
      <c r="G455" s="55" t="s">
        <v>191</v>
      </c>
      <c r="H455" s="55" t="s">
        <v>37</v>
      </c>
      <c r="I455" s="28" t="s">
        <v>608</v>
      </c>
      <c r="J455" s="8" t="s">
        <v>543</v>
      </c>
      <c r="K455" s="8">
        <v>11</v>
      </c>
      <c r="L455" s="8" t="s">
        <v>173</v>
      </c>
      <c r="M455" s="44" t="s">
        <v>197</v>
      </c>
      <c r="N455" s="13" t="str">
        <f>CONCATENATE(L455,M455)</f>
        <v>Л1105К</v>
      </c>
      <c r="O455" s="13" t="str">
        <f>CONCATENATE(B455,"-",F455,G455,H455,"-",I455)</f>
        <v>м-ЛНМ-09062002</v>
      </c>
      <c r="P455" s="45">
        <v>7</v>
      </c>
      <c r="Q455" s="45">
        <v>2</v>
      </c>
      <c r="R455" s="45">
        <v>5</v>
      </c>
      <c r="S455" s="45">
        <v>5</v>
      </c>
      <c r="T455" s="45">
        <v>5</v>
      </c>
      <c r="U455" s="45">
        <v>2</v>
      </c>
      <c r="V455" s="45">
        <v>0</v>
      </c>
      <c r="W455" s="45">
        <v>0</v>
      </c>
      <c r="X455" s="45">
        <v>3</v>
      </c>
      <c r="Y455" s="45">
        <v>3</v>
      </c>
      <c r="Z455" s="12">
        <f>SUM(P455:Y455)</f>
        <v>32</v>
      </c>
      <c r="AA455" s="44">
        <v>70</v>
      </c>
      <c r="AB455" s="46">
        <f>Z455/AA455</f>
        <v>0.45714285714285713</v>
      </c>
      <c r="AC455" s="30" t="str">
        <f>IF(Z455&gt;75%*AA455,"Победитель",IF(Z455&gt;50%*AA455,"Призёр","Участник"))</f>
        <v>Участник</v>
      </c>
    </row>
    <row r="456" spans="1:29" x14ac:dyDescent="0.3">
      <c r="A456" s="43">
        <v>441</v>
      </c>
      <c r="B456" s="16" t="s">
        <v>37</v>
      </c>
      <c r="C456" s="16" t="s">
        <v>1017</v>
      </c>
      <c r="D456" s="16" t="s">
        <v>666</v>
      </c>
      <c r="E456" s="16" t="s">
        <v>842</v>
      </c>
      <c r="F456" s="16" t="s">
        <v>242</v>
      </c>
      <c r="G456" s="16" t="s">
        <v>198</v>
      </c>
      <c r="H456" s="16" t="s">
        <v>226</v>
      </c>
      <c r="I456" s="48" t="s">
        <v>1018</v>
      </c>
      <c r="J456" s="16" t="s">
        <v>778</v>
      </c>
      <c r="K456" s="16">
        <v>11</v>
      </c>
      <c r="L456" s="16" t="s">
        <v>1019</v>
      </c>
      <c r="M456" s="44" t="s">
        <v>295</v>
      </c>
      <c r="N456" s="13" t="str">
        <f>CONCATENATE(L456,M456)</f>
        <v>л1102Г</v>
      </c>
      <c r="O456" s="13" t="str">
        <f>CONCATENATE(B456,"-",F456,G456,H456,"-",I456)</f>
        <v>М-ШИД-24122001</v>
      </c>
      <c r="P456" s="45">
        <v>4</v>
      </c>
      <c r="Q456" s="45">
        <v>7</v>
      </c>
      <c r="R456" s="45">
        <v>0</v>
      </c>
      <c r="S456" s="45">
        <v>5</v>
      </c>
      <c r="T456" s="45">
        <v>3</v>
      </c>
      <c r="U456" s="45">
        <v>1</v>
      </c>
      <c r="V456" s="45">
        <v>6</v>
      </c>
      <c r="W456" s="45">
        <v>0</v>
      </c>
      <c r="X456" s="45">
        <v>5</v>
      </c>
      <c r="Y456" s="45">
        <v>0</v>
      </c>
      <c r="Z456" s="12">
        <f>SUM(P456:Y456)</f>
        <v>31</v>
      </c>
      <c r="AA456" s="44">
        <v>70</v>
      </c>
      <c r="AB456" s="46">
        <f>Z456/AA456</f>
        <v>0.44285714285714284</v>
      </c>
      <c r="AC456" s="30" t="str">
        <f>IF(Z456&gt;75%*AA456,"Победитель",IF(Z456&gt;50%*AA456,"Призёр","Участник"))</f>
        <v>Участник</v>
      </c>
    </row>
    <row r="457" spans="1:29" x14ac:dyDescent="0.3">
      <c r="A457" s="43">
        <v>442</v>
      </c>
      <c r="B457" s="16" t="s">
        <v>14</v>
      </c>
      <c r="C457" s="16" t="s">
        <v>1020</v>
      </c>
      <c r="D457" s="16" t="s">
        <v>1021</v>
      </c>
      <c r="E457" s="16" t="s">
        <v>1022</v>
      </c>
      <c r="F457" s="16" t="s">
        <v>185</v>
      </c>
      <c r="G457" s="16" t="s">
        <v>252</v>
      </c>
      <c r="H457" s="16" t="s">
        <v>191</v>
      </c>
      <c r="I457" s="48" t="s">
        <v>1023</v>
      </c>
      <c r="J457" s="16" t="s">
        <v>778</v>
      </c>
      <c r="K457" s="16">
        <v>11</v>
      </c>
      <c r="L457" s="16" t="s">
        <v>1024</v>
      </c>
      <c r="M457" s="44" t="s">
        <v>295</v>
      </c>
      <c r="N457" s="13" t="str">
        <f>CONCATENATE(L457,M457)</f>
        <v>л1103Г</v>
      </c>
      <c r="O457" s="13" t="str">
        <f>CONCATENATE(B457,"-",F457,G457,H457,"-",I457)</f>
        <v>Ж-АЕН-27012003</v>
      </c>
      <c r="P457" s="45">
        <v>3</v>
      </c>
      <c r="Q457" s="45">
        <v>7</v>
      </c>
      <c r="R457" s="45">
        <v>1</v>
      </c>
      <c r="S457" s="45">
        <v>2</v>
      </c>
      <c r="T457" s="45">
        <v>6</v>
      </c>
      <c r="U457" s="45">
        <v>0</v>
      </c>
      <c r="V457" s="45">
        <v>4</v>
      </c>
      <c r="W457" s="45">
        <v>0</v>
      </c>
      <c r="X457" s="45">
        <v>7</v>
      </c>
      <c r="Y457" s="45">
        <v>1</v>
      </c>
      <c r="Z457" s="12">
        <f>SUM(P457:Y457)</f>
        <v>31</v>
      </c>
      <c r="AA457" s="44">
        <v>70</v>
      </c>
      <c r="AB457" s="46">
        <f>Z457/AA457</f>
        <v>0.44285714285714284</v>
      </c>
      <c r="AC457" s="30" t="str">
        <f>IF(Z457&gt;75%*AA457,"Победитель",IF(Z457&gt;50%*AA457,"Призёр","Участник"))</f>
        <v>Участник</v>
      </c>
    </row>
    <row r="458" spans="1:29" x14ac:dyDescent="0.3">
      <c r="A458" s="43">
        <v>443</v>
      </c>
      <c r="B458" s="16" t="s">
        <v>37</v>
      </c>
      <c r="C458" s="16" t="s">
        <v>169</v>
      </c>
      <c r="D458" s="16" t="s">
        <v>170</v>
      </c>
      <c r="E458" s="16" t="s">
        <v>171</v>
      </c>
      <c r="F458" s="4" t="str">
        <f>LEFT(C458,1)</f>
        <v>Л</v>
      </c>
      <c r="G458" s="4" t="str">
        <f>LEFT(D458,1)</f>
        <v>А</v>
      </c>
      <c r="H458" s="4" t="str">
        <f>LEFT(E458,1)</f>
        <v>Н</v>
      </c>
      <c r="I458" s="1" t="s">
        <v>172</v>
      </c>
      <c r="J458" s="14" t="s">
        <v>28</v>
      </c>
      <c r="K458" s="16">
        <v>11</v>
      </c>
      <c r="L458" s="16" t="s">
        <v>173</v>
      </c>
      <c r="M458" s="10" t="s">
        <v>37</v>
      </c>
      <c r="N458" s="13" t="str">
        <f>CONCATENATE(L458,M458)</f>
        <v>Л1105М</v>
      </c>
      <c r="O458" s="13" t="str">
        <f>CONCATENATE(B458,"-",F458,G458,H458,"-",I458)</f>
        <v>М-ЛАН-03112001</v>
      </c>
      <c r="P458" s="45">
        <v>0</v>
      </c>
      <c r="Q458" s="45">
        <v>3.5</v>
      </c>
      <c r="R458" s="45">
        <v>1</v>
      </c>
      <c r="S458" s="45">
        <v>5</v>
      </c>
      <c r="T458" s="45">
        <v>2</v>
      </c>
      <c r="U458" s="45">
        <v>1</v>
      </c>
      <c r="V458" s="45">
        <v>3</v>
      </c>
      <c r="W458" s="45">
        <v>3</v>
      </c>
      <c r="X458" s="45">
        <v>7</v>
      </c>
      <c r="Y458" s="45">
        <v>3</v>
      </c>
      <c r="Z458" s="12">
        <f>SUM(P458:Y458)</f>
        <v>28.5</v>
      </c>
      <c r="AA458" s="44">
        <v>70</v>
      </c>
      <c r="AB458" s="46">
        <f>Z458/AA458</f>
        <v>0.40714285714285714</v>
      </c>
      <c r="AC458" s="30" t="str">
        <f>IF(Z458&gt;75%*AA458,"Победитель",IF(Z458&gt;50%*AA458,"Призёр","Участник"))</f>
        <v>Участник</v>
      </c>
    </row>
    <row r="459" spans="1:29" x14ac:dyDescent="0.3">
      <c r="A459" s="43">
        <v>444</v>
      </c>
      <c r="B459" s="8" t="s">
        <v>180</v>
      </c>
      <c r="C459" s="8" t="s">
        <v>604</v>
      </c>
      <c r="D459" s="8" t="s">
        <v>596</v>
      </c>
      <c r="E459" s="8" t="s">
        <v>605</v>
      </c>
      <c r="F459" s="55" t="s">
        <v>197</v>
      </c>
      <c r="G459" s="55" t="s">
        <v>185</v>
      </c>
      <c r="H459" s="55" t="s">
        <v>285</v>
      </c>
      <c r="I459" s="28" t="s">
        <v>606</v>
      </c>
      <c r="J459" s="8" t="s">
        <v>543</v>
      </c>
      <c r="K459" s="8">
        <v>11</v>
      </c>
      <c r="L459" s="8" t="s">
        <v>168</v>
      </c>
      <c r="M459" s="44" t="s">
        <v>197</v>
      </c>
      <c r="N459" s="13" t="str">
        <f>CONCATENATE(L459,M459)</f>
        <v>Л1104К</v>
      </c>
      <c r="O459" s="13" t="str">
        <f>CONCATENATE(B459,"-",F459,G459,H459,"-",I459)</f>
        <v>ж-КАО-06102002</v>
      </c>
      <c r="P459" s="45">
        <v>3</v>
      </c>
      <c r="Q459" s="45">
        <v>5</v>
      </c>
      <c r="R459" s="45">
        <v>5</v>
      </c>
      <c r="S459" s="45">
        <v>5</v>
      </c>
      <c r="T459" s="45">
        <v>0</v>
      </c>
      <c r="U459" s="45">
        <v>2</v>
      </c>
      <c r="V459" s="45">
        <v>4</v>
      </c>
      <c r="W459" s="45">
        <v>1</v>
      </c>
      <c r="X459" s="45">
        <v>3</v>
      </c>
      <c r="Y459" s="45">
        <v>0</v>
      </c>
      <c r="Z459" s="12">
        <f>SUM(P459:Y459)</f>
        <v>28</v>
      </c>
      <c r="AA459" s="44">
        <v>70</v>
      </c>
      <c r="AB459" s="46">
        <f>Z459/AA459</f>
        <v>0.4</v>
      </c>
      <c r="AC459" s="30" t="str">
        <f>IF(Z459&gt;75%*AA459,"Победитель",IF(Z459&gt;50%*AA459,"Призёр","Участник"))</f>
        <v>Участник</v>
      </c>
    </row>
    <row r="460" spans="1:29" x14ac:dyDescent="0.3">
      <c r="A460" s="43">
        <v>445</v>
      </c>
      <c r="B460" s="16" t="s">
        <v>37</v>
      </c>
      <c r="C460" s="16" t="s">
        <v>1230</v>
      </c>
      <c r="D460" s="16" t="s">
        <v>378</v>
      </c>
      <c r="E460" s="16" t="s">
        <v>57</v>
      </c>
      <c r="F460" s="16" t="s">
        <v>197</v>
      </c>
      <c r="G460" s="16" t="s">
        <v>203</v>
      </c>
      <c r="H460" s="16" t="s">
        <v>25</v>
      </c>
      <c r="I460" s="48" t="s">
        <v>1231</v>
      </c>
      <c r="J460" s="16" t="s">
        <v>1210</v>
      </c>
      <c r="K460" s="16">
        <v>11</v>
      </c>
      <c r="L460" s="16" t="s">
        <v>163</v>
      </c>
      <c r="M460" s="44" t="s">
        <v>247</v>
      </c>
      <c r="N460" s="13" t="str">
        <f>CONCATENATE(L460,M460)</f>
        <v>Л1102Л</v>
      </c>
      <c r="O460" s="13" t="str">
        <f>CONCATENATE(B460,"-",F460,G460,H460,"-",I460)</f>
        <v>М-КВС-26042002</v>
      </c>
      <c r="P460" s="45">
        <v>7</v>
      </c>
      <c r="Q460" s="45">
        <v>4.5</v>
      </c>
      <c r="R460" s="45">
        <v>2</v>
      </c>
      <c r="S460" s="45">
        <v>6</v>
      </c>
      <c r="T460" s="45">
        <v>0</v>
      </c>
      <c r="U460" s="45">
        <v>0</v>
      </c>
      <c r="V460" s="45">
        <v>3</v>
      </c>
      <c r="W460" s="45">
        <v>5</v>
      </c>
      <c r="X460" s="45">
        <v>0</v>
      </c>
      <c r="Y460" s="45">
        <v>0</v>
      </c>
      <c r="Z460" s="12">
        <f>SUM(P460:Y460)</f>
        <v>27.5</v>
      </c>
      <c r="AA460" s="44">
        <v>70</v>
      </c>
      <c r="AB460" s="46">
        <f>Z460/AA460</f>
        <v>0.39285714285714285</v>
      </c>
      <c r="AC460" s="30" t="str">
        <f>IF(Z460&gt;75%*AA460,"Победитель",IF(Z460&gt;50%*AA460,"Призёр","Участник"))</f>
        <v>Участник</v>
      </c>
    </row>
    <row r="461" spans="1:29" x14ac:dyDescent="0.3">
      <c r="A461" s="43">
        <v>446</v>
      </c>
      <c r="B461" s="16" t="s">
        <v>14</v>
      </c>
      <c r="C461" s="16" t="s">
        <v>416</v>
      </c>
      <c r="D461" s="16" t="s">
        <v>78</v>
      </c>
      <c r="E461" s="16" t="s">
        <v>158</v>
      </c>
      <c r="F461" s="4" t="s">
        <v>37</v>
      </c>
      <c r="G461" s="4" t="s">
        <v>25</v>
      </c>
      <c r="H461" s="4" t="s">
        <v>25</v>
      </c>
      <c r="I461" s="1" t="s">
        <v>417</v>
      </c>
      <c r="J461" s="14" t="s">
        <v>288</v>
      </c>
      <c r="K461" s="16">
        <v>11</v>
      </c>
      <c r="L461" s="16" t="s">
        <v>167</v>
      </c>
      <c r="M461" s="44" t="s">
        <v>321</v>
      </c>
      <c r="N461" s="13" t="str">
        <f>CONCATENATE(L461,M461)</f>
        <v>Л1103У</v>
      </c>
      <c r="O461" s="13" t="str">
        <f>CONCATENATE(B461,"-",F461,G461,H461,"-",I461)</f>
        <v>Ж-МСС-23042002</v>
      </c>
      <c r="P461" s="45">
        <v>3</v>
      </c>
      <c r="Q461" s="45">
        <v>5.5</v>
      </c>
      <c r="R461" s="45">
        <v>4</v>
      </c>
      <c r="S461" s="45">
        <v>0</v>
      </c>
      <c r="T461" s="45">
        <v>3</v>
      </c>
      <c r="U461" s="45">
        <v>0</v>
      </c>
      <c r="V461" s="45">
        <v>3</v>
      </c>
      <c r="W461" s="45">
        <v>0</v>
      </c>
      <c r="X461" s="45">
        <v>7</v>
      </c>
      <c r="Y461" s="45">
        <v>2</v>
      </c>
      <c r="Z461" s="12">
        <f>SUM(P461:Y461)</f>
        <v>27.5</v>
      </c>
      <c r="AA461" s="44">
        <v>70</v>
      </c>
      <c r="AB461" s="46">
        <f>Z461/AA461</f>
        <v>0.39285714285714285</v>
      </c>
      <c r="AC461" s="30" t="str">
        <f>IF(Z461&gt;75%*AA461,"Победитель",IF(Z461&gt;50%*AA461,"Призёр","Участник"))</f>
        <v>Участник</v>
      </c>
    </row>
    <row r="462" spans="1:29" x14ac:dyDescent="0.3">
      <c r="A462" s="43">
        <v>447</v>
      </c>
      <c r="B462" s="16" t="s">
        <v>14</v>
      </c>
      <c r="C462" s="16" t="s">
        <v>1028</v>
      </c>
      <c r="D462" s="16" t="s">
        <v>59</v>
      </c>
      <c r="E462" s="16" t="s">
        <v>689</v>
      </c>
      <c r="F462" s="16" t="s">
        <v>615</v>
      </c>
      <c r="G462" s="16" t="s">
        <v>252</v>
      </c>
      <c r="H462" s="16" t="s">
        <v>210</v>
      </c>
      <c r="I462" s="48" t="s">
        <v>1029</v>
      </c>
      <c r="J462" s="16" t="s">
        <v>778</v>
      </c>
      <c r="K462" s="16">
        <v>11</v>
      </c>
      <c r="L462" s="16" t="s">
        <v>1030</v>
      </c>
      <c r="M462" s="44" t="s">
        <v>295</v>
      </c>
      <c r="N462" s="13" t="str">
        <f>CONCATENATE(L462,M462)</f>
        <v>л1104Г</v>
      </c>
      <c r="O462" s="13" t="str">
        <f>CONCATENATE(B462,"-",F462,G462,H462,"-",I462)</f>
        <v>Ж-ЩЕР-13052002</v>
      </c>
      <c r="P462" s="45">
        <v>7</v>
      </c>
      <c r="Q462" s="45">
        <v>0</v>
      </c>
      <c r="R462" s="45">
        <v>2</v>
      </c>
      <c r="S462" s="45">
        <v>4</v>
      </c>
      <c r="T462" s="45">
        <v>3</v>
      </c>
      <c r="U462" s="45">
        <v>0</v>
      </c>
      <c r="V462" s="45">
        <v>0</v>
      </c>
      <c r="W462" s="45">
        <v>0</v>
      </c>
      <c r="X462" s="45">
        <v>7</v>
      </c>
      <c r="Y462" s="45">
        <v>3.5</v>
      </c>
      <c r="Z462" s="12">
        <f>SUM(P462:Y462)</f>
        <v>26.5</v>
      </c>
      <c r="AA462" s="44">
        <v>70</v>
      </c>
      <c r="AB462" s="46">
        <f>Z462/AA462</f>
        <v>0.37857142857142856</v>
      </c>
      <c r="AC462" s="30" t="str">
        <f>IF(Z462&gt;75%*AA462,"Победитель",IF(Z462&gt;50%*AA462,"Призёр","Участник"))</f>
        <v>Участник</v>
      </c>
    </row>
    <row r="463" spans="1:29" x14ac:dyDescent="0.3">
      <c r="A463" s="43">
        <v>448</v>
      </c>
      <c r="B463" s="18" t="s">
        <v>427</v>
      </c>
      <c r="C463" s="18" t="s">
        <v>532</v>
      </c>
      <c r="D463" s="18" t="s">
        <v>533</v>
      </c>
      <c r="E463" s="18" t="s">
        <v>102</v>
      </c>
      <c r="F463" s="3" t="s">
        <v>210</v>
      </c>
      <c r="G463" s="3" t="s">
        <v>203</v>
      </c>
      <c r="H463" s="3" t="s">
        <v>226</v>
      </c>
      <c r="I463" s="1" t="s">
        <v>534</v>
      </c>
      <c r="J463" s="18" t="s">
        <v>426</v>
      </c>
      <c r="K463" s="5" t="s">
        <v>531</v>
      </c>
      <c r="L463" s="18" t="s">
        <v>163</v>
      </c>
      <c r="M463" s="44" t="s">
        <v>203</v>
      </c>
      <c r="N463" s="13" t="str">
        <f>CONCATENATE(L463,M463)</f>
        <v>Л1102В</v>
      </c>
      <c r="O463" s="13" t="str">
        <f>CONCATENATE(B463,"-",F463,G463,H463,"-",I463)</f>
        <v>м -РВД-27062002</v>
      </c>
      <c r="P463" s="45">
        <v>3</v>
      </c>
      <c r="Q463" s="45">
        <v>3</v>
      </c>
      <c r="R463" s="45">
        <v>2</v>
      </c>
      <c r="S463" s="45">
        <v>4</v>
      </c>
      <c r="T463" s="45">
        <v>1</v>
      </c>
      <c r="U463" s="45">
        <v>4</v>
      </c>
      <c r="V463" s="45">
        <v>1</v>
      </c>
      <c r="W463" s="45">
        <v>4</v>
      </c>
      <c r="X463" s="45">
        <v>0</v>
      </c>
      <c r="Y463" s="45">
        <v>4</v>
      </c>
      <c r="Z463" s="12">
        <f>SUM(P463:Y463)</f>
        <v>26</v>
      </c>
      <c r="AA463" s="44">
        <v>70</v>
      </c>
      <c r="AB463" s="46">
        <f>Z463/AA463</f>
        <v>0.37142857142857144</v>
      </c>
      <c r="AC463" s="30" t="str">
        <f>IF(Z463&gt;75%*AA463,"Победитель",IF(Z463&gt;50%*AA463,"Призёр","Участник"))</f>
        <v>Участник</v>
      </c>
    </row>
    <row r="464" spans="1:29" x14ac:dyDescent="0.3">
      <c r="A464" s="43">
        <v>449</v>
      </c>
      <c r="B464" s="18" t="s">
        <v>427</v>
      </c>
      <c r="C464" s="18" t="s">
        <v>528</v>
      </c>
      <c r="D464" s="18" t="s">
        <v>42</v>
      </c>
      <c r="E464" s="18" t="s">
        <v>529</v>
      </c>
      <c r="F464" s="3" t="s">
        <v>295</v>
      </c>
      <c r="G464" s="3" t="s">
        <v>226</v>
      </c>
      <c r="H464" s="3" t="s">
        <v>203</v>
      </c>
      <c r="I464" s="1" t="s">
        <v>530</v>
      </c>
      <c r="J464" s="18" t="s">
        <v>426</v>
      </c>
      <c r="K464" s="5" t="s">
        <v>531</v>
      </c>
      <c r="L464" s="18" t="s">
        <v>167</v>
      </c>
      <c r="M464" s="44" t="s">
        <v>203</v>
      </c>
      <c r="N464" s="13" t="str">
        <f>CONCATENATE(L464,M464)</f>
        <v>Л1103В</v>
      </c>
      <c r="O464" s="13" t="str">
        <f>CONCATENATE(B464,"-",F464,G464,H464,"-",I464)</f>
        <v>м -ГДВ-12122002</v>
      </c>
      <c r="P464" s="45">
        <v>5</v>
      </c>
      <c r="Q464" s="45">
        <v>2</v>
      </c>
      <c r="R464" s="45">
        <v>3</v>
      </c>
      <c r="S464" s="45">
        <v>1</v>
      </c>
      <c r="T464" s="45">
        <v>0</v>
      </c>
      <c r="U464" s="45">
        <v>4</v>
      </c>
      <c r="V464" s="45">
        <v>1</v>
      </c>
      <c r="W464" s="45">
        <v>5</v>
      </c>
      <c r="X464" s="45">
        <v>0</v>
      </c>
      <c r="Y464" s="45">
        <v>5</v>
      </c>
      <c r="Z464" s="12">
        <f>SUM(P464:Y464)</f>
        <v>26</v>
      </c>
      <c r="AA464" s="44">
        <v>70</v>
      </c>
      <c r="AB464" s="46">
        <f>Z464/AA464</f>
        <v>0.37142857142857144</v>
      </c>
      <c r="AC464" s="30" t="str">
        <f>IF(Z464&gt;75%*AA464,"Победитель",IF(Z464&gt;50%*AA464,"Призёр","Участник"))</f>
        <v>Участник</v>
      </c>
    </row>
    <row r="465" spans="1:29" x14ac:dyDescent="0.3">
      <c r="A465" s="43">
        <v>450</v>
      </c>
      <c r="B465" s="16" t="s">
        <v>37</v>
      </c>
      <c r="C465" s="16" t="s">
        <v>1025</v>
      </c>
      <c r="D465" s="16" t="s">
        <v>487</v>
      </c>
      <c r="E465" s="16" t="s">
        <v>43</v>
      </c>
      <c r="F465" s="16" t="s">
        <v>25</v>
      </c>
      <c r="G465" s="16" t="s">
        <v>185</v>
      </c>
      <c r="H465" s="16" t="s">
        <v>185</v>
      </c>
      <c r="I465" s="48" t="s">
        <v>1026</v>
      </c>
      <c r="J465" s="16" t="s">
        <v>778</v>
      </c>
      <c r="K465" s="16">
        <v>11</v>
      </c>
      <c r="L465" s="16" t="s">
        <v>1027</v>
      </c>
      <c r="M465" s="44" t="s">
        <v>295</v>
      </c>
      <c r="N465" s="13" t="str">
        <f>CONCATENATE(L465,M465)</f>
        <v>л1101Г</v>
      </c>
      <c r="O465" s="13" t="str">
        <f>CONCATENATE(B465,"-",F465,G465,H465,"-",I465)</f>
        <v>М-САА-06012002</v>
      </c>
      <c r="P465" s="45">
        <v>7</v>
      </c>
      <c r="Q465" s="45">
        <v>3</v>
      </c>
      <c r="R465" s="45">
        <v>2</v>
      </c>
      <c r="S465" s="45">
        <v>5</v>
      </c>
      <c r="T465" s="45">
        <v>0</v>
      </c>
      <c r="U465" s="45">
        <v>0</v>
      </c>
      <c r="V465" s="45">
        <v>3</v>
      </c>
      <c r="W465" s="45">
        <v>0</v>
      </c>
      <c r="X465" s="45">
        <v>1</v>
      </c>
      <c r="Y465" s="45">
        <v>4</v>
      </c>
      <c r="Z465" s="12">
        <f>SUM(P465:Y465)</f>
        <v>25</v>
      </c>
      <c r="AA465" s="44">
        <v>70</v>
      </c>
      <c r="AB465" s="46">
        <f>Z465/AA465</f>
        <v>0.35714285714285715</v>
      </c>
      <c r="AC465" s="30" t="str">
        <f>IF(Z465&gt;75%*AA465,"Победитель",IF(Z465&gt;50%*AA465,"Призёр","Участник"))</f>
        <v>Участник</v>
      </c>
    </row>
    <row r="466" spans="1:29" x14ac:dyDescent="0.3">
      <c r="A466" s="43">
        <v>451</v>
      </c>
      <c r="B466" s="24" t="s">
        <v>250</v>
      </c>
      <c r="C466" s="24" t="s">
        <v>770</v>
      </c>
      <c r="D466" s="24" t="s">
        <v>42</v>
      </c>
      <c r="E466" s="24" t="s">
        <v>771</v>
      </c>
      <c r="F466" s="51" t="s">
        <v>310</v>
      </c>
      <c r="G466" s="51" t="s">
        <v>226</v>
      </c>
      <c r="H466" s="51" t="s">
        <v>185</v>
      </c>
      <c r="I466" s="53" t="s">
        <v>772</v>
      </c>
      <c r="J466" s="24" t="s">
        <v>612</v>
      </c>
      <c r="K466" s="24">
        <v>11</v>
      </c>
      <c r="L466" s="24" t="s">
        <v>773</v>
      </c>
      <c r="M466" s="44" t="s">
        <v>197</v>
      </c>
      <c r="N466" s="13" t="str">
        <f>CONCATENATE(L466,M466)</f>
        <v>Л11-08К</v>
      </c>
      <c r="O466" s="13" t="str">
        <f>CONCATENATE(B466,"-",F466,G466,H466,"-",I466)</f>
        <v>м-ФДА-06032002</v>
      </c>
      <c r="P466" s="45">
        <v>7</v>
      </c>
      <c r="Q466" s="45">
        <v>5.5</v>
      </c>
      <c r="R466" s="45">
        <v>4</v>
      </c>
      <c r="S466" s="45">
        <v>0</v>
      </c>
      <c r="T466" s="45">
        <v>1</v>
      </c>
      <c r="U466" s="45">
        <v>0</v>
      </c>
      <c r="V466" s="45">
        <v>0</v>
      </c>
      <c r="W466" s="45">
        <v>1</v>
      </c>
      <c r="X466" s="45">
        <v>4</v>
      </c>
      <c r="Y466" s="45">
        <v>2</v>
      </c>
      <c r="Z466" s="12">
        <f>SUM(P466:Y466)</f>
        <v>24.5</v>
      </c>
      <c r="AA466" s="44">
        <v>70</v>
      </c>
      <c r="AB466" s="46">
        <f>Z466/AA466</f>
        <v>0.35</v>
      </c>
      <c r="AC466" s="30" t="str">
        <f>IF(Z466&gt;75%*AA466,"Победитель",IF(Z466&gt;50%*AA466,"Призёр","Участник"))</f>
        <v>Участник</v>
      </c>
    </row>
    <row r="467" spans="1:29" x14ac:dyDescent="0.3">
      <c r="A467" s="43">
        <v>452</v>
      </c>
      <c r="B467" s="8" t="s">
        <v>180</v>
      </c>
      <c r="C467" s="8" t="s">
        <v>557</v>
      </c>
      <c r="D467" s="8" t="s">
        <v>596</v>
      </c>
      <c r="E467" s="8" t="s">
        <v>158</v>
      </c>
      <c r="F467" s="55" t="s">
        <v>37</v>
      </c>
      <c r="G467" s="55" t="s">
        <v>185</v>
      </c>
      <c r="H467" s="55" t="s">
        <v>25</v>
      </c>
      <c r="I467" s="28" t="s">
        <v>609</v>
      </c>
      <c r="J467" s="8" t="s">
        <v>543</v>
      </c>
      <c r="K467" s="8">
        <v>11</v>
      </c>
      <c r="L467" s="8" t="s">
        <v>174</v>
      </c>
      <c r="M467" s="44" t="s">
        <v>197</v>
      </c>
      <c r="N467" s="13" t="str">
        <f>CONCATENATE(L467,M467)</f>
        <v>Л1106К</v>
      </c>
      <c r="O467" s="13" t="str">
        <f>CONCATENATE(B467,"-",F467,G467,H467,"-",I467)</f>
        <v>ж-МАС-20082002</v>
      </c>
      <c r="P467" s="45">
        <v>7</v>
      </c>
      <c r="Q467" s="45">
        <v>3</v>
      </c>
      <c r="R467" s="45">
        <v>2</v>
      </c>
      <c r="S467" s="45">
        <v>2</v>
      </c>
      <c r="T467" s="45">
        <v>0</v>
      </c>
      <c r="U467" s="45">
        <v>2</v>
      </c>
      <c r="V467" s="45">
        <v>3</v>
      </c>
      <c r="W467" s="45">
        <v>2</v>
      </c>
      <c r="X467" s="45">
        <v>3</v>
      </c>
      <c r="Y467" s="45">
        <v>0</v>
      </c>
      <c r="Z467" s="12">
        <f>SUM(P467:Y467)</f>
        <v>24</v>
      </c>
      <c r="AA467" s="44">
        <v>70</v>
      </c>
      <c r="AB467" s="46">
        <f>Z467/AA467</f>
        <v>0.34285714285714286</v>
      </c>
      <c r="AC467" s="30" t="str">
        <f>IF(Z467&gt;75%*AA467,"Победитель",IF(Z467&gt;50%*AA467,"Призёр","Участник"))</f>
        <v>Участник</v>
      </c>
    </row>
    <row r="468" spans="1:29" x14ac:dyDescent="0.3">
      <c r="A468" s="43">
        <v>453</v>
      </c>
      <c r="B468" s="16" t="s">
        <v>14</v>
      </c>
      <c r="C468" s="16" t="s">
        <v>94</v>
      </c>
      <c r="D468" s="16" t="s">
        <v>95</v>
      </c>
      <c r="E468" s="16" t="s">
        <v>60</v>
      </c>
      <c r="F468" s="4" t="str">
        <f>LEFT(C468,1)</f>
        <v>Ш</v>
      </c>
      <c r="G468" s="4" t="str">
        <f>LEFT(D468,1)</f>
        <v>Н</v>
      </c>
      <c r="H468" s="4" t="str">
        <f>LEFT(E468,1)</f>
        <v>В</v>
      </c>
      <c r="I468" s="1" t="s">
        <v>96</v>
      </c>
      <c r="J468" s="14" t="s">
        <v>28</v>
      </c>
      <c r="K468" s="16">
        <v>11</v>
      </c>
      <c r="L468" s="16" t="s">
        <v>168</v>
      </c>
      <c r="M468" s="10" t="s">
        <v>37</v>
      </c>
      <c r="N468" s="13" t="str">
        <f>CONCATENATE(L468,M468)</f>
        <v>Л1104М</v>
      </c>
      <c r="O468" s="13" t="str">
        <f>CONCATENATE(B468,"-",F468,G468,H468,"-",I468)</f>
        <v>Ж-ШНВ-29072001</v>
      </c>
      <c r="P468" s="45">
        <v>0</v>
      </c>
      <c r="Q468" s="45">
        <v>1.5</v>
      </c>
      <c r="R468" s="45">
        <v>3</v>
      </c>
      <c r="S468" s="45">
        <v>5</v>
      </c>
      <c r="T468" s="45">
        <v>2</v>
      </c>
      <c r="U468" s="45">
        <v>1</v>
      </c>
      <c r="V468" s="45">
        <v>5</v>
      </c>
      <c r="W468" s="45">
        <v>1</v>
      </c>
      <c r="X468" s="45">
        <v>3</v>
      </c>
      <c r="Y468" s="45">
        <v>2.5</v>
      </c>
      <c r="Z468" s="12">
        <f>SUM(P468:Y468)</f>
        <v>24</v>
      </c>
      <c r="AA468" s="44">
        <v>70</v>
      </c>
      <c r="AB468" s="46">
        <f>Z468/AA468</f>
        <v>0.34285714285714286</v>
      </c>
      <c r="AC468" s="30" t="str">
        <f>IF(Z468&gt;75%*AA468,"Победитель",IF(Z468&gt;50%*AA468,"Призёр","Участник"))</f>
        <v>Участник</v>
      </c>
    </row>
    <row r="469" spans="1:29" x14ac:dyDescent="0.3">
      <c r="A469" s="43">
        <v>454</v>
      </c>
      <c r="B469" s="16" t="s">
        <v>37</v>
      </c>
      <c r="C469" s="16" t="s">
        <v>414</v>
      </c>
      <c r="D469" s="16" t="s">
        <v>107</v>
      </c>
      <c r="E469" s="16" t="s">
        <v>336</v>
      </c>
      <c r="F469" s="4" t="s">
        <v>216</v>
      </c>
      <c r="G469" s="4" t="s">
        <v>37</v>
      </c>
      <c r="H469" s="4" t="s">
        <v>37</v>
      </c>
      <c r="I469" s="1" t="s">
        <v>415</v>
      </c>
      <c r="J469" s="14" t="s">
        <v>288</v>
      </c>
      <c r="K469" s="16">
        <v>11</v>
      </c>
      <c r="L469" s="16" t="s">
        <v>163</v>
      </c>
      <c r="M469" s="44" t="s">
        <v>321</v>
      </c>
      <c r="N469" s="13" t="str">
        <f>CONCATENATE(L469,M469)</f>
        <v>Л1102У</v>
      </c>
      <c r="O469" s="13" t="str">
        <f>CONCATENATE(B469,"-",F469,G469,H469,"-",I469)</f>
        <v>М-ЗММ-12032003</v>
      </c>
      <c r="P469" s="45">
        <v>0</v>
      </c>
      <c r="Q469" s="45">
        <v>3</v>
      </c>
      <c r="R469" s="45">
        <v>1</v>
      </c>
      <c r="S469" s="45">
        <v>5</v>
      </c>
      <c r="T469" s="45">
        <v>2</v>
      </c>
      <c r="U469" s="45">
        <v>0</v>
      </c>
      <c r="V469" s="45">
        <v>4</v>
      </c>
      <c r="W469" s="45">
        <v>2</v>
      </c>
      <c r="X469" s="45">
        <v>7</v>
      </c>
      <c r="Y469" s="45">
        <v>0</v>
      </c>
      <c r="Z469" s="12">
        <f>SUM(P469:Y469)</f>
        <v>24</v>
      </c>
      <c r="AA469" s="44">
        <v>70</v>
      </c>
      <c r="AB469" s="46">
        <f>Z469/AA469</f>
        <v>0.34285714285714286</v>
      </c>
      <c r="AC469" s="30" t="str">
        <f>IF(Z469&gt;75%*AA469,"Победитель",IF(Z469&gt;50%*AA469,"Призёр","Участник"))</f>
        <v>Участник</v>
      </c>
    </row>
    <row r="470" spans="1:29" x14ac:dyDescent="0.3">
      <c r="A470" s="43">
        <v>455</v>
      </c>
      <c r="B470" s="16" t="s">
        <v>14</v>
      </c>
      <c r="C470" s="16" t="s">
        <v>421</v>
      </c>
      <c r="D470" s="16" t="s">
        <v>82</v>
      </c>
      <c r="E470" s="16" t="s">
        <v>60</v>
      </c>
      <c r="F470" s="4" t="s">
        <v>185</v>
      </c>
      <c r="G470" s="4" t="s">
        <v>37</v>
      </c>
      <c r="H470" s="4" t="s">
        <v>203</v>
      </c>
      <c r="I470" s="1" t="s">
        <v>422</v>
      </c>
      <c r="J470" s="14" t="s">
        <v>288</v>
      </c>
      <c r="K470" s="16">
        <v>11</v>
      </c>
      <c r="L470" s="16" t="s">
        <v>173</v>
      </c>
      <c r="M470" s="44" t="s">
        <v>321</v>
      </c>
      <c r="N470" s="13" t="str">
        <f>CONCATENATE(L470,M470)</f>
        <v>Л1105У</v>
      </c>
      <c r="O470" s="13" t="str">
        <f>CONCATENATE(B470,"-",F470,G470,H470,"-",I470)</f>
        <v>Ж-АМВ-30062002</v>
      </c>
      <c r="P470" s="45">
        <v>0</v>
      </c>
      <c r="Q470" s="45">
        <v>5.5</v>
      </c>
      <c r="R470" s="45">
        <v>3</v>
      </c>
      <c r="S470" s="45">
        <v>2</v>
      </c>
      <c r="T470" s="45">
        <v>3</v>
      </c>
      <c r="U470" s="45">
        <v>0</v>
      </c>
      <c r="V470" s="45">
        <v>3</v>
      </c>
      <c r="W470" s="45">
        <v>0</v>
      </c>
      <c r="X470" s="45">
        <v>4</v>
      </c>
      <c r="Y470" s="45">
        <v>3</v>
      </c>
      <c r="Z470" s="12">
        <f>SUM(P470:Y470)</f>
        <v>23.5</v>
      </c>
      <c r="AA470" s="44">
        <v>70</v>
      </c>
      <c r="AB470" s="46">
        <f>Z470/AA470</f>
        <v>0.33571428571428569</v>
      </c>
      <c r="AC470" s="30" t="str">
        <f>IF(Z470&gt;75%*AA470,"Победитель",IF(Z470&gt;50%*AA470,"Призёр","Участник"))</f>
        <v>Участник</v>
      </c>
    </row>
    <row r="471" spans="1:29" x14ac:dyDescent="0.3">
      <c r="A471" s="43">
        <v>456</v>
      </c>
      <c r="B471" s="8" t="s">
        <v>180</v>
      </c>
      <c r="C471" s="8" t="s">
        <v>602</v>
      </c>
      <c r="D471" s="8" t="s">
        <v>59</v>
      </c>
      <c r="E471" s="8" t="s">
        <v>158</v>
      </c>
      <c r="F471" s="55" t="s">
        <v>197</v>
      </c>
      <c r="G471" s="55" t="s">
        <v>252</v>
      </c>
      <c r="H471" s="55" t="s">
        <v>25</v>
      </c>
      <c r="I471" s="28" t="s">
        <v>603</v>
      </c>
      <c r="J471" s="8" t="s">
        <v>543</v>
      </c>
      <c r="K471" s="8">
        <v>11</v>
      </c>
      <c r="L471" s="8" t="s">
        <v>167</v>
      </c>
      <c r="M471" s="44" t="s">
        <v>197</v>
      </c>
      <c r="N471" s="13" t="str">
        <f>CONCATENATE(L471,M471)</f>
        <v>Л1103К</v>
      </c>
      <c r="O471" s="13" t="str">
        <f>CONCATENATE(B471,"-",F471,G471,H471,"-",I471)</f>
        <v>ж-КЕС-11032002</v>
      </c>
      <c r="P471" s="45">
        <v>3</v>
      </c>
      <c r="Q471" s="45">
        <v>4</v>
      </c>
      <c r="R471" s="45">
        <v>2</v>
      </c>
      <c r="S471" s="45">
        <v>5</v>
      </c>
      <c r="T471" s="45">
        <v>0</v>
      </c>
      <c r="U471" s="45">
        <v>3</v>
      </c>
      <c r="V471" s="45">
        <v>4</v>
      </c>
      <c r="W471" s="45">
        <v>0</v>
      </c>
      <c r="X471" s="45">
        <v>2</v>
      </c>
      <c r="Y471" s="45">
        <v>0</v>
      </c>
      <c r="Z471" s="12">
        <f>SUM(P471:Y471)</f>
        <v>23</v>
      </c>
      <c r="AA471" s="44">
        <v>70</v>
      </c>
      <c r="AB471" s="46">
        <f>Z471/AA471</f>
        <v>0.32857142857142857</v>
      </c>
      <c r="AC471" s="30" t="str">
        <f>IF(Z471&gt;75%*AA471,"Победитель",IF(Z471&gt;50%*AA471,"Призёр","Участник"))</f>
        <v>Участник</v>
      </c>
    </row>
    <row r="472" spans="1:29" x14ac:dyDescent="0.3">
      <c r="A472" s="43">
        <v>457</v>
      </c>
      <c r="B472" s="16" t="s">
        <v>14</v>
      </c>
      <c r="C472" s="16" t="s">
        <v>1324</v>
      </c>
      <c r="D472" s="16" t="s">
        <v>202</v>
      </c>
      <c r="E472" s="16" t="s">
        <v>35</v>
      </c>
      <c r="F472" s="16" t="s">
        <v>185</v>
      </c>
      <c r="G472" s="16" t="s">
        <v>185</v>
      </c>
      <c r="H472" s="16" t="s">
        <v>185</v>
      </c>
      <c r="I472" s="48">
        <v>14032002</v>
      </c>
      <c r="J472" s="16" t="s">
        <v>1248</v>
      </c>
      <c r="K472" s="16">
        <v>11</v>
      </c>
      <c r="L472" s="16" t="s">
        <v>1325</v>
      </c>
      <c r="M472" s="44" t="s">
        <v>25</v>
      </c>
      <c r="N472" s="13" t="str">
        <f>CONCATENATE(L472,M472)</f>
        <v>Л1157С</v>
      </c>
      <c r="O472" s="13" t="str">
        <f>CONCATENATE(B472,"-",F472,G472,H472,"-",I472)</f>
        <v>Ж-ААА-14032002</v>
      </c>
      <c r="P472" s="45">
        <v>0</v>
      </c>
      <c r="Q472" s="45">
        <v>3</v>
      </c>
      <c r="R472" s="45">
        <v>2</v>
      </c>
      <c r="S472" s="45">
        <v>3</v>
      </c>
      <c r="T472" s="45">
        <v>3</v>
      </c>
      <c r="U472" s="45">
        <v>0</v>
      </c>
      <c r="V472" s="45">
        <v>3</v>
      </c>
      <c r="W472" s="45">
        <v>1</v>
      </c>
      <c r="X472" s="45">
        <v>7</v>
      </c>
      <c r="Y472" s="45">
        <v>0</v>
      </c>
      <c r="Z472" s="30">
        <f>SUM(P472:Y472)</f>
        <v>22</v>
      </c>
      <c r="AA472" s="44">
        <v>70</v>
      </c>
      <c r="AB472" s="46">
        <f>Z472/AA472</f>
        <v>0.31428571428571428</v>
      </c>
      <c r="AC472" s="30" t="str">
        <f>IF(Z472&gt;75%*AA472,"Победитель",IF(Z472&gt;50%*AA472,"Призёр","Участник"))</f>
        <v>Участник</v>
      </c>
    </row>
    <row r="473" spans="1:29" x14ac:dyDescent="0.3">
      <c r="A473" s="43">
        <v>458</v>
      </c>
      <c r="B473" s="16" t="s">
        <v>37</v>
      </c>
      <c r="C473" s="16" t="s">
        <v>411</v>
      </c>
      <c r="D473" s="16" t="s">
        <v>56</v>
      </c>
      <c r="E473" s="16" t="s">
        <v>412</v>
      </c>
      <c r="F473" s="4" t="s">
        <v>210</v>
      </c>
      <c r="G473" s="4" t="s">
        <v>185</v>
      </c>
      <c r="H473" s="4" t="s">
        <v>285</v>
      </c>
      <c r="I473" s="1" t="s">
        <v>413</v>
      </c>
      <c r="J473" s="14" t="s">
        <v>288</v>
      </c>
      <c r="K473" s="16">
        <v>11</v>
      </c>
      <c r="L473" s="16" t="s">
        <v>162</v>
      </c>
      <c r="M473" s="44" t="s">
        <v>321</v>
      </c>
      <c r="N473" s="13" t="str">
        <f>CONCATENATE(L473,M473)</f>
        <v>Л1101У</v>
      </c>
      <c r="O473" s="13" t="str">
        <f>CONCATENATE(B473,"-",F473,G473,H473,"-",I473)</f>
        <v>М-РАО-16042002</v>
      </c>
      <c r="P473" s="45">
        <v>0</v>
      </c>
      <c r="Q473" s="45">
        <v>2</v>
      </c>
      <c r="R473" s="45">
        <v>1</v>
      </c>
      <c r="S473" s="45">
        <v>5</v>
      </c>
      <c r="T473" s="45">
        <v>2</v>
      </c>
      <c r="U473" s="45">
        <v>0</v>
      </c>
      <c r="V473" s="45">
        <v>5</v>
      </c>
      <c r="W473" s="45">
        <v>0</v>
      </c>
      <c r="X473" s="45">
        <v>5</v>
      </c>
      <c r="Y473" s="45">
        <v>0</v>
      </c>
      <c r="Z473" s="12">
        <f>SUM(P473:Y473)</f>
        <v>20</v>
      </c>
      <c r="AA473" s="44">
        <v>70</v>
      </c>
      <c r="AB473" s="46">
        <f>Z473/AA473</f>
        <v>0.2857142857142857</v>
      </c>
      <c r="AC473" s="30" t="str">
        <f>IF(Z473&gt;75%*AA473,"Победитель",IF(Z473&gt;50%*AA473,"Призёр","Участник"))</f>
        <v>Участник</v>
      </c>
    </row>
    <row r="474" spans="1:29" x14ac:dyDescent="0.3">
      <c r="A474" s="43">
        <v>459</v>
      </c>
      <c r="B474" s="24" t="s">
        <v>250</v>
      </c>
      <c r="C474" s="24" t="s">
        <v>758</v>
      </c>
      <c r="D474" s="24" t="s">
        <v>39</v>
      </c>
      <c r="E474" s="24" t="s">
        <v>171</v>
      </c>
      <c r="F474" s="51" t="s">
        <v>25</v>
      </c>
      <c r="G474" s="51" t="s">
        <v>191</v>
      </c>
      <c r="H474" s="51" t="s">
        <v>191</v>
      </c>
      <c r="I474" s="53" t="s">
        <v>759</v>
      </c>
      <c r="J474" s="24" t="s">
        <v>612</v>
      </c>
      <c r="K474" s="24">
        <v>11</v>
      </c>
      <c r="L474" s="24" t="s">
        <v>760</v>
      </c>
      <c r="M474" s="44" t="s">
        <v>197</v>
      </c>
      <c r="N474" s="13" t="str">
        <f>CONCATENATE(L474,M474)</f>
        <v>Л11-04К</v>
      </c>
      <c r="O474" s="13" t="str">
        <f>CONCATENATE(B474,"-",F474,G474,H474,"-",I474)</f>
        <v>м-СНН-18122002</v>
      </c>
      <c r="P474" s="45">
        <v>7</v>
      </c>
      <c r="Q474" s="45">
        <v>5</v>
      </c>
      <c r="R474" s="45">
        <v>3</v>
      </c>
      <c r="S474" s="45">
        <v>1</v>
      </c>
      <c r="T474" s="45">
        <v>1</v>
      </c>
      <c r="U474" s="45">
        <v>0</v>
      </c>
      <c r="V474" s="45">
        <v>0</v>
      </c>
      <c r="W474" s="45">
        <v>0</v>
      </c>
      <c r="X474" s="45">
        <v>1</v>
      </c>
      <c r="Y474" s="45">
        <v>0</v>
      </c>
      <c r="Z474" s="12">
        <f>SUM(P474:Y474)</f>
        <v>18</v>
      </c>
      <c r="AA474" s="44">
        <v>70</v>
      </c>
      <c r="AB474" s="46">
        <f>Z474/AA474</f>
        <v>0.25714285714285712</v>
      </c>
      <c r="AC474" s="30" t="str">
        <f>IF(Z474&gt;75%*AA474,"Победитель",IF(Z474&gt;50%*AA474,"Призёр","Участник"))</f>
        <v>Участник</v>
      </c>
    </row>
    <row r="475" spans="1:29" x14ac:dyDescent="0.3">
      <c r="A475" s="43">
        <v>460</v>
      </c>
      <c r="B475" s="16" t="s">
        <v>37</v>
      </c>
      <c r="C475" s="16" t="s">
        <v>91</v>
      </c>
      <c r="D475" s="16" t="s">
        <v>67</v>
      </c>
      <c r="E475" s="16" t="s">
        <v>92</v>
      </c>
      <c r="F475" s="4" t="str">
        <f>LEFT(C475,1)</f>
        <v>З</v>
      </c>
      <c r="G475" s="4" t="str">
        <f>LEFT(D475,1)</f>
        <v>С</v>
      </c>
      <c r="H475" s="4" t="str">
        <f>LEFT(E475,1)</f>
        <v>Г</v>
      </c>
      <c r="I475" s="1" t="s">
        <v>93</v>
      </c>
      <c r="J475" s="14" t="s">
        <v>28</v>
      </c>
      <c r="K475" s="16">
        <v>11</v>
      </c>
      <c r="L475" s="16" t="s">
        <v>163</v>
      </c>
      <c r="M475" s="10" t="s">
        <v>37</v>
      </c>
      <c r="N475" s="13" t="str">
        <f>CONCATENATE(L475,M475)</f>
        <v>Л1102М</v>
      </c>
      <c r="O475" s="13" t="str">
        <f>CONCATENATE(B475,"-",F475,G475,H475,"-",I475)</f>
        <v>М-ЗСГ-18072002</v>
      </c>
      <c r="P475" s="45">
        <v>0</v>
      </c>
      <c r="Q475" s="45">
        <v>3.5</v>
      </c>
      <c r="R475" s="45">
        <v>0.5</v>
      </c>
      <c r="S475" s="45">
        <v>3</v>
      </c>
      <c r="T475" s="45">
        <v>0</v>
      </c>
      <c r="U475" s="45">
        <v>1</v>
      </c>
      <c r="V475" s="45">
        <v>2</v>
      </c>
      <c r="W475" s="45">
        <v>2</v>
      </c>
      <c r="X475" s="45">
        <v>3</v>
      </c>
      <c r="Y475" s="45">
        <v>2.5</v>
      </c>
      <c r="Z475" s="12">
        <f>SUM(P475:Y475)</f>
        <v>17.5</v>
      </c>
      <c r="AA475" s="44">
        <v>70</v>
      </c>
      <c r="AB475" s="46">
        <f>Z475/AA475</f>
        <v>0.25</v>
      </c>
      <c r="AC475" s="30" t="str">
        <f>IF(Z475&gt;75%*AA475,"Победитель",IF(Z475&gt;50%*AA475,"Призёр","Участник"))</f>
        <v>Участник</v>
      </c>
    </row>
    <row r="476" spans="1:29" x14ac:dyDescent="0.3">
      <c r="A476" s="43">
        <v>461</v>
      </c>
      <c r="B476" s="8" t="s">
        <v>250</v>
      </c>
      <c r="C476" s="8" t="s">
        <v>598</v>
      </c>
      <c r="D476" s="8" t="s">
        <v>385</v>
      </c>
      <c r="E476" s="8" t="s">
        <v>43</v>
      </c>
      <c r="F476" s="55" t="s">
        <v>196</v>
      </c>
      <c r="G476" s="55" t="s">
        <v>37</v>
      </c>
      <c r="H476" s="55" t="s">
        <v>185</v>
      </c>
      <c r="I476" s="28" t="s">
        <v>599</v>
      </c>
      <c r="J476" s="8" t="s">
        <v>543</v>
      </c>
      <c r="K476" s="8">
        <v>11</v>
      </c>
      <c r="L476" s="8" t="s">
        <v>162</v>
      </c>
      <c r="M476" s="44" t="s">
        <v>197</v>
      </c>
      <c r="N476" s="13" t="str">
        <f>CONCATENATE(L476,M476)</f>
        <v>Л1101К</v>
      </c>
      <c r="O476" s="13" t="str">
        <f>CONCATENATE(B476,"-",F476,G476,H476,"-",I476)</f>
        <v>м-БМА-05072002</v>
      </c>
      <c r="P476" s="45">
        <v>0</v>
      </c>
      <c r="Q476" s="45">
        <v>5</v>
      </c>
      <c r="R476" s="45">
        <v>3</v>
      </c>
      <c r="S476" s="45">
        <v>0</v>
      </c>
      <c r="T476" s="45">
        <v>7</v>
      </c>
      <c r="U476" s="45">
        <v>2</v>
      </c>
      <c r="V476" s="45">
        <v>0</v>
      </c>
      <c r="W476" s="45">
        <v>0</v>
      </c>
      <c r="X476" s="45">
        <v>0</v>
      </c>
      <c r="Y476" s="45">
        <v>0</v>
      </c>
      <c r="Z476" s="12">
        <f>SUM(P476:Y476)</f>
        <v>17</v>
      </c>
      <c r="AA476" s="44">
        <v>70</v>
      </c>
      <c r="AB476" s="46">
        <f>Z476/AA476</f>
        <v>0.24285714285714285</v>
      </c>
      <c r="AC476" s="30" t="str">
        <f>IF(Z476&gt;75%*AA476,"Победитель",IF(Z476&gt;50%*AA476,"Призёр","Участник"))</f>
        <v>Участник</v>
      </c>
    </row>
    <row r="477" spans="1:29" x14ac:dyDescent="0.3">
      <c r="A477" s="43">
        <v>462</v>
      </c>
      <c r="B477" s="16" t="s">
        <v>37</v>
      </c>
      <c r="C477" s="16" t="s">
        <v>1328</v>
      </c>
      <c r="D477" s="16" t="s">
        <v>115</v>
      </c>
      <c r="E477" s="16" t="s">
        <v>771</v>
      </c>
      <c r="F477" s="16" t="s">
        <v>197</v>
      </c>
      <c r="G477" s="16" t="s">
        <v>203</v>
      </c>
      <c r="H477" s="16" t="s">
        <v>185</v>
      </c>
      <c r="I477" s="48">
        <v>25092002</v>
      </c>
      <c r="J477" s="16" t="s">
        <v>1248</v>
      </c>
      <c r="K477" s="16">
        <v>11</v>
      </c>
      <c r="L477" s="16" t="s">
        <v>1329</v>
      </c>
      <c r="M477" s="44" t="s">
        <v>25</v>
      </c>
      <c r="N477" s="13" t="str">
        <f>CONCATENATE(L477,M477)</f>
        <v>Л1159С</v>
      </c>
      <c r="O477" s="13" t="str">
        <f>CONCATENATE(B477,"-",F477,G477,H477,"-",I477)</f>
        <v>М-КВА-25092002</v>
      </c>
      <c r="P477" s="45">
        <v>0</v>
      </c>
      <c r="Q477" s="45">
        <v>4</v>
      </c>
      <c r="R477" s="45">
        <v>2</v>
      </c>
      <c r="S477" s="45">
        <v>1</v>
      </c>
      <c r="T477" s="45">
        <v>2</v>
      </c>
      <c r="U477" s="45">
        <v>0</v>
      </c>
      <c r="V477" s="45">
        <v>3</v>
      </c>
      <c r="W477" s="45">
        <v>1</v>
      </c>
      <c r="X477" s="45">
        <v>2</v>
      </c>
      <c r="Y477" s="45">
        <v>2</v>
      </c>
      <c r="Z477" s="30">
        <f>SUM(P477:Y477)</f>
        <v>17</v>
      </c>
      <c r="AA477" s="44">
        <v>70</v>
      </c>
      <c r="AB477" s="46">
        <f>Z477/AA477</f>
        <v>0.24285714285714285</v>
      </c>
      <c r="AC477" s="30" t="str">
        <f>IF(Z477&gt;75%*AA477,"Победитель",IF(Z477&gt;50%*AA477,"Призёр","Участник"))</f>
        <v>Участник</v>
      </c>
    </row>
    <row r="478" spans="1:29" x14ac:dyDescent="0.3">
      <c r="A478" s="43">
        <v>463</v>
      </c>
      <c r="B478" s="16" t="s">
        <v>14</v>
      </c>
      <c r="C478" s="16" t="s">
        <v>418</v>
      </c>
      <c r="D478" s="16" t="s">
        <v>65</v>
      </c>
      <c r="E478" s="16" t="s">
        <v>419</v>
      </c>
      <c r="F478" s="4" t="s">
        <v>242</v>
      </c>
      <c r="G478" s="4" t="s">
        <v>185</v>
      </c>
      <c r="H478" s="4" t="s">
        <v>295</v>
      </c>
      <c r="I478" s="1" t="s">
        <v>420</v>
      </c>
      <c r="J478" s="14" t="s">
        <v>288</v>
      </c>
      <c r="K478" s="16">
        <v>11</v>
      </c>
      <c r="L478" s="16" t="s">
        <v>168</v>
      </c>
      <c r="M478" s="44" t="s">
        <v>321</v>
      </c>
      <c r="N478" s="13" t="str">
        <f>CONCATENATE(L478,M478)</f>
        <v>Л1104У</v>
      </c>
      <c r="O478" s="13" t="str">
        <f>CONCATENATE(B478,"-",F478,G478,H478,"-",I478)</f>
        <v>Ж-ШАГ-07102002</v>
      </c>
      <c r="P478" s="45">
        <v>0</v>
      </c>
      <c r="Q478" s="45">
        <v>6</v>
      </c>
      <c r="R478" s="45">
        <v>2</v>
      </c>
      <c r="S478" s="45">
        <v>0</v>
      </c>
      <c r="T478" s="45">
        <v>0</v>
      </c>
      <c r="U478" s="45">
        <v>0</v>
      </c>
      <c r="V478" s="45">
        <v>3</v>
      </c>
      <c r="W478" s="45">
        <v>1</v>
      </c>
      <c r="X478" s="45">
        <v>1</v>
      </c>
      <c r="Y478" s="45">
        <v>2.5</v>
      </c>
      <c r="Z478" s="12">
        <f>SUM(P478:Y478)</f>
        <v>15.5</v>
      </c>
      <c r="AA478" s="44">
        <v>70</v>
      </c>
      <c r="AB478" s="46">
        <f>Z478/AA478</f>
        <v>0.22142857142857142</v>
      </c>
      <c r="AC478" s="30" t="str">
        <f>IF(Z478&gt;75%*AA478,"Победитель",IF(Z478&gt;50%*AA478,"Призёр","Участник"))</f>
        <v>Участник</v>
      </c>
    </row>
    <row r="479" spans="1:29" x14ac:dyDescent="0.3">
      <c r="A479" s="43">
        <v>464</v>
      </c>
      <c r="B479" s="18" t="s">
        <v>180</v>
      </c>
      <c r="C479" s="18" t="s">
        <v>535</v>
      </c>
      <c r="D479" s="18" t="s">
        <v>536</v>
      </c>
      <c r="E479" s="18" t="s">
        <v>403</v>
      </c>
      <c r="F479" s="3" t="s">
        <v>247</v>
      </c>
      <c r="G479" s="3" t="s">
        <v>191</v>
      </c>
      <c r="H479" s="3" t="s">
        <v>355</v>
      </c>
      <c r="I479" s="1" t="s">
        <v>537</v>
      </c>
      <c r="J479" s="18" t="s">
        <v>426</v>
      </c>
      <c r="K479" s="5" t="s">
        <v>531</v>
      </c>
      <c r="L479" s="18" t="s">
        <v>168</v>
      </c>
      <c r="M479" s="44" t="s">
        <v>203</v>
      </c>
      <c r="N479" s="13" t="str">
        <f>CONCATENATE(L479,M479)</f>
        <v>Л1104В</v>
      </c>
      <c r="O479" s="13" t="str">
        <f>CONCATENATE(B479,"-",F479,G479,H479,"-",I479)</f>
        <v>ж-ЛНЮ-18092002</v>
      </c>
      <c r="P479" s="45">
        <v>0</v>
      </c>
      <c r="Q479" s="45">
        <v>3</v>
      </c>
      <c r="R479" s="45">
        <v>2</v>
      </c>
      <c r="S479" s="45">
        <v>4</v>
      </c>
      <c r="T479" s="45">
        <v>2</v>
      </c>
      <c r="U479" s="45">
        <v>0</v>
      </c>
      <c r="V479" s="45">
        <v>2</v>
      </c>
      <c r="W479" s="45">
        <v>0</v>
      </c>
      <c r="X479" s="45">
        <v>2</v>
      </c>
      <c r="Y479" s="45">
        <v>0</v>
      </c>
      <c r="Z479" s="12">
        <f>SUM(P479:Y479)</f>
        <v>15</v>
      </c>
      <c r="AA479" s="44">
        <v>70</v>
      </c>
      <c r="AB479" s="46">
        <f>Z479/AA479</f>
        <v>0.21428571428571427</v>
      </c>
      <c r="AC479" s="30" t="str">
        <f>IF(Z479&gt;75%*AA479,"Победитель",IF(Z479&gt;50%*AA479,"Призёр","Участник"))</f>
        <v>Участник</v>
      </c>
    </row>
    <row r="480" spans="1:29" x14ac:dyDescent="0.3">
      <c r="A480" s="43">
        <v>465</v>
      </c>
      <c r="B480" s="16" t="s">
        <v>14</v>
      </c>
      <c r="C480" s="16" t="s">
        <v>617</v>
      </c>
      <c r="D480" s="16" t="s">
        <v>82</v>
      </c>
      <c r="E480" s="16" t="s">
        <v>689</v>
      </c>
      <c r="F480" s="16" t="s">
        <v>295</v>
      </c>
      <c r="G480" s="16" t="s">
        <v>37</v>
      </c>
      <c r="H480" s="16" t="s">
        <v>210</v>
      </c>
      <c r="I480" s="48" t="s">
        <v>1149</v>
      </c>
      <c r="J480" s="16" t="s">
        <v>1142</v>
      </c>
      <c r="K480" s="16">
        <v>11</v>
      </c>
      <c r="L480" s="16" t="s">
        <v>168</v>
      </c>
      <c r="M480" s="44" t="s">
        <v>14</v>
      </c>
      <c r="N480" s="13" t="str">
        <f>CONCATENATE(L480,M480)</f>
        <v>Л1104Ж</v>
      </c>
      <c r="O480" s="13" t="str">
        <f>CONCATENATE(B480,"-",F480,G480,H480,"-",I480)</f>
        <v>Ж-ГМР-21022003</v>
      </c>
      <c r="P480" s="45">
        <v>0</v>
      </c>
      <c r="Q480" s="45">
        <v>5</v>
      </c>
      <c r="R480" s="45">
        <v>2</v>
      </c>
      <c r="S480" s="45">
        <v>3</v>
      </c>
      <c r="T480" s="45">
        <v>1</v>
      </c>
      <c r="U480" s="45">
        <v>1</v>
      </c>
      <c r="V480" s="45">
        <v>1</v>
      </c>
      <c r="W480" s="45">
        <v>1</v>
      </c>
      <c r="X480" s="45">
        <v>1</v>
      </c>
      <c r="Y480" s="45">
        <v>0</v>
      </c>
      <c r="Z480" s="12">
        <f>SUM(P480:Y480)</f>
        <v>15</v>
      </c>
      <c r="AA480" s="44">
        <v>70</v>
      </c>
      <c r="AB480" s="46">
        <f>Z480/AA480</f>
        <v>0.21428571428571427</v>
      </c>
      <c r="AC480" s="30" t="str">
        <f>IF(Z480&gt;75%*AA480,"Победитель",IF(Z480&gt;50%*AA480,"Призёр","Участник"))</f>
        <v>Участник</v>
      </c>
    </row>
    <row r="481" spans="1:29" x14ac:dyDescent="0.3">
      <c r="A481" s="43">
        <v>466</v>
      </c>
      <c r="B481" s="16" t="s">
        <v>14</v>
      </c>
      <c r="C481" s="16" t="s">
        <v>1326</v>
      </c>
      <c r="D481" s="16" t="s">
        <v>30</v>
      </c>
      <c r="E481" s="16" t="s">
        <v>403</v>
      </c>
      <c r="F481" s="16" t="s">
        <v>226</v>
      </c>
      <c r="G481" s="16" t="s">
        <v>185</v>
      </c>
      <c r="H481" s="16" t="s">
        <v>355</v>
      </c>
      <c r="I481" s="48">
        <v>30122002</v>
      </c>
      <c r="J481" s="16" t="s">
        <v>1248</v>
      </c>
      <c r="K481" s="16">
        <v>11</v>
      </c>
      <c r="L481" s="16" t="s">
        <v>1327</v>
      </c>
      <c r="M481" s="44" t="s">
        <v>25</v>
      </c>
      <c r="N481" s="13" t="str">
        <f>CONCATENATE(L481,M481)</f>
        <v>Л1158С</v>
      </c>
      <c r="O481" s="13" t="str">
        <f>CONCATENATE(B481,"-",F481,G481,H481,"-",I481)</f>
        <v>Ж-ДАЮ-30122002</v>
      </c>
      <c r="P481" s="45">
        <v>0</v>
      </c>
      <c r="Q481" s="45">
        <v>3</v>
      </c>
      <c r="R481" s="45">
        <v>3</v>
      </c>
      <c r="S481" s="45">
        <v>5</v>
      </c>
      <c r="T481" s="45">
        <v>1</v>
      </c>
      <c r="U481" s="45">
        <v>0</v>
      </c>
      <c r="V481" s="45">
        <v>0</v>
      </c>
      <c r="W481" s="45">
        <v>0</v>
      </c>
      <c r="X481" s="45">
        <v>2</v>
      </c>
      <c r="Y481" s="45">
        <v>0</v>
      </c>
      <c r="Z481" s="30">
        <f>SUM(P481:Y481)</f>
        <v>14</v>
      </c>
      <c r="AA481" s="44">
        <v>70</v>
      </c>
      <c r="AB481" s="46">
        <f>Z481/AA481</f>
        <v>0.2</v>
      </c>
      <c r="AC481" s="30" t="str">
        <f>IF(Z481&gt;75%*AA481,"Победитель",IF(Z481&gt;50%*AA481,"Призёр","Участник"))</f>
        <v>Участник</v>
      </c>
    </row>
    <row r="482" spans="1:29" x14ac:dyDescent="0.3">
      <c r="A482" s="43">
        <v>467</v>
      </c>
      <c r="B482" s="16" t="s">
        <v>37</v>
      </c>
      <c r="C482" s="16" t="s">
        <v>101</v>
      </c>
      <c r="D482" s="16" t="s">
        <v>42</v>
      </c>
      <c r="E482" s="16" t="s">
        <v>102</v>
      </c>
      <c r="F482" s="4" t="str">
        <f>LEFT(C482,1)</f>
        <v>М</v>
      </c>
      <c r="G482" s="4" t="str">
        <f>LEFT(D482,1)</f>
        <v>Д</v>
      </c>
      <c r="H482" s="4" t="str">
        <f>LEFT(E482,1)</f>
        <v>Д</v>
      </c>
      <c r="I482" s="1" t="s">
        <v>103</v>
      </c>
      <c r="J482" s="14" t="s">
        <v>28</v>
      </c>
      <c r="K482" s="16">
        <v>12</v>
      </c>
      <c r="L482" s="16" t="s">
        <v>175</v>
      </c>
      <c r="M482" s="10" t="s">
        <v>37</v>
      </c>
      <c r="N482" s="13" t="str">
        <f>CONCATENATE(L482,M482)</f>
        <v>Л1107М</v>
      </c>
      <c r="O482" s="13" t="str">
        <f>CONCATENATE(B482,"-",F482,G482,H482,"-",I482)</f>
        <v>М-МДД-13032001</v>
      </c>
      <c r="P482" s="45">
        <v>0</v>
      </c>
      <c r="Q482" s="45">
        <v>4.5</v>
      </c>
      <c r="R482" s="45">
        <v>5</v>
      </c>
      <c r="S482" s="45">
        <v>4</v>
      </c>
      <c r="T482" s="45">
        <v>2</v>
      </c>
      <c r="U482" s="45">
        <v>1</v>
      </c>
      <c r="V482" s="45">
        <v>7</v>
      </c>
      <c r="W482" s="45">
        <v>0</v>
      </c>
      <c r="X482" s="45">
        <v>7</v>
      </c>
      <c r="Y482" s="45">
        <v>6</v>
      </c>
      <c r="Z482" s="12">
        <f>SUM(P482:Y482)</f>
        <v>36.5</v>
      </c>
      <c r="AA482" s="44">
        <v>70</v>
      </c>
      <c r="AB482" s="46">
        <f>Z482/AA482</f>
        <v>0.52142857142857146</v>
      </c>
      <c r="AC482" s="30" t="str">
        <f>IF(Z482&gt;75%*AA482,"Победитель",IF(Z482&gt;50%*AA482,"Призёр","Участник"))</f>
        <v>Призёр</v>
      </c>
    </row>
    <row r="483" spans="1:29" x14ac:dyDescent="0.3">
      <c r="A483" s="43">
        <v>468</v>
      </c>
      <c r="B483" s="16" t="s">
        <v>37</v>
      </c>
      <c r="C483" s="16" t="s">
        <v>55</v>
      </c>
      <c r="D483" s="16" t="s">
        <v>104</v>
      </c>
      <c r="E483" s="16"/>
      <c r="F483" s="4" t="str">
        <f>LEFT(C483,1)</f>
        <v>К</v>
      </c>
      <c r="G483" s="4" t="str">
        <f>LEFT(D483,1)</f>
        <v>М</v>
      </c>
      <c r="H483" s="4" t="str">
        <f>LEFT(E483,1)</f>
        <v/>
      </c>
      <c r="I483" s="1" t="s">
        <v>105</v>
      </c>
      <c r="J483" s="14" t="s">
        <v>28</v>
      </c>
      <c r="K483" s="16">
        <v>12</v>
      </c>
      <c r="L483" s="16" t="s">
        <v>176</v>
      </c>
      <c r="M483" s="10" t="s">
        <v>37</v>
      </c>
      <c r="N483" s="13" t="str">
        <f>CONCATENATE(L483,M483)</f>
        <v>Л1108М</v>
      </c>
      <c r="O483" s="13" t="str">
        <f>CONCATENATE(B483,"-",F483,G483,H483,"-",I483)</f>
        <v>М-КМ-20012002</v>
      </c>
      <c r="P483" s="45">
        <v>0</v>
      </c>
      <c r="Q483" s="45">
        <v>4</v>
      </c>
      <c r="R483" s="45">
        <v>4</v>
      </c>
      <c r="S483" s="45">
        <v>4</v>
      </c>
      <c r="T483" s="45">
        <v>3</v>
      </c>
      <c r="U483" s="45">
        <v>2</v>
      </c>
      <c r="V483" s="45">
        <v>6</v>
      </c>
      <c r="W483" s="45">
        <v>0</v>
      </c>
      <c r="X483" s="45">
        <v>7</v>
      </c>
      <c r="Y483" s="45">
        <v>3.5</v>
      </c>
      <c r="Z483" s="12">
        <f>SUM(P483:Y483)</f>
        <v>33.5</v>
      </c>
      <c r="AA483" s="44">
        <v>70</v>
      </c>
      <c r="AB483" s="46">
        <f>Z483/AA483</f>
        <v>0.47857142857142859</v>
      </c>
      <c r="AC483" s="30" t="str">
        <f>IF(Z483&gt;75%*AA483,"Победитель",IF(Z483&gt;50%*AA483,"Призёр","Участник"))</f>
        <v>Участник</v>
      </c>
    </row>
    <row r="484" spans="1:29" x14ac:dyDescent="0.3">
      <c r="A484" s="43">
        <v>469</v>
      </c>
      <c r="B484" s="16" t="s">
        <v>37</v>
      </c>
      <c r="C484" s="16" t="s">
        <v>97</v>
      </c>
      <c r="D484" s="16" t="s">
        <v>98</v>
      </c>
      <c r="E484" s="16" t="s">
        <v>99</v>
      </c>
      <c r="F484" s="4" t="str">
        <f>LEFT(C484,1)</f>
        <v>С</v>
      </c>
      <c r="G484" s="4" t="str">
        <f>LEFT(D484,1)</f>
        <v>Ю</v>
      </c>
      <c r="H484" s="4" t="str">
        <f>LEFT(E484,1)</f>
        <v>Ю</v>
      </c>
      <c r="I484" s="1" t="s">
        <v>100</v>
      </c>
      <c r="J484" s="14" t="s">
        <v>28</v>
      </c>
      <c r="K484" s="16">
        <v>12</v>
      </c>
      <c r="L484" s="16" t="s">
        <v>174</v>
      </c>
      <c r="M484" s="10" t="s">
        <v>37</v>
      </c>
      <c r="N484" s="13" t="str">
        <f>CONCATENATE(L484,M484)</f>
        <v>Л1106М</v>
      </c>
      <c r="O484" s="13" t="str">
        <f>CONCATENATE(B484,"-",F484,G484,H484,"-",I484)</f>
        <v>М-СЮЮ-04072002</v>
      </c>
      <c r="P484" s="45">
        <v>0</v>
      </c>
      <c r="Q484" s="45">
        <v>5</v>
      </c>
      <c r="R484" s="45">
        <v>2.5</v>
      </c>
      <c r="S484" s="45">
        <v>5</v>
      </c>
      <c r="T484" s="45">
        <v>3</v>
      </c>
      <c r="U484" s="45">
        <v>1</v>
      </c>
      <c r="V484" s="45">
        <v>2</v>
      </c>
      <c r="W484" s="45">
        <v>0</v>
      </c>
      <c r="X484" s="45">
        <v>7</v>
      </c>
      <c r="Y484" s="45">
        <v>3</v>
      </c>
      <c r="Z484" s="12">
        <f>SUM(P484:Y484)</f>
        <v>28.5</v>
      </c>
      <c r="AA484" s="44">
        <v>70</v>
      </c>
      <c r="AB484" s="46">
        <f>Z484/AA484</f>
        <v>0.40714285714285714</v>
      </c>
      <c r="AC484" s="30" t="str">
        <f>IF(Z484&gt;75%*AA484,"Победитель",IF(Z484&gt;50%*AA484,"Призёр","Участник"))</f>
        <v>Участник</v>
      </c>
    </row>
    <row r="485" spans="1:29" x14ac:dyDescent="0.3">
      <c r="A485" s="43">
        <v>470</v>
      </c>
      <c r="B485" s="16" t="s">
        <v>37</v>
      </c>
      <c r="C485" s="16" t="s">
        <v>106</v>
      </c>
      <c r="D485" s="16" t="s">
        <v>107</v>
      </c>
      <c r="E485" s="16" t="s">
        <v>40</v>
      </c>
      <c r="F485" s="4" t="str">
        <f>LEFT(C485,1)</f>
        <v>П</v>
      </c>
      <c r="G485" s="4" t="str">
        <f>LEFT(D485,1)</f>
        <v>М</v>
      </c>
      <c r="H485" s="4" t="str">
        <f>LEFT(E485,1)</f>
        <v>А</v>
      </c>
      <c r="I485" s="1" t="s">
        <v>108</v>
      </c>
      <c r="J485" s="14" t="s">
        <v>28</v>
      </c>
      <c r="K485" s="16">
        <v>12</v>
      </c>
      <c r="L485" s="16" t="s">
        <v>177</v>
      </c>
      <c r="M485" s="10" t="s">
        <v>37</v>
      </c>
      <c r="N485" s="13" t="str">
        <f>CONCATENATE(L485,M485)</f>
        <v>Л1109М</v>
      </c>
      <c r="O485" s="13" t="str">
        <f>CONCATENATE(B485,"-",F485,G485,H485,"-",I485)</f>
        <v>М-ПМА-29082001</v>
      </c>
      <c r="P485" s="45">
        <v>0</v>
      </c>
      <c r="Q485" s="45">
        <v>4</v>
      </c>
      <c r="R485" s="45">
        <v>2</v>
      </c>
      <c r="S485" s="45">
        <v>5</v>
      </c>
      <c r="T485" s="45">
        <v>3</v>
      </c>
      <c r="U485" s="45">
        <v>0</v>
      </c>
      <c r="V485" s="45">
        <v>3</v>
      </c>
      <c r="W485" s="45">
        <v>0</v>
      </c>
      <c r="X485" s="45">
        <v>7</v>
      </c>
      <c r="Y485" s="45">
        <v>2</v>
      </c>
      <c r="Z485" s="12">
        <f>SUM(P485:Y485)</f>
        <v>26</v>
      </c>
      <c r="AA485" s="44">
        <v>70</v>
      </c>
      <c r="AB485" s="46">
        <f>Z485/AA485</f>
        <v>0.37142857142857144</v>
      </c>
      <c r="AC485" s="30" t="str">
        <f>IF(Z485&gt;75%*AA485,"Победитель",IF(Z485&gt;50%*AA485,"Призёр","Участник"))</f>
        <v>Участник</v>
      </c>
    </row>
    <row r="486" spans="1:29" x14ac:dyDescent="0.3">
      <c r="A486" s="43">
        <v>471</v>
      </c>
      <c r="B486" s="16" t="s">
        <v>37</v>
      </c>
      <c r="C486" s="16" t="s">
        <v>109</v>
      </c>
      <c r="D486" s="16" t="s">
        <v>67</v>
      </c>
      <c r="E486" s="16" t="s">
        <v>40</v>
      </c>
      <c r="F486" s="4" t="str">
        <f>LEFT(C486,1)</f>
        <v>Г</v>
      </c>
      <c r="G486" s="4" t="str">
        <f>LEFT(D486,1)</f>
        <v>С</v>
      </c>
      <c r="H486" s="4" t="str">
        <f>LEFT(E486,1)</f>
        <v>А</v>
      </c>
      <c r="I486" s="1" t="s">
        <v>110</v>
      </c>
      <c r="J486" s="14" t="s">
        <v>28</v>
      </c>
      <c r="K486" s="16">
        <v>12</v>
      </c>
      <c r="L486" s="16" t="s">
        <v>178</v>
      </c>
      <c r="M486" s="10" t="s">
        <v>37</v>
      </c>
      <c r="N486" s="13" t="str">
        <f>CONCATENATE(L486,M486)</f>
        <v>Л1110М</v>
      </c>
      <c r="O486" s="13" t="str">
        <f>CONCATENATE(B486,"-",F486,G486,H486,"-",I486)</f>
        <v>М-ГСА-16062001</v>
      </c>
      <c r="P486" s="45">
        <v>0</v>
      </c>
      <c r="Q486" s="45">
        <v>3.5</v>
      </c>
      <c r="R486" s="45">
        <v>2</v>
      </c>
      <c r="S486" s="45">
        <v>3</v>
      </c>
      <c r="T486" s="45">
        <v>0</v>
      </c>
      <c r="U486" s="45">
        <v>0</v>
      </c>
      <c r="V486" s="45">
        <v>1</v>
      </c>
      <c r="W486" s="45">
        <v>3</v>
      </c>
      <c r="X486" s="45">
        <v>2</v>
      </c>
      <c r="Y486" s="45">
        <v>0</v>
      </c>
      <c r="Z486" s="12">
        <f>SUM(P486:Y486)</f>
        <v>14.5</v>
      </c>
      <c r="AA486" s="44">
        <v>70</v>
      </c>
      <c r="AB486" s="46">
        <f>Z486/AA486</f>
        <v>0.20714285714285716</v>
      </c>
      <c r="AC486" s="30" t="str">
        <f>IF(Z486&gt;75%*AA486,"Победитель",IF(Z486&gt;50%*AA486,"Призёр","Участник"))</f>
        <v>Участник</v>
      </c>
    </row>
  </sheetData>
  <sheetProtection password="CF7A" sheet="1" objects="1" scenarios="1"/>
  <sortState ref="B15:AC486">
    <sortCondition ref="K15:K486"/>
    <sortCondition ref="AC15:AC486"/>
    <sortCondition descending="1" ref="Z15:Z486"/>
  </sortState>
  <customSheetViews>
    <customSheetView guid="{9028EF4B-E730-4472-9C43-CF53F20D52F8}" scale="70" hiddenColumns="1">
      <selection activeCell="A485" sqref="A15:AC485"/>
      <pageMargins left="0.7" right="0.7" top="0.75" bottom="0.75" header="0.3" footer="0.3"/>
      <pageSetup paperSize="9" fitToHeight="0" orientation="landscape" r:id="rId1"/>
    </customSheetView>
    <customSheetView guid="{AAC0CFBE-CA9F-4C35-8F70-4A159F68E5DC}" hiddenColumns="1" topLeftCell="I157">
      <selection activeCell="Y161" sqref="Y161"/>
      <pageMargins left="0.7" right="0.7" top="0.75" bottom="0.75" header="0.3" footer="0.3"/>
      <pageSetup paperSize="9" fitToHeight="0" orientation="landscape" r:id="rId2"/>
    </customSheetView>
    <customSheetView guid="{E9402FEC-880C-4A3F-831D-F1476C21DFC8}" scale="70" hiddenColumns="1" topLeftCell="A397">
      <selection activeCell="D435" sqref="D435"/>
      <pageMargins left="0.7" right="0.7" top="0.75" bottom="0.75" header="0.3" footer="0.3"/>
      <pageSetup paperSize="9" fitToHeight="0" orientation="landscape" r:id="rId3"/>
    </customSheetView>
  </customSheetViews>
  <mergeCells count="25">
    <mergeCell ref="O12:O14"/>
    <mergeCell ref="M12:M14"/>
    <mergeCell ref="N12:N14"/>
    <mergeCell ref="Z12:Z14"/>
    <mergeCell ref="A12:A14"/>
    <mergeCell ref="C12:C14"/>
    <mergeCell ref="D12:D14"/>
    <mergeCell ref="E12:E14"/>
    <mergeCell ref="B12:B14"/>
    <mergeCell ref="AA12:AA14"/>
    <mergeCell ref="F12:F14"/>
    <mergeCell ref="G12:G14"/>
    <mergeCell ref="H12:H14"/>
    <mergeCell ref="AC12:AC14"/>
    <mergeCell ref="I12:I14"/>
    <mergeCell ref="J12:J14"/>
    <mergeCell ref="K12:K14"/>
    <mergeCell ref="L12:L14"/>
    <mergeCell ref="P12:Y12"/>
    <mergeCell ref="P13:P14"/>
    <mergeCell ref="V13:V14"/>
    <mergeCell ref="W13:W14"/>
    <mergeCell ref="X13:X14"/>
    <mergeCell ref="Y13:Y14"/>
    <mergeCell ref="AB12:AB14"/>
  </mergeCells>
  <pageMargins left="0.7" right="0.7" top="0.75" bottom="0.75" header="0.3" footer="0.3"/>
  <pageSetup paperSize="9" fitToHeight="0" orientation="landscape"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98"/>
  <sheetViews>
    <sheetView topLeftCell="A82" zoomScale="70" zoomScaleNormal="70" workbookViewId="0">
      <selection activeCell="X103" sqref="X103"/>
    </sheetView>
  </sheetViews>
  <sheetFormatPr defaultRowHeight="18.75" x14ac:dyDescent="0.3"/>
  <cols>
    <col min="1" max="1" width="7.42578125" style="56" customWidth="1"/>
    <col min="2" max="2" width="6.85546875" style="27" customWidth="1"/>
    <col min="3" max="3" width="20.28515625" style="27" hidden="1" customWidth="1"/>
    <col min="4" max="4" width="18" style="27" hidden="1" customWidth="1"/>
    <col min="5" max="5" width="22.140625" style="27" hidden="1" customWidth="1"/>
    <col min="6" max="8" width="4.140625" style="27" hidden="1" customWidth="1"/>
    <col min="9" max="9" width="14.140625" style="57" hidden="1" customWidth="1"/>
    <col min="10" max="10" width="30.42578125" style="27" customWidth="1"/>
    <col min="11" max="11" width="8.140625" style="27" customWidth="1"/>
    <col min="12" max="12" width="9.42578125" style="27" hidden="1" customWidth="1"/>
    <col min="13" max="13" width="9.42578125" style="58" hidden="1" customWidth="1"/>
    <col min="14" max="14" width="11.5703125" style="56" hidden="1" customWidth="1"/>
    <col min="15" max="15" width="22.28515625" style="56" customWidth="1"/>
    <col min="16" max="21" width="6.140625" style="59" customWidth="1"/>
    <col min="22" max="25" width="6" style="59" customWidth="1"/>
    <col min="26" max="26" width="10.140625" style="60" customWidth="1"/>
    <col min="27" max="27" width="10" style="58" customWidth="1"/>
    <col min="28" max="28" width="10" style="56" customWidth="1"/>
    <col min="29" max="29" width="12.5703125" style="60" customWidth="1"/>
    <col min="30" max="16384" width="9.140625" style="47"/>
  </cols>
  <sheetData>
    <row r="1" spans="1:29" s="19" customFormat="1" x14ac:dyDescent="0.3">
      <c r="I1" s="33"/>
      <c r="Z1" s="34"/>
      <c r="AC1" s="34"/>
    </row>
    <row r="2" spans="1:29" s="19" customFormat="1" ht="19.5" hidden="1" thickBot="1" x14ac:dyDescent="0.35">
      <c r="C2" s="35"/>
      <c r="D2" s="36" t="s">
        <v>21</v>
      </c>
      <c r="I2" s="33"/>
      <c r="Z2" s="34"/>
      <c r="AC2" s="34"/>
    </row>
    <row r="3" spans="1:29" s="19" customFormat="1" hidden="1" x14ac:dyDescent="0.3">
      <c r="C3" s="37"/>
      <c r="D3" s="37"/>
      <c r="I3" s="33"/>
      <c r="Z3" s="34"/>
      <c r="AC3" s="34"/>
    </row>
    <row r="4" spans="1:29" s="19" customFormat="1" ht="19.5" hidden="1" thickBot="1" x14ac:dyDescent="0.35">
      <c r="C4" s="38"/>
      <c r="D4" s="37" t="s">
        <v>22</v>
      </c>
      <c r="I4" s="33"/>
      <c r="Z4" s="34"/>
      <c r="AC4" s="34"/>
    </row>
    <row r="5" spans="1:29" s="19" customFormat="1" hidden="1" x14ac:dyDescent="0.3">
      <c r="C5" s="37"/>
      <c r="D5" s="37"/>
      <c r="I5" s="33"/>
      <c r="Z5" s="34"/>
      <c r="AC5" s="34"/>
    </row>
    <row r="6" spans="1:29" s="19" customFormat="1" ht="19.5" hidden="1" thickBot="1" x14ac:dyDescent="0.35">
      <c r="C6" s="39"/>
      <c r="D6" s="37" t="s">
        <v>23</v>
      </c>
      <c r="I6" s="33"/>
      <c r="Z6" s="34"/>
      <c r="AC6" s="34"/>
    </row>
    <row r="7" spans="1:29" s="19" customFormat="1" hidden="1" x14ac:dyDescent="0.3">
      <c r="C7" s="37"/>
      <c r="D7" s="37"/>
      <c r="I7" s="33"/>
      <c r="Z7" s="34"/>
      <c r="AC7" s="34"/>
    </row>
    <row r="8" spans="1:29" s="19" customFormat="1" ht="19.5" hidden="1" thickBot="1" x14ac:dyDescent="0.35">
      <c r="C8" s="40"/>
      <c r="D8" s="37" t="s">
        <v>27</v>
      </c>
      <c r="I8" s="33"/>
      <c r="Z8" s="34"/>
      <c r="AC8" s="34"/>
    </row>
    <row r="9" spans="1:29" s="19" customFormat="1" x14ac:dyDescent="0.3">
      <c r="I9" s="33"/>
      <c r="Z9" s="34"/>
      <c r="AC9" s="34"/>
    </row>
    <row r="10" spans="1:29" s="19" customFormat="1" x14ac:dyDescent="0.3">
      <c r="A10" s="63" t="s">
        <v>1333</v>
      </c>
      <c r="I10" s="33"/>
      <c r="Z10" s="34"/>
      <c r="AC10" s="34"/>
    </row>
    <row r="11" spans="1:29" s="19" customFormat="1" x14ac:dyDescent="0.3">
      <c r="A11" s="62" t="s">
        <v>179</v>
      </c>
      <c r="B11" s="62"/>
      <c r="C11" s="62"/>
      <c r="D11" s="62"/>
      <c r="I11" s="33"/>
      <c r="Z11" s="34"/>
      <c r="AC11" s="34"/>
    </row>
    <row r="12" spans="1:29" s="42" customFormat="1" ht="22.5" customHeight="1" x14ac:dyDescent="0.25">
      <c r="A12" s="32" t="s">
        <v>0</v>
      </c>
      <c r="B12" s="32" t="s">
        <v>12</v>
      </c>
      <c r="C12" s="32" t="s">
        <v>1</v>
      </c>
      <c r="D12" s="32" t="s">
        <v>2</v>
      </c>
      <c r="E12" s="32" t="s">
        <v>3</v>
      </c>
      <c r="F12" s="32"/>
      <c r="G12" s="32"/>
      <c r="H12" s="32"/>
      <c r="I12" s="32" t="s">
        <v>11</v>
      </c>
      <c r="J12" s="32" t="s">
        <v>4</v>
      </c>
      <c r="K12" s="32" t="s">
        <v>5</v>
      </c>
      <c r="L12" s="32" t="s">
        <v>6</v>
      </c>
      <c r="M12" s="32" t="s">
        <v>7</v>
      </c>
      <c r="N12" s="32" t="s">
        <v>8</v>
      </c>
      <c r="O12" s="32" t="s">
        <v>13</v>
      </c>
      <c r="P12" s="32" t="s">
        <v>24</v>
      </c>
      <c r="Q12" s="32"/>
      <c r="R12" s="32"/>
      <c r="S12" s="32"/>
      <c r="T12" s="32"/>
      <c r="U12" s="32"/>
      <c r="V12" s="32"/>
      <c r="W12" s="32"/>
      <c r="X12" s="32"/>
      <c r="Y12" s="32"/>
      <c r="Z12" s="41" t="s">
        <v>10</v>
      </c>
      <c r="AA12" s="32" t="s">
        <v>9</v>
      </c>
      <c r="AB12" s="32" t="s">
        <v>26</v>
      </c>
      <c r="AC12" s="41" t="s">
        <v>15</v>
      </c>
    </row>
    <row r="13" spans="1:29" s="42" customFormat="1" ht="16.5" customHeight="1" x14ac:dyDescent="0.2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 t="s">
        <v>16</v>
      </c>
      <c r="Q13" s="31"/>
      <c r="R13" s="31"/>
      <c r="S13" s="31"/>
      <c r="T13" s="31"/>
      <c r="U13" s="31"/>
      <c r="V13" s="32" t="s">
        <v>17</v>
      </c>
      <c r="W13" s="32" t="s">
        <v>18</v>
      </c>
      <c r="X13" s="32" t="s">
        <v>19</v>
      </c>
      <c r="Y13" s="32" t="s">
        <v>20</v>
      </c>
      <c r="Z13" s="41"/>
      <c r="AA13" s="32"/>
      <c r="AB13" s="32"/>
      <c r="AC13" s="41"/>
    </row>
    <row r="14" spans="1:29" s="42" customFormat="1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1"/>
      <c r="R14" s="31"/>
      <c r="S14" s="31"/>
      <c r="T14" s="31"/>
      <c r="U14" s="31"/>
      <c r="V14" s="32"/>
      <c r="W14" s="32"/>
      <c r="X14" s="32"/>
      <c r="Y14" s="32"/>
      <c r="Z14" s="41"/>
      <c r="AA14" s="32"/>
      <c r="AB14" s="32"/>
      <c r="AC14" s="41"/>
    </row>
    <row r="15" spans="1:29" x14ac:dyDescent="0.3">
      <c r="A15" s="43">
        <v>1</v>
      </c>
      <c r="B15" s="16" t="s">
        <v>14</v>
      </c>
      <c r="C15" s="16" t="s">
        <v>1153</v>
      </c>
      <c r="D15" s="16" t="s">
        <v>182</v>
      </c>
      <c r="E15" s="16" t="s">
        <v>35</v>
      </c>
      <c r="F15" s="16" t="s">
        <v>226</v>
      </c>
      <c r="G15" s="16" t="s">
        <v>184</v>
      </c>
      <c r="H15" s="16" t="s">
        <v>185</v>
      </c>
      <c r="I15" s="48" t="s">
        <v>1154</v>
      </c>
      <c r="J15" s="16" t="s">
        <v>1152</v>
      </c>
      <c r="K15" s="16">
        <v>5</v>
      </c>
      <c r="L15" s="16" t="s">
        <v>118</v>
      </c>
      <c r="M15" s="44" t="s">
        <v>216</v>
      </c>
      <c r="N15" s="13" t="str">
        <f>CONCATENATE(L15,M15)</f>
        <v>Л0502З</v>
      </c>
      <c r="O15" s="13" t="str">
        <f>CONCATENATE(B15,"-",F15,G15,H15,"-",I15)</f>
        <v>Ж-ДПА-25042018</v>
      </c>
      <c r="P15" s="45">
        <v>10</v>
      </c>
      <c r="Q15" s="45">
        <v>10</v>
      </c>
      <c r="R15" s="45">
        <v>9</v>
      </c>
      <c r="S15" s="45">
        <v>10</v>
      </c>
      <c r="T15" s="45">
        <v>10</v>
      </c>
      <c r="U15" s="45"/>
      <c r="V15" s="45"/>
      <c r="W15" s="45"/>
      <c r="X15" s="45"/>
      <c r="Y15" s="45"/>
      <c r="Z15" s="12">
        <f>SUM(P15:Y15)</f>
        <v>49</v>
      </c>
      <c r="AA15" s="44">
        <v>50</v>
      </c>
      <c r="AB15" s="46">
        <f>Z15/AA15</f>
        <v>0.98</v>
      </c>
      <c r="AC15" s="30" t="str">
        <f>IF(Z15&gt;75%*AA15,"Победитель",IF(Z15&gt;50%*AA15,"Призёр","Участник"))</f>
        <v>Победитель</v>
      </c>
    </row>
    <row r="16" spans="1:29" x14ac:dyDescent="0.3">
      <c r="A16" s="43">
        <v>2</v>
      </c>
      <c r="B16" s="16" t="s">
        <v>14</v>
      </c>
      <c r="C16" s="16" t="s">
        <v>827</v>
      </c>
      <c r="D16" s="16" t="s">
        <v>828</v>
      </c>
      <c r="E16" s="16" t="s">
        <v>158</v>
      </c>
      <c r="F16" s="16" t="s">
        <v>25</v>
      </c>
      <c r="G16" s="16" t="s">
        <v>37</v>
      </c>
      <c r="H16" s="16" t="s">
        <v>25</v>
      </c>
      <c r="I16" s="48" t="s">
        <v>829</v>
      </c>
      <c r="J16" s="16" t="s">
        <v>778</v>
      </c>
      <c r="K16" s="16">
        <v>5</v>
      </c>
      <c r="L16" s="16" t="s">
        <v>830</v>
      </c>
      <c r="M16" s="44" t="s">
        <v>295</v>
      </c>
      <c r="N16" s="13" t="str">
        <f>CONCATENATE(L16,M16)</f>
        <v>л0506Г</v>
      </c>
      <c r="O16" s="13" t="str">
        <f>CONCATENATE(B16,"-",F16,G16,H16,"-",I16)</f>
        <v>Ж-СМС-02042008</v>
      </c>
      <c r="P16" s="45">
        <v>3</v>
      </c>
      <c r="Q16" s="45">
        <v>4</v>
      </c>
      <c r="R16" s="45">
        <v>5</v>
      </c>
      <c r="S16" s="45">
        <v>5</v>
      </c>
      <c r="T16" s="45">
        <v>3</v>
      </c>
      <c r="U16" s="45">
        <v>5</v>
      </c>
      <c r="V16" s="45">
        <v>5</v>
      </c>
      <c r="W16" s="45">
        <v>5</v>
      </c>
      <c r="X16" s="45">
        <v>2</v>
      </c>
      <c r="Y16" s="45">
        <v>5</v>
      </c>
      <c r="Z16" s="12">
        <f>SUM(P16:Y16)</f>
        <v>42</v>
      </c>
      <c r="AA16" s="44">
        <v>50</v>
      </c>
      <c r="AB16" s="46">
        <f>Z16/AA16</f>
        <v>0.84</v>
      </c>
      <c r="AC16" s="30" t="str">
        <f>IF(Z16&gt;75%*AA16,"Победитель",IF(Z16&gt;50%*AA16,"Призёр","Участник"))</f>
        <v>Победитель</v>
      </c>
    </row>
    <row r="17" spans="1:30" x14ac:dyDescent="0.3">
      <c r="A17" s="43">
        <v>3</v>
      </c>
      <c r="B17" s="16" t="s">
        <v>14</v>
      </c>
      <c r="C17" s="16" t="s">
        <v>1150</v>
      </c>
      <c r="D17" s="16" t="s">
        <v>82</v>
      </c>
      <c r="E17" s="16" t="s">
        <v>158</v>
      </c>
      <c r="F17" s="16" t="s">
        <v>37</v>
      </c>
      <c r="G17" s="16" t="s">
        <v>37</v>
      </c>
      <c r="H17" s="16" t="s">
        <v>25</v>
      </c>
      <c r="I17" s="48" t="s">
        <v>1151</v>
      </c>
      <c r="J17" s="16" t="s">
        <v>1152</v>
      </c>
      <c r="K17" s="16">
        <v>5</v>
      </c>
      <c r="L17" s="16" t="s">
        <v>117</v>
      </c>
      <c r="M17" s="44" t="s">
        <v>216</v>
      </c>
      <c r="N17" s="13" t="str">
        <f>CONCATENATE(L17,M17)</f>
        <v>Л0501З</v>
      </c>
      <c r="O17" s="13" t="str">
        <f>CONCATENATE(B17,"-",F17,G17,H17,"-",I17)</f>
        <v>Ж-ММС-18072008</v>
      </c>
      <c r="P17" s="45">
        <v>10</v>
      </c>
      <c r="Q17" s="45">
        <v>5</v>
      </c>
      <c r="R17" s="45">
        <v>7</v>
      </c>
      <c r="S17" s="45">
        <v>10</v>
      </c>
      <c r="T17" s="45">
        <v>9</v>
      </c>
      <c r="U17" s="45"/>
      <c r="V17" s="45"/>
      <c r="W17" s="45"/>
      <c r="X17" s="45"/>
      <c r="Y17" s="45"/>
      <c r="Z17" s="12">
        <f>SUM(P17:Y17)</f>
        <v>41</v>
      </c>
      <c r="AA17" s="44">
        <v>50</v>
      </c>
      <c r="AB17" s="46">
        <f>Z17/AA17</f>
        <v>0.82</v>
      </c>
      <c r="AC17" s="30" t="str">
        <f>IF(Z17&gt;75%*AA17,"Победитель",IF(Z17&gt;50%*AA17,"Призёр","Участник"))</f>
        <v>Победитель</v>
      </c>
    </row>
    <row r="18" spans="1:30" x14ac:dyDescent="0.3">
      <c r="A18" s="43">
        <v>4</v>
      </c>
      <c r="B18" s="16" t="s">
        <v>37</v>
      </c>
      <c r="C18" s="16" t="s">
        <v>1155</v>
      </c>
      <c r="D18" s="16" t="s">
        <v>153</v>
      </c>
      <c r="E18" s="16" t="s">
        <v>57</v>
      </c>
      <c r="F18" s="16" t="s">
        <v>25</v>
      </c>
      <c r="G18" s="16" t="s">
        <v>183</v>
      </c>
      <c r="H18" s="16" t="s">
        <v>25</v>
      </c>
      <c r="I18" s="48" t="s">
        <v>1156</v>
      </c>
      <c r="J18" s="16" t="s">
        <v>1152</v>
      </c>
      <c r="K18" s="16">
        <v>5</v>
      </c>
      <c r="L18" s="16" t="s">
        <v>122</v>
      </c>
      <c r="M18" s="44" t="s">
        <v>216</v>
      </c>
      <c r="N18" s="13" t="str">
        <f>CONCATENATE(L18,M18)</f>
        <v>Л0503З</v>
      </c>
      <c r="O18" s="13" t="str">
        <f>CONCATENATE(B18,"-",F18,G18,H18,"-",I18)</f>
        <v>М-СТС-16012009</v>
      </c>
      <c r="P18" s="45">
        <v>8</v>
      </c>
      <c r="Q18" s="45">
        <v>10</v>
      </c>
      <c r="R18" s="45">
        <v>5</v>
      </c>
      <c r="S18" s="45">
        <v>10</v>
      </c>
      <c r="T18" s="45">
        <v>7</v>
      </c>
      <c r="U18" s="45"/>
      <c r="V18" s="45"/>
      <c r="W18" s="45"/>
      <c r="X18" s="45"/>
      <c r="Y18" s="45"/>
      <c r="Z18" s="12">
        <f>SUM(P18:Y18)</f>
        <v>40</v>
      </c>
      <c r="AA18" s="44">
        <v>50</v>
      </c>
      <c r="AB18" s="46">
        <f>Z18/AA18</f>
        <v>0.8</v>
      </c>
      <c r="AC18" s="30" t="str">
        <f>IF(Z18&gt;75%*AA18,"Победитель",IF(Z18&gt;50%*AA18,"Призёр","Участник"))</f>
        <v>Победитель</v>
      </c>
    </row>
    <row r="19" spans="1:30" x14ac:dyDescent="0.3">
      <c r="A19" s="43">
        <v>5</v>
      </c>
      <c r="B19" s="16" t="s">
        <v>14</v>
      </c>
      <c r="C19" s="15" t="s">
        <v>111</v>
      </c>
      <c r="D19" s="15" t="s">
        <v>65</v>
      </c>
      <c r="E19" s="15" t="s">
        <v>112</v>
      </c>
      <c r="F19" s="4" t="str">
        <f>LEFT(C19,1)</f>
        <v>П</v>
      </c>
      <c r="G19" s="4" t="str">
        <f>LEFT(D19,1)</f>
        <v>А</v>
      </c>
      <c r="H19" s="4" t="str">
        <f>LEFT(E19,1)</f>
        <v>А</v>
      </c>
      <c r="I19" s="2" t="s">
        <v>113</v>
      </c>
      <c r="J19" s="14" t="s">
        <v>28</v>
      </c>
      <c r="K19" s="16">
        <v>5</v>
      </c>
      <c r="L19" s="14" t="s">
        <v>117</v>
      </c>
      <c r="M19" s="10" t="s">
        <v>37</v>
      </c>
      <c r="N19" s="13" t="str">
        <f>CONCATENATE(L19,M19)</f>
        <v>Л0501М</v>
      </c>
      <c r="O19" s="13" t="str">
        <f>CONCATENATE(B19,"-",F19,G19,H19,"-",I19)</f>
        <v>Ж-ПАА-09102008</v>
      </c>
      <c r="P19" s="11">
        <v>1</v>
      </c>
      <c r="Q19" s="11">
        <v>5</v>
      </c>
      <c r="R19" s="11">
        <v>5</v>
      </c>
      <c r="S19" s="11">
        <v>5</v>
      </c>
      <c r="T19" s="11">
        <v>4</v>
      </c>
      <c r="U19" s="11">
        <v>4</v>
      </c>
      <c r="V19" s="11">
        <v>4</v>
      </c>
      <c r="W19" s="11">
        <v>5</v>
      </c>
      <c r="X19" s="11">
        <v>0</v>
      </c>
      <c r="Y19" s="11">
        <v>4</v>
      </c>
      <c r="Z19" s="12">
        <f>SUM(P19:Y19)</f>
        <v>37</v>
      </c>
      <c r="AA19" s="44">
        <v>50</v>
      </c>
      <c r="AB19" s="46">
        <f>Z19/AA19</f>
        <v>0.74</v>
      </c>
      <c r="AC19" s="30" t="str">
        <f>IF(Z19&gt;75%*AA19,"Победитель",IF(Z19&gt;50%*AA19,"Призёр","Участник"))</f>
        <v>Призёр</v>
      </c>
    </row>
    <row r="20" spans="1:30" x14ac:dyDescent="0.3">
      <c r="A20" s="43">
        <v>6</v>
      </c>
      <c r="B20" s="16" t="s">
        <v>37</v>
      </c>
      <c r="C20" s="15" t="s">
        <v>123</v>
      </c>
      <c r="D20" s="15" t="s">
        <v>124</v>
      </c>
      <c r="E20" s="15" t="s">
        <v>125</v>
      </c>
      <c r="F20" s="4"/>
      <c r="G20" s="4"/>
      <c r="H20" s="4"/>
      <c r="I20" s="2" t="s">
        <v>126</v>
      </c>
      <c r="J20" s="14" t="s">
        <v>28</v>
      </c>
      <c r="K20" s="16">
        <v>5</v>
      </c>
      <c r="L20" s="14" t="s">
        <v>127</v>
      </c>
      <c r="M20" s="10" t="s">
        <v>37</v>
      </c>
      <c r="N20" s="13" t="str">
        <f>CONCATENATE(L20,M20)</f>
        <v>Л0504М</v>
      </c>
      <c r="O20" s="13" t="str">
        <f>CONCATENATE(B20,"-",F20,G20,H20,"-",I20)</f>
        <v>М--06102008</v>
      </c>
      <c r="P20" s="11">
        <v>5</v>
      </c>
      <c r="Q20" s="11">
        <v>5</v>
      </c>
      <c r="R20" s="11">
        <v>5</v>
      </c>
      <c r="S20" s="11">
        <v>5</v>
      </c>
      <c r="T20" s="11">
        <v>1</v>
      </c>
      <c r="U20" s="11">
        <v>2</v>
      </c>
      <c r="V20" s="11">
        <v>4</v>
      </c>
      <c r="W20" s="11">
        <v>3</v>
      </c>
      <c r="X20" s="11">
        <v>1</v>
      </c>
      <c r="Y20" s="11">
        <v>4</v>
      </c>
      <c r="Z20" s="12">
        <f>SUM(P20:Y20)</f>
        <v>35</v>
      </c>
      <c r="AA20" s="44">
        <v>50</v>
      </c>
      <c r="AB20" s="46">
        <f>Z20/AA20</f>
        <v>0.7</v>
      </c>
      <c r="AC20" s="30" t="str">
        <f>IF(Z20&gt;75%*AA20,"Победитель",IF(Z20&gt;50%*AA20,"Призёр","Участник"))</f>
        <v>Призёр</v>
      </c>
    </row>
    <row r="21" spans="1:30" x14ac:dyDescent="0.3">
      <c r="A21" s="43">
        <v>7</v>
      </c>
      <c r="B21" s="16" t="s">
        <v>37</v>
      </c>
      <c r="C21" s="16" t="s">
        <v>1054</v>
      </c>
      <c r="D21" s="16" t="s">
        <v>1066</v>
      </c>
      <c r="E21" s="16" t="s">
        <v>1055</v>
      </c>
      <c r="F21" s="4" t="s">
        <v>295</v>
      </c>
      <c r="G21" s="4" t="s">
        <v>310</v>
      </c>
      <c r="H21" s="4" t="s">
        <v>252</v>
      </c>
      <c r="I21" s="1" t="s">
        <v>1067</v>
      </c>
      <c r="J21" s="16" t="s">
        <v>1057</v>
      </c>
      <c r="K21" s="16">
        <v>5</v>
      </c>
      <c r="L21" s="16" t="s">
        <v>1068</v>
      </c>
      <c r="M21" s="10" t="s">
        <v>196</v>
      </c>
      <c r="N21" s="13" t="str">
        <f>CONCATENATE(L21,M21)</f>
        <v>ЛО502Б</v>
      </c>
      <c r="O21" s="13" t="str">
        <f>CONCATENATE(B21,"-",F21,G21,H21,"-",I21)</f>
        <v>М-ГФЕ-14.07.2008</v>
      </c>
      <c r="P21" s="45">
        <v>34.5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12">
        <f>SUM(P21:Y21)</f>
        <v>34.5</v>
      </c>
      <c r="AA21" s="44">
        <v>50</v>
      </c>
      <c r="AB21" s="46">
        <f>Z21/AA21</f>
        <v>0.69</v>
      </c>
      <c r="AC21" s="30" t="str">
        <f>IF(Z21&gt;75%*AA21,"Победитель",IF(Z21&gt;50%*AA21,"Призёр","Участник"))</f>
        <v>Призёр</v>
      </c>
    </row>
    <row r="22" spans="1:30" x14ac:dyDescent="0.3">
      <c r="A22" s="43">
        <v>8</v>
      </c>
      <c r="B22" s="16" t="s">
        <v>180</v>
      </c>
      <c r="C22" s="16" t="s">
        <v>1088</v>
      </c>
      <c r="D22" s="16" t="s">
        <v>182</v>
      </c>
      <c r="E22" s="16" t="s">
        <v>366</v>
      </c>
      <c r="F22" s="4" t="s">
        <v>37</v>
      </c>
      <c r="G22" s="4" t="s">
        <v>184</v>
      </c>
      <c r="H22" s="4" t="s">
        <v>185</v>
      </c>
      <c r="I22" s="1" t="s">
        <v>1090</v>
      </c>
      <c r="J22" s="50" t="s">
        <v>1087</v>
      </c>
      <c r="K22" s="16">
        <v>5</v>
      </c>
      <c r="L22" s="16" t="s">
        <v>118</v>
      </c>
      <c r="M22" s="44" t="s">
        <v>252</v>
      </c>
      <c r="N22" s="13" t="str">
        <f>CONCATENATE(L22,M22)</f>
        <v>Л0502Е</v>
      </c>
      <c r="O22" s="13" t="str">
        <f>CONCATENATE(B22,"-",F22,G22,H22,"-",I22)</f>
        <v>ж-МПА-06.02.2009</v>
      </c>
      <c r="P22" s="45">
        <v>34</v>
      </c>
      <c r="Q22" s="45">
        <v>0</v>
      </c>
      <c r="R22" s="45">
        <v>0</v>
      </c>
      <c r="S22" s="45">
        <v>0</v>
      </c>
      <c r="T22" s="45">
        <v>0</v>
      </c>
      <c r="U22" s="45"/>
      <c r="V22" s="45"/>
      <c r="W22" s="45"/>
      <c r="X22" s="45"/>
      <c r="Y22" s="45"/>
      <c r="Z22" s="12">
        <f>SUM(P22:Y22)</f>
        <v>34</v>
      </c>
      <c r="AA22" s="44">
        <v>50</v>
      </c>
      <c r="AB22" s="46">
        <f>Z22/AA22</f>
        <v>0.68</v>
      </c>
      <c r="AC22" s="30" t="str">
        <f>IF(Z22&gt;75%*AA22,"Победитель",IF(Z22&gt;50%*AA22,"Призёр","Участник"))</f>
        <v>Призёр</v>
      </c>
    </row>
    <row r="23" spans="1:30" x14ac:dyDescent="0.3">
      <c r="A23" s="43">
        <v>9</v>
      </c>
      <c r="B23" s="16" t="s">
        <v>14</v>
      </c>
      <c r="C23" s="16" t="s">
        <v>1251</v>
      </c>
      <c r="D23" s="16" t="s">
        <v>59</v>
      </c>
      <c r="E23" s="16" t="s">
        <v>195</v>
      </c>
      <c r="F23" s="16" t="s">
        <v>210</v>
      </c>
      <c r="G23" s="16" t="s">
        <v>252</v>
      </c>
      <c r="H23" s="16" t="s">
        <v>198</v>
      </c>
      <c r="I23" s="48">
        <v>9032009</v>
      </c>
      <c r="J23" s="16" t="s">
        <v>1248</v>
      </c>
      <c r="K23" s="16">
        <v>5</v>
      </c>
      <c r="L23" s="16" t="s">
        <v>127</v>
      </c>
      <c r="M23" s="44" t="s">
        <v>25</v>
      </c>
      <c r="N23" s="13" t="str">
        <f>CONCATENATE(L23,M23)</f>
        <v>Л0504С</v>
      </c>
      <c r="O23" s="13" t="str">
        <f>CONCATENATE(B23,"-",F23,G23,H23,"-",I23)</f>
        <v>Ж-РЕИ-9032009</v>
      </c>
      <c r="P23" s="45">
        <v>3</v>
      </c>
      <c r="Q23" s="45">
        <v>5</v>
      </c>
      <c r="R23" s="45">
        <v>5</v>
      </c>
      <c r="S23" s="45">
        <v>5</v>
      </c>
      <c r="T23" s="45">
        <v>2</v>
      </c>
      <c r="U23" s="45">
        <v>2</v>
      </c>
      <c r="V23" s="45">
        <v>4</v>
      </c>
      <c r="W23" s="45">
        <v>2</v>
      </c>
      <c r="X23" s="45">
        <v>0</v>
      </c>
      <c r="Y23" s="45">
        <v>5</v>
      </c>
      <c r="Z23" s="30">
        <f>SUM(P23:Y23)</f>
        <v>33</v>
      </c>
      <c r="AA23" s="44">
        <v>50</v>
      </c>
      <c r="AB23" s="46">
        <f>Z23/AA23</f>
        <v>0.66</v>
      </c>
      <c r="AC23" s="30" t="str">
        <f>IF(Z23&gt;75%*AA23,"Победитель",IF(Z23&gt;50%*AA23,"Призёр","Участник"))</f>
        <v>Призёр</v>
      </c>
    </row>
    <row r="24" spans="1:30" x14ac:dyDescent="0.3">
      <c r="A24" s="43">
        <v>10</v>
      </c>
      <c r="B24" s="16" t="s">
        <v>37</v>
      </c>
      <c r="C24" s="16" t="s">
        <v>1256</v>
      </c>
      <c r="D24" s="16" t="s">
        <v>307</v>
      </c>
      <c r="E24" s="16" t="s">
        <v>40</v>
      </c>
      <c r="F24" s="16" t="s">
        <v>37</v>
      </c>
      <c r="G24" s="16" t="s">
        <v>197</v>
      </c>
      <c r="H24" s="16" t="s">
        <v>185</v>
      </c>
      <c r="I24" s="48">
        <v>25032008</v>
      </c>
      <c r="J24" s="16" t="s">
        <v>1248</v>
      </c>
      <c r="K24" s="16">
        <v>5</v>
      </c>
      <c r="L24" s="16" t="s">
        <v>632</v>
      </c>
      <c r="M24" s="44" t="s">
        <v>25</v>
      </c>
      <c r="N24" s="13" t="str">
        <f>CONCATENATE(L24,M24)</f>
        <v>Л0511С</v>
      </c>
      <c r="O24" s="13" t="str">
        <f>CONCATENATE(B24,"-",F24,G24,H24,"-",I24)</f>
        <v>М-МКА-25032008</v>
      </c>
      <c r="P24" s="45">
        <v>3</v>
      </c>
      <c r="Q24" s="45">
        <v>3</v>
      </c>
      <c r="R24" s="45">
        <v>5</v>
      </c>
      <c r="S24" s="45">
        <v>5</v>
      </c>
      <c r="T24" s="45">
        <v>3</v>
      </c>
      <c r="U24" s="45">
        <v>0</v>
      </c>
      <c r="V24" s="45">
        <v>4</v>
      </c>
      <c r="W24" s="45">
        <v>5</v>
      </c>
      <c r="X24" s="45">
        <v>0</v>
      </c>
      <c r="Y24" s="45">
        <v>5</v>
      </c>
      <c r="Z24" s="30">
        <f>SUM(P24:Y24)</f>
        <v>33</v>
      </c>
      <c r="AA24" s="44">
        <v>50</v>
      </c>
      <c r="AB24" s="46">
        <f>Z24/AA24</f>
        <v>0.66</v>
      </c>
      <c r="AC24" s="30" t="str">
        <f>IF(Z24&gt;75%*AA24,"Победитель",IF(Z24&gt;50%*AA24,"Призёр","Участник"))</f>
        <v>Призёр</v>
      </c>
      <c r="AD24" s="49"/>
    </row>
    <row r="25" spans="1:30" x14ac:dyDescent="0.3">
      <c r="A25" s="43">
        <v>11</v>
      </c>
      <c r="B25" s="16" t="s">
        <v>14</v>
      </c>
      <c r="C25" s="15" t="s">
        <v>304</v>
      </c>
      <c r="D25" s="15" t="s">
        <v>59</v>
      </c>
      <c r="E25" s="15" t="s">
        <v>158</v>
      </c>
      <c r="F25" s="4" t="s">
        <v>191</v>
      </c>
      <c r="G25" s="4" t="s">
        <v>252</v>
      </c>
      <c r="H25" s="4" t="s">
        <v>25</v>
      </c>
      <c r="I25" s="2" t="s">
        <v>305</v>
      </c>
      <c r="J25" s="14" t="s">
        <v>288</v>
      </c>
      <c r="K25" s="16">
        <v>5</v>
      </c>
      <c r="L25" s="21" t="s">
        <v>306</v>
      </c>
      <c r="M25" s="44" t="s">
        <v>321</v>
      </c>
      <c r="N25" s="13" t="str">
        <f>CONCATENATE(L25,M25)</f>
        <v>Л0506У</v>
      </c>
      <c r="O25" s="13" t="str">
        <f>CONCATENATE(B25,"-",F25,G25,H25,"-",I25)</f>
        <v>Ж-НЕС-04252008</v>
      </c>
      <c r="P25" s="45">
        <v>3</v>
      </c>
      <c r="Q25" s="45">
        <v>5</v>
      </c>
      <c r="R25" s="45">
        <v>5</v>
      </c>
      <c r="S25" s="45">
        <v>0</v>
      </c>
      <c r="T25" s="45">
        <v>2</v>
      </c>
      <c r="U25" s="45">
        <v>3</v>
      </c>
      <c r="V25" s="45">
        <v>5</v>
      </c>
      <c r="W25" s="45">
        <v>3</v>
      </c>
      <c r="X25" s="45">
        <v>2</v>
      </c>
      <c r="Y25" s="45">
        <v>4</v>
      </c>
      <c r="Z25" s="12">
        <f>SUM(P25:Y25)</f>
        <v>32</v>
      </c>
      <c r="AA25" s="44">
        <v>50</v>
      </c>
      <c r="AB25" s="46">
        <f>Z25/AA25</f>
        <v>0.64</v>
      </c>
      <c r="AC25" s="30" t="str">
        <f>IF(Z25&gt;75%*AA25,"Победитель",IF(Z25&gt;50%*AA25,"Призёр","Участник"))</f>
        <v>Призёр</v>
      </c>
    </row>
    <row r="26" spans="1:30" x14ac:dyDescent="0.3">
      <c r="A26" s="43">
        <v>12</v>
      </c>
      <c r="B26" s="16" t="s">
        <v>14</v>
      </c>
      <c r="C26" s="16" t="s">
        <v>470</v>
      </c>
      <c r="D26" s="16" t="s">
        <v>809</v>
      </c>
      <c r="E26" s="16" t="s">
        <v>810</v>
      </c>
      <c r="F26" s="16" t="s">
        <v>37</v>
      </c>
      <c r="G26" s="16" t="s">
        <v>198</v>
      </c>
      <c r="H26" s="16" t="s">
        <v>191</v>
      </c>
      <c r="I26" s="48" t="s">
        <v>811</v>
      </c>
      <c r="J26" s="16" t="s">
        <v>778</v>
      </c>
      <c r="K26" s="16">
        <v>5</v>
      </c>
      <c r="L26" s="16" t="s">
        <v>812</v>
      </c>
      <c r="M26" s="44" t="s">
        <v>295</v>
      </c>
      <c r="N26" s="13" t="str">
        <f>CONCATENATE(L26,M26)</f>
        <v>л0501Г</v>
      </c>
      <c r="O26" s="13" t="str">
        <f>CONCATENATE(B26,"-",F26,G26,H26,"-",I26)</f>
        <v>Ж-МИН-10092008</v>
      </c>
      <c r="P26" s="45">
        <v>0</v>
      </c>
      <c r="Q26" s="45">
        <v>4</v>
      </c>
      <c r="R26" s="45">
        <v>5</v>
      </c>
      <c r="S26" s="45">
        <v>5</v>
      </c>
      <c r="T26" s="45">
        <v>1</v>
      </c>
      <c r="U26" s="45">
        <v>2.5</v>
      </c>
      <c r="V26" s="45">
        <v>5</v>
      </c>
      <c r="W26" s="45">
        <v>5</v>
      </c>
      <c r="X26" s="45">
        <v>0</v>
      </c>
      <c r="Y26" s="45">
        <v>4</v>
      </c>
      <c r="Z26" s="12">
        <f>SUM(P26:Y26)</f>
        <v>31.5</v>
      </c>
      <c r="AA26" s="44">
        <v>50</v>
      </c>
      <c r="AB26" s="46">
        <f>Z26/AA26</f>
        <v>0.63</v>
      </c>
      <c r="AC26" s="30" t="str">
        <f>IF(Z26&gt;75%*AA26,"Победитель",IF(Z26&gt;50%*AA26,"Призёр","Участник"))</f>
        <v>Призёр</v>
      </c>
      <c r="AD26" s="49"/>
    </row>
    <row r="27" spans="1:30" x14ac:dyDescent="0.3">
      <c r="A27" s="43">
        <v>13</v>
      </c>
      <c r="B27" s="16" t="s">
        <v>14</v>
      </c>
      <c r="C27" s="16" t="s">
        <v>1069</v>
      </c>
      <c r="D27" s="16" t="s">
        <v>30</v>
      </c>
      <c r="E27" s="16" t="s">
        <v>31</v>
      </c>
      <c r="F27" s="4" t="s">
        <v>197</v>
      </c>
      <c r="G27" s="4" t="s">
        <v>185</v>
      </c>
      <c r="H27" s="4" t="s">
        <v>37</v>
      </c>
      <c r="I27" s="1" t="s">
        <v>1070</v>
      </c>
      <c r="J27" s="16" t="s">
        <v>1057</v>
      </c>
      <c r="K27" s="16">
        <v>5</v>
      </c>
      <c r="L27" s="16" t="s">
        <v>1071</v>
      </c>
      <c r="M27" s="10" t="s">
        <v>196</v>
      </c>
      <c r="N27" s="13" t="str">
        <f>CONCATENATE(L27,M27)</f>
        <v>ЛО503Б</v>
      </c>
      <c r="O27" s="13" t="str">
        <f>CONCATENATE(B27,"-",F27,G27,H27,"-",I27)</f>
        <v>Ж-КАМ-16.07.2008</v>
      </c>
      <c r="P27" s="45">
        <v>31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12">
        <f>SUM(P27:Y27)</f>
        <v>31</v>
      </c>
      <c r="AA27" s="44">
        <v>50</v>
      </c>
      <c r="AB27" s="46">
        <f>Z27/AA27</f>
        <v>0.62</v>
      </c>
      <c r="AC27" s="30" t="str">
        <f>IF(Z27&gt;75%*AA27,"Победитель",IF(Z27&gt;50%*AA27,"Призёр","Участник"))</f>
        <v>Призёр</v>
      </c>
      <c r="AD27" s="49"/>
    </row>
    <row r="28" spans="1:30" x14ac:dyDescent="0.3">
      <c r="A28" s="43">
        <v>14</v>
      </c>
      <c r="B28" s="16" t="s">
        <v>14</v>
      </c>
      <c r="C28" s="16" t="s">
        <v>799</v>
      </c>
      <c r="D28" s="16" t="s">
        <v>800</v>
      </c>
      <c r="E28" s="16" t="s">
        <v>195</v>
      </c>
      <c r="F28" s="16" t="s">
        <v>247</v>
      </c>
      <c r="G28" s="16" t="s">
        <v>210</v>
      </c>
      <c r="H28" s="16" t="s">
        <v>198</v>
      </c>
      <c r="I28" s="48" t="s">
        <v>801</v>
      </c>
      <c r="J28" s="16" t="s">
        <v>778</v>
      </c>
      <c r="K28" s="16">
        <v>5</v>
      </c>
      <c r="L28" s="16" t="s">
        <v>802</v>
      </c>
      <c r="M28" s="44" t="s">
        <v>295</v>
      </c>
      <c r="N28" s="13" t="str">
        <f>CONCATENATE(L28,M28)</f>
        <v>л0513Г</v>
      </c>
      <c r="O28" s="13" t="str">
        <f>CONCATENATE(B28,"-",F28,G28,H28,"-",I28)</f>
        <v>Ж-ЛРИ-08112007</v>
      </c>
      <c r="P28" s="45">
        <v>3</v>
      </c>
      <c r="Q28" s="45">
        <v>4</v>
      </c>
      <c r="R28" s="45">
        <v>0</v>
      </c>
      <c r="S28" s="45">
        <v>5</v>
      </c>
      <c r="T28" s="45">
        <v>2</v>
      </c>
      <c r="U28" s="45">
        <v>4</v>
      </c>
      <c r="V28" s="45">
        <v>5</v>
      </c>
      <c r="W28" s="45">
        <v>3</v>
      </c>
      <c r="X28" s="45">
        <v>0</v>
      </c>
      <c r="Y28" s="45">
        <v>5</v>
      </c>
      <c r="Z28" s="12">
        <f>SUM(P28:Y28)</f>
        <v>31</v>
      </c>
      <c r="AA28" s="44">
        <v>50</v>
      </c>
      <c r="AB28" s="46">
        <f>Z28/AA28</f>
        <v>0.62</v>
      </c>
      <c r="AC28" s="30" t="str">
        <f>IF(Z28&gt;75%*AA28,"Победитель",IF(Z28&gt;50%*AA28,"Призёр","Участник"))</f>
        <v>Призёр</v>
      </c>
      <c r="AD28" s="49"/>
    </row>
    <row r="29" spans="1:30" x14ac:dyDescent="0.3">
      <c r="A29" s="43">
        <v>15</v>
      </c>
      <c r="B29" s="16" t="s">
        <v>14</v>
      </c>
      <c r="C29" s="15" t="s">
        <v>301</v>
      </c>
      <c r="D29" s="15" t="s">
        <v>52</v>
      </c>
      <c r="E29" s="15" t="s">
        <v>294</v>
      </c>
      <c r="F29" s="4" t="s">
        <v>226</v>
      </c>
      <c r="G29" s="4" t="s">
        <v>226</v>
      </c>
      <c r="H29" s="4" t="s">
        <v>198</v>
      </c>
      <c r="I29" s="2" t="s">
        <v>302</v>
      </c>
      <c r="J29" s="14" t="s">
        <v>288</v>
      </c>
      <c r="K29" s="16">
        <v>5</v>
      </c>
      <c r="L29" s="21" t="s">
        <v>303</v>
      </c>
      <c r="M29" s="44" t="s">
        <v>321</v>
      </c>
      <c r="N29" s="13" t="str">
        <f>CONCATENATE(L29,M29)</f>
        <v>Л0505У</v>
      </c>
      <c r="O29" s="13" t="str">
        <f>CONCATENATE(B29,"-",F29,G29,H29,"-",I29)</f>
        <v>Ж-ДДИ-07122008</v>
      </c>
      <c r="P29" s="45">
        <v>2</v>
      </c>
      <c r="Q29" s="45">
        <v>5</v>
      </c>
      <c r="R29" s="45">
        <v>5</v>
      </c>
      <c r="S29" s="45">
        <v>0</v>
      </c>
      <c r="T29" s="45">
        <v>2</v>
      </c>
      <c r="U29" s="45">
        <v>3.5</v>
      </c>
      <c r="V29" s="45">
        <v>5</v>
      </c>
      <c r="W29" s="45">
        <v>2</v>
      </c>
      <c r="X29" s="45">
        <v>2</v>
      </c>
      <c r="Y29" s="45">
        <v>4</v>
      </c>
      <c r="Z29" s="12">
        <f>SUM(P29:Y29)</f>
        <v>30.5</v>
      </c>
      <c r="AA29" s="44">
        <v>50</v>
      </c>
      <c r="AB29" s="46">
        <f>Z29/AA29</f>
        <v>0.61</v>
      </c>
      <c r="AC29" s="30" t="str">
        <f>IF(Z29&gt;75%*AA29,"Победитель",IF(Z29&gt;50%*AA29,"Призёр","Участник"))</f>
        <v>Призёр</v>
      </c>
      <c r="AD29" s="49"/>
    </row>
    <row r="30" spans="1:30" x14ac:dyDescent="0.3">
      <c r="A30" s="43">
        <v>16</v>
      </c>
      <c r="B30" s="16" t="s">
        <v>14</v>
      </c>
      <c r="C30" s="15" t="s">
        <v>297</v>
      </c>
      <c r="D30" s="15" t="s">
        <v>298</v>
      </c>
      <c r="E30" s="15" t="s">
        <v>299</v>
      </c>
      <c r="F30" s="4" t="s">
        <v>25</v>
      </c>
      <c r="G30" s="4" t="s">
        <v>191</v>
      </c>
      <c r="H30" s="4" t="s">
        <v>37</v>
      </c>
      <c r="I30" s="2" t="s">
        <v>300</v>
      </c>
      <c r="J30" s="14" t="s">
        <v>288</v>
      </c>
      <c r="K30" s="16">
        <v>5</v>
      </c>
      <c r="L30" s="21" t="s">
        <v>127</v>
      </c>
      <c r="M30" s="44" t="s">
        <v>321</v>
      </c>
      <c r="N30" s="13" t="str">
        <f>CONCATENATE(L30,M30)</f>
        <v>Л0504У</v>
      </c>
      <c r="O30" s="13" t="str">
        <f>CONCATENATE(B30,"-",F30,G30,H30,"-",I30)</f>
        <v>Ж-СНМ-27092008</v>
      </c>
      <c r="P30" s="45">
        <v>2.5</v>
      </c>
      <c r="Q30" s="45">
        <v>4</v>
      </c>
      <c r="R30" s="45">
        <v>5</v>
      </c>
      <c r="S30" s="45">
        <v>0</v>
      </c>
      <c r="T30" s="45">
        <v>2</v>
      </c>
      <c r="U30" s="45">
        <v>3</v>
      </c>
      <c r="V30" s="45">
        <v>5</v>
      </c>
      <c r="W30" s="45">
        <v>2</v>
      </c>
      <c r="X30" s="45">
        <v>1</v>
      </c>
      <c r="Y30" s="45">
        <v>5</v>
      </c>
      <c r="Z30" s="12">
        <f>SUM(P30:Y30)</f>
        <v>29.5</v>
      </c>
      <c r="AA30" s="44">
        <v>50</v>
      </c>
      <c r="AB30" s="46">
        <f>Z30/AA30</f>
        <v>0.59</v>
      </c>
      <c r="AC30" s="30" t="str">
        <f>IF(Z30&gt;75%*AA30,"Победитель",IF(Z30&gt;50%*AA30,"Призёр","Участник"))</f>
        <v>Призёр</v>
      </c>
    </row>
    <row r="31" spans="1:30" x14ac:dyDescent="0.3">
      <c r="A31" s="43">
        <v>17</v>
      </c>
      <c r="B31" s="24" t="s">
        <v>180</v>
      </c>
      <c r="C31" s="25" t="s">
        <v>610</v>
      </c>
      <c r="D31" s="25" t="s">
        <v>52</v>
      </c>
      <c r="E31" s="25" t="s">
        <v>158</v>
      </c>
      <c r="F31" s="51" t="s">
        <v>196</v>
      </c>
      <c r="G31" s="51" t="s">
        <v>226</v>
      </c>
      <c r="H31" s="51" t="s">
        <v>25</v>
      </c>
      <c r="I31" s="52" t="s">
        <v>611</v>
      </c>
      <c r="J31" s="22" t="s">
        <v>612</v>
      </c>
      <c r="K31" s="24">
        <v>5</v>
      </c>
      <c r="L31" s="22" t="s">
        <v>117</v>
      </c>
      <c r="M31" s="44" t="s">
        <v>197</v>
      </c>
      <c r="N31" s="13" t="str">
        <f>CONCATENATE(L31,M31)</f>
        <v>Л0501К</v>
      </c>
      <c r="O31" s="13" t="str">
        <f>CONCATENATE(B31,"-",F31,G31,H31,"-",I31)</f>
        <v>ж-БДС-05012008</v>
      </c>
      <c r="P31" s="45">
        <v>5</v>
      </c>
      <c r="Q31" s="45">
        <v>5</v>
      </c>
      <c r="R31" s="45">
        <v>0</v>
      </c>
      <c r="S31" s="45">
        <v>5</v>
      </c>
      <c r="T31" s="45">
        <v>0</v>
      </c>
      <c r="U31" s="45">
        <v>2</v>
      </c>
      <c r="V31" s="45">
        <v>4</v>
      </c>
      <c r="W31" s="45">
        <v>3</v>
      </c>
      <c r="X31" s="45">
        <v>1</v>
      </c>
      <c r="Y31" s="45">
        <v>4</v>
      </c>
      <c r="Z31" s="12">
        <f>SUM(P31:Y31)</f>
        <v>29</v>
      </c>
      <c r="AA31" s="44">
        <v>50</v>
      </c>
      <c r="AB31" s="46">
        <f>Z31/AA31</f>
        <v>0.57999999999999996</v>
      </c>
      <c r="AC31" s="30" t="str">
        <f>IF(Z31&gt;75%*AA31,"Победитель",IF(Z31&gt;50%*AA31,"Призёр","Участник"))</f>
        <v>Призёр</v>
      </c>
    </row>
    <row r="32" spans="1:30" x14ac:dyDescent="0.3">
      <c r="A32" s="43">
        <v>18</v>
      </c>
      <c r="B32" s="24" t="s">
        <v>180</v>
      </c>
      <c r="C32" s="25" t="s">
        <v>617</v>
      </c>
      <c r="D32" s="25" t="s">
        <v>224</v>
      </c>
      <c r="E32" s="25" t="s">
        <v>158</v>
      </c>
      <c r="F32" s="51" t="s">
        <v>295</v>
      </c>
      <c r="G32" s="51" t="s">
        <v>203</v>
      </c>
      <c r="H32" s="51" t="s">
        <v>25</v>
      </c>
      <c r="I32" s="52" t="s">
        <v>199</v>
      </c>
      <c r="J32" s="22" t="s">
        <v>612</v>
      </c>
      <c r="K32" s="24">
        <v>5</v>
      </c>
      <c r="L32" s="23" t="s">
        <v>303</v>
      </c>
      <c r="M32" s="44" t="s">
        <v>197</v>
      </c>
      <c r="N32" s="13" t="str">
        <f>CONCATENATE(L32,M32)</f>
        <v>Л0505К</v>
      </c>
      <c r="O32" s="13" t="str">
        <f>CONCATENATE(B32,"-",F32,G32,H32,"-",I32)</f>
        <v>ж-ГВС-25122007</v>
      </c>
      <c r="P32" s="45">
        <v>0</v>
      </c>
      <c r="Q32" s="45">
        <v>5</v>
      </c>
      <c r="R32" s="45">
        <v>5</v>
      </c>
      <c r="S32" s="45">
        <v>5</v>
      </c>
      <c r="T32" s="45">
        <v>0</v>
      </c>
      <c r="U32" s="45">
        <v>0</v>
      </c>
      <c r="V32" s="45">
        <v>5</v>
      </c>
      <c r="W32" s="45">
        <v>5</v>
      </c>
      <c r="X32" s="45">
        <v>0</v>
      </c>
      <c r="Y32" s="45">
        <v>4</v>
      </c>
      <c r="Z32" s="12">
        <f>SUM(P32:Y32)</f>
        <v>29</v>
      </c>
      <c r="AA32" s="44">
        <v>50</v>
      </c>
      <c r="AB32" s="46">
        <f>Z32/AA32</f>
        <v>0.57999999999999996</v>
      </c>
      <c r="AC32" s="30" t="str">
        <f>IF(Z32&gt;75%*AA32,"Победитель",IF(Z32&gt;50%*AA32,"Призёр","Участник"))</f>
        <v>Призёр</v>
      </c>
    </row>
    <row r="33" spans="1:29" x14ac:dyDescent="0.3">
      <c r="A33" s="43">
        <v>19</v>
      </c>
      <c r="B33" s="24" t="s">
        <v>180</v>
      </c>
      <c r="C33" s="25" t="s">
        <v>626</v>
      </c>
      <c r="D33" s="25" t="s">
        <v>536</v>
      </c>
      <c r="E33" s="25" t="s">
        <v>299</v>
      </c>
      <c r="F33" s="51" t="s">
        <v>196</v>
      </c>
      <c r="G33" s="51" t="s">
        <v>191</v>
      </c>
      <c r="H33" s="51" t="s">
        <v>37</v>
      </c>
      <c r="I33" s="52" t="s">
        <v>448</v>
      </c>
      <c r="J33" s="22" t="s">
        <v>612</v>
      </c>
      <c r="K33" s="24">
        <v>5</v>
      </c>
      <c r="L33" s="25" t="s">
        <v>316</v>
      </c>
      <c r="M33" s="44" t="s">
        <v>197</v>
      </c>
      <c r="N33" s="13" t="str">
        <f>CONCATENATE(L33,M33)</f>
        <v>Л0509К</v>
      </c>
      <c r="O33" s="13" t="str">
        <f>CONCATENATE(B33,"-",F33,G33,H33,"-",I33)</f>
        <v>ж-БНМ-04052008</v>
      </c>
      <c r="P33" s="45">
        <v>1</v>
      </c>
      <c r="Q33" s="45">
        <v>5</v>
      </c>
      <c r="R33" s="45">
        <v>5</v>
      </c>
      <c r="S33" s="45">
        <v>0</v>
      </c>
      <c r="T33" s="45">
        <v>0</v>
      </c>
      <c r="U33" s="45">
        <v>2</v>
      </c>
      <c r="V33" s="45">
        <v>5</v>
      </c>
      <c r="W33" s="45">
        <v>5</v>
      </c>
      <c r="X33" s="45">
        <v>1</v>
      </c>
      <c r="Y33" s="45">
        <v>5</v>
      </c>
      <c r="Z33" s="12">
        <f>SUM(P33:Y33)</f>
        <v>29</v>
      </c>
      <c r="AA33" s="44">
        <v>50</v>
      </c>
      <c r="AB33" s="46">
        <f>Z33/AA33</f>
        <v>0.57999999999999996</v>
      </c>
      <c r="AC33" s="30" t="str">
        <f>IF(Z33&gt;75%*AA33,"Победитель",IF(Z33&gt;50%*AA33,"Призёр","Участник"))</f>
        <v>Призёр</v>
      </c>
    </row>
    <row r="34" spans="1:29" x14ac:dyDescent="0.3">
      <c r="A34" s="43">
        <v>20</v>
      </c>
      <c r="B34" s="24" t="s">
        <v>180</v>
      </c>
      <c r="C34" s="25" t="s">
        <v>633</v>
      </c>
      <c r="D34" s="25" t="s">
        <v>510</v>
      </c>
      <c r="E34" s="25" t="s">
        <v>634</v>
      </c>
      <c r="F34" s="51" t="s">
        <v>198</v>
      </c>
      <c r="G34" s="51" t="s">
        <v>285</v>
      </c>
      <c r="H34" s="51" t="s">
        <v>203</v>
      </c>
      <c r="I34" s="52" t="s">
        <v>635</v>
      </c>
      <c r="J34" s="22" t="s">
        <v>612</v>
      </c>
      <c r="K34" s="24">
        <v>5</v>
      </c>
      <c r="L34" s="25" t="s">
        <v>636</v>
      </c>
      <c r="M34" s="44" t="s">
        <v>197</v>
      </c>
      <c r="N34" s="13" t="str">
        <f>CONCATENATE(L34,M34)</f>
        <v>Л0512К</v>
      </c>
      <c r="O34" s="13" t="str">
        <f>CONCATENATE(B34,"-",F34,G34,H34,"-",I34)</f>
        <v>ж-ИОВ-26092008</v>
      </c>
      <c r="P34" s="45">
        <v>0</v>
      </c>
      <c r="Q34" s="45">
        <v>1</v>
      </c>
      <c r="R34" s="45">
        <v>5</v>
      </c>
      <c r="S34" s="45">
        <v>5</v>
      </c>
      <c r="T34" s="45">
        <v>2</v>
      </c>
      <c r="U34" s="45">
        <v>1</v>
      </c>
      <c r="V34" s="45">
        <v>5</v>
      </c>
      <c r="W34" s="45">
        <v>5</v>
      </c>
      <c r="X34" s="45">
        <v>0</v>
      </c>
      <c r="Y34" s="45">
        <v>5</v>
      </c>
      <c r="Z34" s="12">
        <f>SUM(P34:Y34)</f>
        <v>29</v>
      </c>
      <c r="AA34" s="44">
        <v>50</v>
      </c>
      <c r="AB34" s="46">
        <f>Z34/AA34</f>
        <v>0.57999999999999996</v>
      </c>
      <c r="AC34" s="30" t="str">
        <f>IF(Z34&gt;75%*AA34,"Победитель",IF(Z34&gt;50%*AA34,"Призёр","Участник"))</f>
        <v>Призёр</v>
      </c>
    </row>
    <row r="35" spans="1:29" x14ac:dyDescent="0.3">
      <c r="A35" s="43">
        <v>21</v>
      </c>
      <c r="B35" s="24" t="s">
        <v>180</v>
      </c>
      <c r="C35" s="25" t="s">
        <v>637</v>
      </c>
      <c r="D35" s="25" t="s">
        <v>353</v>
      </c>
      <c r="E35" s="25" t="s">
        <v>158</v>
      </c>
      <c r="F35" s="51" t="s">
        <v>216</v>
      </c>
      <c r="G35" s="51" t="s">
        <v>355</v>
      </c>
      <c r="H35" s="51" t="s">
        <v>25</v>
      </c>
      <c r="I35" s="52" t="s">
        <v>638</v>
      </c>
      <c r="J35" s="22" t="s">
        <v>612</v>
      </c>
      <c r="K35" s="24">
        <v>5</v>
      </c>
      <c r="L35" s="25" t="s">
        <v>639</v>
      </c>
      <c r="M35" s="44" t="s">
        <v>197</v>
      </c>
      <c r="N35" s="13" t="str">
        <f>CONCATENATE(L35,M35)</f>
        <v>Л0513К</v>
      </c>
      <c r="O35" s="13" t="str">
        <f>CONCATENATE(B35,"-",F35,G35,H35,"-",I35)</f>
        <v>ж-ЗЮС-14052008</v>
      </c>
      <c r="P35" s="45">
        <v>0</v>
      </c>
      <c r="Q35" s="45">
        <v>1</v>
      </c>
      <c r="R35" s="45">
        <v>5</v>
      </c>
      <c r="S35" s="45">
        <v>5</v>
      </c>
      <c r="T35" s="45">
        <v>2</v>
      </c>
      <c r="U35" s="45">
        <v>1</v>
      </c>
      <c r="V35" s="45">
        <v>5</v>
      </c>
      <c r="W35" s="45">
        <v>5</v>
      </c>
      <c r="X35" s="45">
        <v>0</v>
      </c>
      <c r="Y35" s="45">
        <v>5</v>
      </c>
      <c r="Z35" s="12">
        <f>SUM(P35:Y35)</f>
        <v>29</v>
      </c>
      <c r="AA35" s="44">
        <v>50</v>
      </c>
      <c r="AB35" s="46">
        <f>Z35/AA35</f>
        <v>0.57999999999999996</v>
      </c>
      <c r="AC35" s="30" t="str">
        <f>IF(Z35&gt;75%*AA35,"Победитель",IF(Z35&gt;50%*AA35,"Призёр","Участник"))</f>
        <v>Призёр</v>
      </c>
    </row>
    <row r="36" spans="1:29" x14ac:dyDescent="0.3">
      <c r="A36" s="43">
        <v>22</v>
      </c>
      <c r="B36" s="16" t="s">
        <v>180</v>
      </c>
      <c r="C36" s="16" t="s">
        <v>1238</v>
      </c>
      <c r="D36" s="16" t="s">
        <v>1239</v>
      </c>
      <c r="E36" s="16" t="s">
        <v>1240</v>
      </c>
      <c r="F36" s="16" t="s">
        <v>291</v>
      </c>
      <c r="G36" s="16" t="s">
        <v>184</v>
      </c>
      <c r="H36" s="16" t="s">
        <v>191</v>
      </c>
      <c r="I36" s="48" t="s">
        <v>1241</v>
      </c>
      <c r="J36" s="16" t="s">
        <v>1233</v>
      </c>
      <c r="K36" s="16">
        <v>5</v>
      </c>
      <c r="L36" s="16" t="s">
        <v>122</v>
      </c>
      <c r="M36" s="44"/>
      <c r="N36" s="13" t="str">
        <f>CONCATENATE(L36,M36)</f>
        <v>Л0503</v>
      </c>
      <c r="O36" s="13" t="str">
        <f>CONCATENATE(B36,"-",F36,G36,H36,"-",I36)</f>
        <v>ж-ХПН-06.07.2008</v>
      </c>
      <c r="P36" s="45">
        <v>3</v>
      </c>
      <c r="Q36" s="45">
        <v>5</v>
      </c>
      <c r="R36" s="45">
        <v>5</v>
      </c>
      <c r="S36" s="45">
        <v>0</v>
      </c>
      <c r="T36" s="45">
        <v>0</v>
      </c>
      <c r="U36" s="45">
        <v>2</v>
      </c>
      <c r="V36" s="45">
        <v>5</v>
      </c>
      <c r="W36" s="45">
        <v>3</v>
      </c>
      <c r="X36" s="45">
        <v>1</v>
      </c>
      <c r="Y36" s="45">
        <v>5</v>
      </c>
      <c r="Z36" s="12">
        <f>SUM(P36:Y36)</f>
        <v>29</v>
      </c>
      <c r="AA36" s="44">
        <v>50</v>
      </c>
      <c r="AB36" s="46">
        <f>Z36/AA36</f>
        <v>0.57999999999999996</v>
      </c>
      <c r="AC36" s="30" t="str">
        <f>IF(Z36&gt;75%*AA36,"Победитель",IF(Z36&gt;50%*AA36,"Призёр","Участник"))</f>
        <v>Призёр</v>
      </c>
    </row>
    <row r="37" spans="1:29" x14ac:dyDescent="0.3">
      <c r="A37" s="43">
        <v>23</v>
      </c>
      <c r="B37" s="16" t="s">
        <v>180</v>
      </c>
      <c r="C37" s="16" t="s">
        <v>1234</v>
      </c>
      <c r="D37" s="16" t="s">
        <v>1235</v>
      </c>
      <c r="E37" s="16" t="s">
        <v>1236</v>
      </c>
      <c r="F37" s="16" t="s">
        <v>183</v>
      </c>
      <c r="G37" s="16" t="s">
        <v>203</v>
      </c>
      <c r="H37" s="16" t="s">
        <v>273</v>
      </c>
      <c r="I37" s="48" t="s">
        <v>1237</v>
      </c>
      <c r="J37" s="16" t="s">
        <v>1233</v>
      </c>
      <c r="K37" s="16">
        <v>5</v>
      </c>
      <c r="L37" s="16" t="s">
        <v>127</v>
      </c>
      <c r="M37" s="44"/>
      <c r="N37" s="13" t="str">
        <f>CONCATENATE(L37,M37)</f>
        <v>Л0504</v>
      </c>
      <c r="O37" s="13" t="str">
        <f>CONCATENATE(B37,"-",F37,G37,H37,"-",I37)</f>
        <v>ж-ТВЯ-22.07.2008</v>
      </c>
      <c r="P37" s="45">
        <v>2</v>
      </c>
      <c r="Q37" s="45">
        <v>5</v>
      </c>
      <c r="R37" s="45">
        <v>5</v>
      </c>
      <c r="S37" s="45">
        <v>0</v>
      </c>
      <c r="T37" s="45">
        <v>1</v>
      </c>
      <c r="U37" s="45">
        <v>3</v>
      </c>
      <c r="V37" s="45">
        <v>5</v>
      </c>
      <c r="W37" s="45">
        <v>1</v>
      </c>
      <c r="X37" s="45">
        <v>2</v>
      </c>
      <c r="Y37" s="45">
        <v>5</v>
      </c>
      <c r="Z37" s="12">
        <f>SUM(P37:Y37)</f>
        <v>29</v>
      </c>
      <c r="AA37" s="44">
        <v>50</v>
      </c>
      <c r="AB37" s="46">
        <f>Z37/AA37</f>
        <v>0.57999999999999996</v>
      </c>
      <c r="AC37" s="30" t="str">
        <f>IF(Z37&gt;75%*AA37,"Победитель",IF(Z37&gt;50%*AA37,"Призёр","Участник"))</f>
        <v>Призёр</v>
      </c>
    </row>
    <row r="38" spans="1:29" x14ac:dyDescent="0.3">
      <c r="A38" s="43">
        <v>24</v>
      </c>
      <c r="B38" s="16" t="s">
        <v>37</v>
      </c>
      <c r="C38" s="16" t="s">
        <v>817</v>
      </c>
      <c r="D38" s="16" t="s">
        <v>818</v>
      </c>
      <c r="E38" s="16" t="s">
        <v>120</v>
      </c>
      <c r="F38" s="16" t="s">
        <v>184</v>
      </c>
      <c r="G38" s="16" t="s">
        <v>210</v>
      </c>
      <c r="H38" s="16" t="s">
        <v>210</v>
      </c>
      <c r="I38" s="48" t="s">
        <v>819</v>
      </c>
      <c r="J38" s="16" t="s">
        <v>778</v>
      </c>
      <c r="K38" s="16">
        <v>5</v>
      </c>
      <c r="L38" s="16" t="s">
        <v>820</v>
      </c>
      <c r="M38" s="44" t="s">
        <v>295</v>
      </c>
      <c r="N38" s="13" t="str">
        <f>CONCATENATE(L38,M38)</f>
        <v>л0510Г</v>
      </c>
      <c r="O38" s="13" t="str">
        <f>CONCATENATE(B38,"-",F38,G38,H38,"-",I38)</f>
        <v>М-ПРР-22052008</v>
      </c>
      <c r="P38" s="45">
        <v>0.5</v>
      </c>
      <c r="Q38" s="45">
        <v>4</v>
      </c>
      <c r="R38" s="45">
        <v>5</v>
      </c>
      <c r="S38" s="45">
        <v>1</v>
      </c>
      <c r="T38" s="45">
        <v>1</v>
      </c>
      <c r="U38" s="45">
        <v>2</v>
      </c>
      <c r="V38" s="45">
        <v>5</v>
      </c>
      <c r="W38" s="45">
        <v>5</v>
      </c>
      <c r="X38" s="45">
        <v>0</v>
      </c>
      <c r="Y38" s="45">
        <v>5</v>
      </c>
      <c r="Z38" s="12">
        <f>SUM(P38:Y38)</f>
        <v>28.5</v>
      </c>
      <c r="AA38" s="44">
        <v>50</v>
      </c>
      <c r="AB38" s="46">
        <f>Z38/AA38</f>
        <v>0.56999999999999995</v>
      </c>
      <c r="AC38" s="30" t="str">
        <f>IF(Z38&gt;75%*AA38,"Победитель",IF(Z38&gt;50%*AA38,"Призёр","Участник"))</f>
        <v>Призёр</v>
      </c>
    </row>
    <row r="39" spans="1:29" x14ac:dyDescent="0.3">
      <c r="A39" s="43">
        <v>25</v>
      </c>
      <c r="B39" s="16" t="s">
        <v>14</v>
      </c>
      <c r="C39" s="16" t="s">
        <v>784</v>
      </c>
      <c r="D39" s="16" t="s">
        <v>785</v>
      </c>
      <c r="E39" s="16" t="s">
        <v>31</v>
      </c>
      <c r="F39" s="16" t="s">
        <v>25</v>
      </c>
      <c r="G39" s="16" t="s">
        <v>226</v>
      </c>
      <c r="H39" s="16" t="s">
        <v>37</v>
      </c>
      <c r="I39" s="48" t="s">
        <v>786</v>
      </c>
      <c r="J39" s="16" t="s">
        <v>778</v>
      </c>
      <c r="K39" s="16">
        <v>5</v>
      </c>
      <c r="L39" s="16" t="s">
        <v>787</v>
      </c>
      <c r="M39" s="44" t="s">
        <v>295</v>
      </c>
      <c r="N39" s="13" t="str">
        <f>CONCATENATE(L39,M39)</f>
        <v>л0521Г</v>
      </c>
      <c r="O39" s="13" t="str">
        <f>CONCATENATE(B39,"-",F39,G39,H39,"-",I39)</f>
        <v>Ж-СДМ-25062008</v>
      </c>
      <c r="P39" s="45">
        <v>2</v>
      </c>
      <c r="Q39" s="45">
        <v>4</v>
      </c>
      <c r="R39" s="45">
        <v>5</v>
      </c>
      <c r="S39" s="45">
        <v>0</v>
      </c>
      <c r="T39" s="45">
        <v>2</v>
      </c>
      <c r="U39" s="45">
        <v>2.5</v>
      </c>
      <c r="V39" s="45">
        <v>4</v>
      </c>
      <c r="W39" s="45">
        <v>5</v>
      </c>
      <c r="X39" s="45">
        <v>0</v>
      </c>
      <c r="Y39" s="45">
        <v>4</v>
      </c>
      <c r="Z39" s="12">
        <f>SUM(P39:Y39)</f>
        <v>28.5</v>
      </c>
      <c r="AA39" s="44">
        <v>50</v>
      </c>
      <c r="AB39" s="46">
        <f>Z39/AA39</f>
        <v>0.56999999999999995</v>
      </c>
      <c r="AC39" s="30" t="str">
        <f>IF(Z39&gt;75%*AA39,"Победитель",IF(Z39&gt;50%*AA39,"Призёр","Участник"))</f>
        <v>Призёр</v>
      </c>
    </row>
    <row r="40" spans="1:29" x14ac:dyDescent="0.3">
      <c r="A40" s="43">
        <v>26</v>
      </c>
      <c r="B40" s="16" t="s">
        <v>14</v>
      </c>
      <c r="C40" s="16" t="s">
        <v>821</v>
      </c>
      <c r="D40" s="16" t="s">
        <v>190</v>
      </c>
      <c r="E40" s="16" t="s">
        <v>469</v>
      </c>
      <c r="F40" s="16" t="s">
        <v>184</v>
      </c>
      <c r="G40" s="16" t="s">
        <v>185</v>
      </c>
      <c r="H40" s="16" t="s">
        <v>226</v>
      </c>
      <c r="I40" s="48" t="s">
        <v>822</v>
      </c>
      <c r="J40" s="16" t="s">
        <v>778</v>
      </c>
      <c r="K40" s="16">
        <v>5</v>
      </c>
      <c r="L40" s="16" t="s">
        <v>823</v>
      </c>
      <c r="M40" s="44" t="s">
        <v>295</v>
      </c>
      <c r="N40" s="13" t="str">
        <f>CONCATENATE(L40,M40)</f>
        <v>л0508Г</v>
      </c>
      <c r="O40" s="13" t="str">
        <f>CONCATENATE(B40,"-",F40,G40,H40,"-",I40)</f>
        <v>Ж-ПАД-2911207</v>
      </c>
      <c r="P40" s="45">
        <v>0</v>
      </c>
      <c r="Q40" s="45">
        <v>4</v>
      </c>
      <c r="R40" s="45">
        <v>5</v>
      </c>
      <c r="S40" s="45">
        <v>0</v>
      </c>
      <c r="T40" s="45">
        <v>1</v>
      </c>
      <c r="U40" s="45">
        <v>2</v>
      </c>
      <c r="V40" s="45">
        <v>4</v>
      </c>
      <c r="W40" s="45">
        <v>5</v>
      </c>
      <c r="X40" s="45">
        <v>2</v>
      </c>
      <c r="Y40" s="45">
        <v>5</v>
      </c>
      <c r="Z40" s="12">
        <f>SUM(P40:Y40)</f>
        <v>28</v>
      </c>
      <c r="AA40" s="44">
        <v>50</v>
      </c>
      <c r="AB40" s="46">
        <f>Z40/AA40</f>
        <v>0.56000000000000005</v>
      </c>
      <c r="AC40" s="30" t="str">
        <f>IF(Z40&gt;75%*AA40,"Победитель",IF(Z40&gt;50%*AA40,"Призёр","Участник"))</f>
        <v>Призёр</v>
      </c>
    </row>
    <row r="41" spans="1:29" x14ac:dyDescent="0.3">
      <c r="A41" s="43">
        <v>27</v>
      </c>
      <c r="B41" s="16" t="s">
        <v>250</v>
      </c>
      <c r="C41" s="16" t="s">
        <v>1086</v>
      </c>
      <c r="D41" s="16" t="s">
        <v>56</v>
      </c>
      <c r="E41" s="16" t="s">
        <v>57</v>
      </c>
      <c r="F41" s="4" t="s">
        <v>37</v>
      </c>
      <c r="G41" s="4" t="s">
        <v>185</v>
      </c>
      <c r="H41" s="4" t="s">
        <v>25</v>
      </c>
      <c r="I41" s="1" t="s">
        <v>1089</v>
      </c>
      <c r="J41" s="16" t="s">
        <v>1087</v>
      </c>
      <c r="K41" s="16">
        <v>5</v>
      </c>
      <c r="L41" s="16" t="s">
        <v>117</v>
      </c>
      <c r="M41" s="44" t="s">
        <v>252</v>
      </c>
      <c r="N41" s="13" t="str">
        <f>CONCATENATE(L41,M41)</f>
        <v>Л0501Е</v>
      </c>
      <c r="O41" s="13" t="str">
        <f>CONCATENATE(B41,"-",F41,G41,H41,"-",I41)</f>
        <v>м-МАС-09.11.2007</v>
      </c>
      <c r="P41" s="45">
        <v>28</v>
      </c>
      <c r="Q41" s="45">
        <v>0</v>
      </c>
      <c r="R41" s="45">
        <v>0</v>
      </c>
      <c r="S41" s="45">
        <v>0</v>
      </c>
      <c r="T41" s="45">
        <v>0</v>
      </c>
      <c r="U41" s="45"/>
      <c r="V41" s="45"/>
      <c r="W41" s="45"/>
      <c r="X41" s="45"/>
      <c r="Y41" s="45"/>
      <c r="Z41" s="12">
        <f>SUM(P41:Y41)</f>
        <v>28</v>
      </c>
      <c r="AA41" s="44">
        <v>50</v>
      </c>
      <c r="AB41" s="46">
        <f>Z41/AA41</f>
        <v>0.56000000000000005</v>
      </c>
      <c r="AC41" s="30" t="str">
        <f>IF(Z41&gt;75%*AA41,"Победитель",IF(Z41&gt;50%*AA41,"Призёр","Участник"))</f>
        <v>Призёр</v>
      </c>
    </row>
    <row r="42" spans="1:29" x14ac:dyDescent="0.3">
      <c r="A42" s="43">
        <v>28</v>
      </c>
      <c r="B42" s="16" t="s">
        <v>14</v>
      </c>
      <c r="C42" s="16" t="s">
        <v>1183</v>
      </c>
      <c r="D42" s="16" t="s">
        <v>52</v>
      </c>
      <c r="E42" s="16" t="s">
        <v>366</v>
      </c>
      <c r="F42" s="16" t="s">
        <v>242</v>
      </c>
      <c r="G42" s="16" t="s">
        <v>226</v>
      </c>
      <c r="H42" s="16" t="s">
        <v>185</v>
      </c>
      <c r="I42" s="48" t="s">
        <v>1184</v>
      </c>
      <c r="J42" s="16" t="s">
        <v>1180</v>
      </c>
      <c r="K42" s="16">
        <v>5</v>
      </c>
      <c r="L42" s="16" t="s">
        <v>122</v>
      </c>
      <c r="M42" s="44" t="s">
        <v>198</v>
      </c>
      <c r="N42" s="13" t="str">
        <f>CONCATENATE(L42,M42)</f>
        <v>Л0503И</v>
      </c>
      <c r="O42" s="13" t="str">
        <f>CONCATENATE(B42,"-",F42,G42,H42,"-",I42)</f>
        <v>Ж-ШДА-25122008</v>
      </c>
      <c r="P42" s="45">
        <v>1</v>
      </c>
      <c r="Q42" s="45">
        <v>2</v>
      </c>
      <c r="R42" s="45">
        <v>0</v>
      </c>
      <c r="S42" s="45">
        <v>5</v>
      </c>
      <c r="T42" s="45">
        <v>2</v>
      </c>
      <c r="U42" s="45">
        <v>3</v>
      </c>
      <c r="V42" s="45">
        <v>5</v>
      </c>
      <c r="W42" s="45">
        <v>5</v>
      </c>
      <c r="X42" s="45">
        <v>1</v>
      </c>
      <c r="Y42" s="45">
        <v>4</v>
      </c>
      <c r="Z42" s="12">
        <f>SUM(P42:Y42)</f>
        <v>28</v>
      </c>
      <c r="AA42" s="44">
        <v>50</v>
      </c>
      <c r="AB42" s="46">
        <f>Z42/AA42</f>
        <v>0.56000000000000005</v>
      </c>
      <c r="AC42" s="30" t="str">
        <f>IF(Z42&gt;75%*AA42,"Победитель",IF(Z42&gt;50%*AA42,"Призёр","Участник"))</f>
        <v>Призёр</v>
      </c>
    </row>
    <row r="43" spans="1:29" x14ac:dyDescent="0.3">
      <c r="A43" s="43">
        <v>29</v>
      </c>
      <c r="B43" s="16" t="s">
        <v>14</v>
      </c>
      <c r="C43" s="16" t="s">
        <v>806</v>
      </c>
      <c r="D43" s="16" t="s">
        <v>45</v>
      </c>
      <c r="E43" s="16" t="s">
        <v>158</v>
      </c>
      <c r="F43" s="16" t="s">
        <v>37</v>
      </c>
      <c r="G43" s="16" t="s">
        <v>197</v>
      </c>
      <c r="H43" s="16" t="s">
        <v>25</v>
      </c>
      <c r="I43" s="48" t="s">
        <v>807</v>
      </c>
      <c r="J43" s="16" t="s">
        <v>778</v>
      </c>
      <c r="K43" s="16">
        <v>5</v>
      </c>
      <c r="L43" s="16" t="s">
        <v>808</v>
      </c>
      <c r="M43" s="44" t="s">
        <v>295</v>
      </c>
      <c r="N43" s="13" t="str">
        <f>CONCATENATE(L43,M43)</f>
        <v>л0516Г</v>
      </c>
      <c r="O43" s="13" t="str">
        <f>CONCATENATE(B43,"-",F43,G43,H43,"-",I43)</f>
        <v>Ж-МКС-09062008</v>
      </c>
      <c r="P43" s="45">
        <v>2.5</v>
      </c>
      <c r="Q43" s="45">
        <v>2</v>
      </c>
      <c r="R43" s="45">
        <v>5</v>
      </c>
      <c r="S43" s="45">
        <v>0</v>
      </c>
      <c r="T43" s="45">
        <v>1</v>
      </c>
      <c r="U43" s="45">
        <v>2.5</v>
      </c>
      <c r="V43" s="45">
        <v>5</v>
      </c>
      <c r="W43" s="45">
        <v>2</v>
      </c>
      <c r="X43" s="45">
        <v>2</v>
      </c>
      <c r="Y43" s="45">
        <v>5</v>
      </c>
      <c r="Z43" s="12">
        <f>SUM(P43:Y43)</f>
        <v>27</v>
      </c>
      <c r="AA43" s="44">
        <v>50</v>
      </c>
      <c r="AB43" s="46">
        <f>Z43/AA43</f>
        <v>0.54</v>
      </c>
      <c r="AC43" s="30" t="str">
        <f>IF(Z43&gt;75%*AA43,"Победитель",IF(Z43&gt;50%*AA43,"Призёр","Участник"))</f>
        <v>Призёр</v>
      </c>
    </row>
    <row r="44" spans="1:29" x14ac:dyDescent="0.3">
      <c r="A44" s="43">
        <v>30</v>
      </c>
      <c r="B44" s="16" t="s">
        <v>37</v>
      </c>
      <c r="C44" s="15" t="s">
        <v>114</v>
      </c>
      <c r="D44" s="15" t="s">
        <v>115</v>
      </c>
      <c r="E44" s="15" t="s">
        <v>40</v>
      </c>
      <c r="F44" s="4"/>
      <c r="G44" s="4"/>
      <c r="H44" s="4"/>
      <c r="I44" s="2" t="s">
        <v>116</v>
      </c>
      <c r="J44" s="14" t="s">
        <v>28</v>
      </c>
      <c r="K44" s="16">
        <v>5</v>
      </c>
      <c r="L44" s="14" t="s">
        <v>118</v>
      </c>
      <c r="M44" s="10" t="s">
        <v>37</v>
      </c>
      <c r="N44" s="13" t="str">
        <f>CONCATENATE(L44,M44)</f>
        <v>Л0502М</v>
      </c>
      <c r="O44" s="13" t="str">
        <f>CONCATENATE(B44,"-",F44,G44,H44,"-",I44)</f>
        <v>М--11122008</v>
      </c>
      <c r="P44" s="11">
        <v>3</v>
      </c>
      <c r="Q44" s="11">
        <v>4</v>
      </c>
      <c r="R44" s="11">
        <v>0</v>
      </c>
      <c r="S44" s="11">
        <v>1</v>
      </c>
      <c r="T44" s="11">
        <v>2</v>
      </c>
      <c r="U44" s="11">
        <v>3</v>
      </c>
      <c r="V44" s="11">
        <v>5</v>
      </c>
      <c r="W44" s="11">
        <v>5</v>
      </c>
      <c r="X44" s="11">
        <v>0</v>
      </c>
      <c r="Y44" s="11">
        <v>4</v>
      </c>
      <c r="Z44" s="12">
        <f>SUM(P44:Y44)</f>
        <v>27</v>
      </c>
      <c r="AA44" s="44">
        <v>50</v>
      </c>
      <c r="AB44" s="46">
        <f>Z44/AA44</f>
        <v>0.54</v>
      </c>
      <c r="AC44" s="30" t="str">
        <f>IF(Z44&gt;75%*AA44,"Победитель",IF(Z44&gt;50%*AA44,"Призёр","Участник"))</f>
        <v>Призёр</v>
      </c>
    </row>
    <row r="45" spans="1:29" x14ac:dyDescent="0.3">
      <c r="A45" s="43">
        <v>31</v>
      </c>
      <c r="B45" s="16" t="s">
        <v>14</v>
      </c>
      <c r="C45" s="16" t="s">
        <v>1261</v>
      </c>
      <c r="D45" s="16" t="s">
        <v>34</v>
      </c>
      <c r="E45" s="16" t="s">
        <v>366</v>
      </c>
      <c r="F45" s="16" t="s">
        <v>196</v>
      </c>
      <c r="G45" s="16" t="s">
        <v>252</v>
      </c>
      <c r="H45" s="16" t="s">
        <v>185</v>
      </c>
      <c r="I45" s="48">
        <v>29012028</v>
      </c>
      <c r="J45" s="16" t="s">
        <v>1248</v>
      </c>
      <c r="K45" s="16">
        <v>5</v>
      </c>
      <c r="L45" s="16" t="s">
        <v>1262</v>
      </c>
      <c r="M45" s="44" t="s">
        <v>25</v>
      </c>
      <c r="N45" s="13" t="str">
        <f>CONCATENATE(L45,M45)</f>
        <v>Л0518С</v>
      </c>
      <c r="O45" s="13" t="str">
        <f>CONCATENATE(B45,"-",F45,G45,H45,"-",I45)</f>
        <v>Ж-БЕА-29012028</v>
      </c>
      <c r="P45" s="45">
        <v>1</v>
      </c>
      <c r="Q45" s="45">
        <v>5</v>
      </c>
      <c r="R45" s="45">
        <v>5</v>
      </c>
      <c r="S45" s="45">
        <v>5</v>
      </c>
      <c r="T45" s="45">
        <v>0</v>
      </c>
      <c r="U45" s="45">
        <v>0</v>
      </c>
      <c r="V45" s="45">
        <v>3</v>
      </c>
      <c r="W45" s="45">
        <v>3</v>
      </c>
      <c r="X45" s="45">
        <v>0</v>
      </c>
      <c r="Y45" s="45">
        <v>5</v>
      </c>
      <c r="Z45" s="30">
        <f>SUM(P45:Y45)</f>
        <v>27</v>
      </c>
      <c r="AA45" s="44">
        <v>50</v>
      </c>
      <c r="AB45" s="46">
        <f>Z45/AA45</f>
        <v>0.54</v>
      </c>
      <c r="AC45" s="30" t="str">
        <f>IF(Z45&gt;75%*AA45,"Победитель",IF(Z45&gt;50%*AA45,"Призёр","Участник"))</f>
        <v>Призёр</v>
      </c>
    </row>
    <row r="46" spans="1:29" x14ac:dyDescent="0.3">
      <c r="A46" s="43">
        <v>32</v>
      </c>
      <c r="B46" s="16" t="s">
        <v>37</v>
      </c>
      <c r="C46" s="16" t="s">
        <v>138</v>
      </c>
      <c r="D46" s="16" t="s">
        <v>307</v>
      </c>
      <c r="E46" s="16" t="s">
        <v>57</v>
      </c>
      <c r="F46" s="4" t="s">
        <v>183</v>
      </c>
      <c r="G46" s="4" t="s">
        <v>197</v>
      </c>
      <c r="H46" s="4" t="s">
        <v>25</v>
      </c>
      <c r="I46" s="1" t="s">
        <v>126</v>
      </c>
      <c r="J46" s="14" t="s">
        <v>288</v>
      </c>
      <c r="K46" s="16">
        <v>5</v>
      </c>
      <c r="L46" s="16" t="s">
        <v>308</v>
      </c>
      <c r="M46" s="44" t="s">
        <v>321</v>
      </c>
      <c r="N46" s="13" t="str">
        <f>CONCATENATE(L46,M46)</f>
        <v>Л0507У</v>
      </c>
      <c r="O46" s="13" t="str">
        <f>CONCATENATE(B46,"-",F46,G46,H46,"-",I46)</f>
        <v>М-ТКС-06102008</v>
      </c>
      <c r="P46" s="45">
        <v>2</v>
      </c>
      <c r="Q46" s="45">
        <v>5</v>
      </c>
      <c r="R46" s="45">
        <v>5</v>
      </c>
      <c r="S46" s="45">
        <v>0</v>
      </c>
      <c r="T46" s="45">
        <v>0</v>
      </c>
      <c r="U46" s="45">
        <v>1</v>
      </c>
      <c r="V46" s="45">
        <v>5</v>
      </c>
      <c r="W46" s="45">
        <v>5</v>
      </c>
      <c r="X46" s="45">
        <v>0</v>
      </c>
      <c r="Y46" s="45">
        <v>4</v>
      </c>
      <c r="Z46" s="12">
        <f>SUM(P46:Y46)</f>
        <v>27</v>
      </c>
      <c r="AA46" s="44">
        <v>50</v>
      </c>
      <c r="AB46" s="46">
        <f>Z46/AA46</f>
        <v>0.54</v>
      </c>
      <c r="AC46" s="30" t="str">
        <f>IF(Z46&gt;75%*AA46,"Победитель",IF(Z46&gt;50%*AA46,"Призёр","Участник"))</f>
        <v>Призёр</v>
      </c>
    </row>
    <row r="47" spans="1:29" x14ac:dyDescent="0.3">
      <c r="A47" s="43">
        <v>33</v>
      </c>
      <c r="B47" s="16" t="s">
        <v>180</v>
      </c>
      <c r="C47" s="16" t="s">
        <v>342</v>
      </c>
      <c r="D47" s="16" t="s">
        <v>685</v>
      </c>
      <c r="E47" s="16" t="s">
        <v>158</v>
      </c>
      <c r="F47" s="16" t="s">
        <v>25</v>
      </c>
      <c r="G47" s="16" t="s">
        <v>185</v>
      </c>
      <c r="H47" s="16" t="s">
        <v>25</v>
      </c>
      <c r="I47" s="48" t="s">
        <v>1232</v>
      </c>
      <c r="J47" s="16" t="s">
        <v>1233</v>
      </c>
      <c r="K47" s="16">
        <v>5</v>
      </c>
      <c r="L47" s="16" t="s">
        <v>117</v>
      </c>
      <c r="M47" s="44"/>
      <c r="N47" s="13" t="str">
        <f>CONCATENATE(L47,M47)</f>
        <v>Л0501</v>
      </c>
      <c r="O47" s="13" t="str">
        <f>CONCATENATE(B47,"-",F47,G47,H47,"-",I47)</f>
        <v>ж-САС-11.10.2008</v>
      </c>
      <c r="P47" s="45">
        <v>0</v>
      </c>
      <c r="Q47" s="45">
        <v>5</v>
      </c>
      <c r="R47" s="45">
        <v>5</v>
      </c>
      <c r="S47" s="45">
        <v>5</v>
      </c>
      <c r="T47" s="45">
        <v>0</v>
      </c>
      <c r="U47" s="45">
        <v>0</v>
      </c>
      <c r="V47" s="45">
        <v>5</v>
      </c>
      <c r="W47" s="45">
        <v>1</v>
      </c>
      <c r="X47" s="45">
        <v>1</v>
      </c>
      <c r="Y47" s="45">
        <v>5</v>
      </c>
      <c r="Z47" s="12">
        <f>SUM(P47:Y47)</f>
        <v>27</v>
      </c>
      <c r="AA47" s="44">
        <v>50</v>
      </c>
      <c r="AB47" s="46">
        <f>Z47/AA47</f>
        <v>0.54</v>
      </c>
      <c r="AC47" s="30" t="str">
        <f>IF(Z47&gt;75%*AA47,"Победитель",IF(Z47&gt;50%*AA47,"Призёр","Участник"))</f>
        <v>Призёр</v>
      </c>
    </row>
    <row r="48" spans="1:29" x14ac:dyDescent="0.3">
      <c r="A48" s="43">
        <v>34</v>
      </c>
      <c r="B48" s="16" t="s">
        <v>14</v>
      </c>
      <c r="C48" s="16" t="s">
        <v>1072</v>
      </c>
      <c r="D48" s="16" t="s">
        <v>1073</v>
      </c>
      <c r="E48" s="16" t="s">
        <v>158</v>
      </c>
      <c r="F48" s="4" t="s">
        <v>25</v>
      </c>
      <c r="G48" s="4" t="s">
        <v>252</v>
      </c>
      <c r="H48" s="4" t="s">
        <v>25</v>
      </c>
      <c r="I48" s="1" t="s">
        <v>1074</v>
      </c>
      <c r="J48" s="16" t="s">
        <v>1057</v>
      </c>
      <c r="K48" s="16">
        <v>5</v>
      </c>
      <c r="L48" s="16" t="s">
        <v>1075</v>
      </c>
      <c r="M48" s="10" t="s">
        <v>196</v>
      </c>
      <c r="N48" s="13" t="str">
        <f>CONCATENATE(L48,M48)</f>
        <v>ЛО504Б</v>
      </c>
      <c r="O48" s="13" t="str">
        <f>CONCATENATE(B48,"-",F48,G48,H48,"-",I48)</f>
        <v>Ж-СЕС-02.07.2008</v>
      </c>
      <c r="P48" s="45">
        <v>26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12">
        <f>SUM(P48:Y48)</f>
        <v>26</v>
      </c>
      <c r="AA48" s="44">
        <v>50</v>
      </c>
      <c r="AB48" s="46">
        <f>Z48/AA48</f>
        <v>0.52</v>
      </c>
      <c r="AC48" s="30" t="str">
        <f>IF(Z48&gt;75%*AA48,"Победитель",IF(Z48&gt;50%*AA48,"Призёр","Участник"))</f>
        <v>Призёр</v>
      </c>
    </row>
    <row r="49" spans="1:29" x14ac:dyDescent="0.3">
      <c r="A49" s="43">
        <v>35</v>
      </c>
      <c r="B49" s="16" t="s">
        <v>14</v>
      </c>
      <c r="C49" s="16" t="s">
        <v>500</v>
      </c>
      <c r="D49" s="16" t="s">
        <v>224</v>
      </c>
      <c r="E49" s="16" t="s">
        <v>112</v>
      </c>
      <c r="F49" s="16" t="s">
        <v>197</v>
      </c>
      <c r="G49" s="16" t="s">
        <v>203</v>
      </c>
      <c r="H49" s="16" t="s">
        <v>185</v>
      </c>
      <c r="I49" s="48" t="s">
        <v>813</v>
      </c>
      <c r="J49" s="16" t="s">
        <v>778</v>
      </c>
      <c r="K49" s="16">
        <v>5</v>
      </c>
      <c r="L49" s="16" t="s">
        <v>814</v>
      </c>
      <c r="M49" s="44" t="s">
        <v>295</v>
      </c>
      <c r="N49" s="13" t="str">
        <f>CONCATENATE(L49,M49)</f>
        <v>л0514Г</v>
      </c>
      <c r="O49" s="13" t="str">
        <f>CONCATENATE(B49,"-",F49,G49,H49,"-",I49)</f>
        <v>Ж-КВА-09052008</v>
      </c>
      <c r="P49" s="45">
        <v>1.5</v>
      </c>
      <c r="Q49" s="45">
        <v>4</v>
      </c>
      <c r="R49" s="45">
        <v>5</v>
      </c>
      <c r="S49" s="45">
        <v>0</v>
      </c>
      <c r="T49" s="45">
        <v>2</v>
      </c>
      <c r="U49" s="45">
        <v>1.5</v>
      </c>
      <c r="V49" s="45">
        <v>4</v>
      </c>
      <c r="W49" s="45">
        <v>5</v>
      </c>
      <c r="X49" s="45">
        <v>0</v>
      </c>
      <c r="Y49" s="45">
        <v>3</v>
      </c>
      <c r="Z49" s="12">
        <f>SUM(P49:Y49)</f>
        <v>26</v>
      </c>
      <c r="AA49" s="44">
        <v>50</v>
      </c>
      <c r="AB49" s="46">
        <f>Z49/AA49</f>
        <v>0.52</v>
      </c>
      <c r="AC49" s="30" t="str">
        <f>IF(Z49&gt;75%*AA49,"Победитель",IF(Z49&gt;50%*AA49,"Призёр","Участник"))</f>
        <v>Призёр</v>
      </c>
    </row>
    <row r="50" spans="1:29" x14ac:dyDescent="0.3">
      <c r="A50" s="43">
        <v>36</v>
      </c>
      <c r="B50" s="16" t="s">
        <v>14</v>
      </c>
      <c r="C50" s="16" t="s">
        <v>799</v>
      </c>
      <c r="D50" s="16" t="s">
        <v>82</v>
      </c>
      <c r="E50" s="16" t="s">
        <v>60</v>
      </c>
      <c r="F50" s="16" t="s">
        <v>247</v>
      </c>
      <c r="G50" s="16" t="s">
        <v>37</v>
      </c>
      <c r="H50" s="16" t="s">
        <v>203</v>
      </c>
      <c r="I50" s="48" t="s">
        <v>836</v>
      </c>
      <c r="J50" s="16" t="s">
        <v>778</v>
      </c>
      <c r="K50" s="16">
        <v>5</v>
      </c>
      <c r="L50" s="16" t="s">
        <v>837</v>
      </c>
      <c r="M50" s="44" t="s">
        <v>295</v>
      </c>
      <c r="N50" s="13" t="str">
        <f>CONCATENATE(L50,M50)</f>
        <v>л0515Г</v>
      </c>
      <c r="O50" s="13" t="str">
        <f>CONCATENATE(B50,"-",F50,G50,H50,"-",I50)</f>
        <v>Ж-ЛМВ-23.092008</v>
      </c>
      <c r="P50" s="45">
        <v>1.5</v>
      </c>
      <c r="Q50" s="45">
        <v>4</v>
      </c>
      <c r="R50" s="45">
        <v>5</v>
      </c>
      <c r="S50" s="45">
        <v>0</v>
      </c>
      <c r="T50" s="45">
        <v>0</v>
      </c>
      <c r="U50" s="45">
        <v>3.5</v>
      </c>
      <c r="V50" s="45">
        <v>5</v>
      </c>
      <c r="W50" s="45">
        <v>1</v>
      </c>
      <c r="X50" s="45">
        <v>1</v>
      </c>
      <c r="Y50" s="45">
        <v>5</v>
      </c>
      <c r="Z50" s="12">
        <f>SUM(P50:Y50)</f>
        <v>26</v>
      </c>
      <c r="AA50" s="44">
        <v>50</v>
      </c>
      <c r="AB50" s="46">
        <f>Z50/AA50</f>
        <v>0.52</v>
      </c>
      <c r="AC50" s="30" t="str">
        <f>IF(Z50&gt;75%*AA50,"Победитель",IF(Z50&gt;50%*AA50,"Призёр","Участник"))</f>
        <v>Призёр</v>
      </c>
    </row>
    <row r="51" spans="1:29" x14ac:dyDescent="0.3">
      <c r="A51" s="43">
        <v>37</v>
      </c>
      <c r="B51" s="24" t="s">
        <v>250</v>
      </c>
      <c r="C51" s="25" t="s">
        <v>618</v>
      </c>
      <c r="D51" s="25" t="s">
        <v>385</v>
      </c>
      <c r="E51" s="25" t="s">
        <v>619</v>
      </c>
      <c r="F51" s="51" t="s">
        <v>203</v>
      </c>
      <c r="G51" s="51" t="s">
        <v>37</v>
      </c>
      <c r="H51" s="51" t="s">
        <v>210</v>
      </c>
      <c r="I51" s="52" t="s">
        <v>620</v>
      </c>
      <c r="J51" s="22" t="s">
        <v>612</v>
      </c>
      <c r="K51" s="24">
        <v>5</v>
      </c>
      <c r="L51" s="23" t="s">
        <v>306</v>
      </c>
      <c r="M51" s="44" t="s">
        <v>197</v>
      </c>
      <c r="N51" s="13" t="str">
        <f>CONCATENATE(L51,M51)</f>
        <v>Л0506К</v>
      </c>
      <c r="O51" s="13" t="str">
        <f>CONCATENATE(B51,"-",F51,G51,H51,"-",I51)</f>
        <v>м-ВМР-01062008</v>
      </c>
      <c r="P51" s="45">
        <v>3</v>
      </c>
      <c r="Q51" s="45">
        <v>5</v>
      </c>
      <c r="R51" s="45">
        <v>0</v>
      </c>
      <c r="S51" s="45">
        <v>5</v>
      </c>
      <c r="T51" s="45">
        <v>0</v>
      </c>
      <c r="U51" s="45">
        <v>0</v>
      </c>
      <c r="V51" s="45">
        <v>3</v>
      </c>
      <c r="W51" s="45">
        <v>5</v>
      </c>
      <c r="X51" s="45">
        <v>0</v>
      </c>
      <c r="Y51" s="45">
        <v>5</v>
      </c>
      <c r="Z51" s="12">
        <f>SUM(P51:Y51)</f>
        <v>26</v>
      </c>
      <c r="AA51" s="44">
        <v>50</v>
      </c>
      <c r="AB51" s="46">
        <f>Z51/AA51</f>
        <v>0.52</v>
      </c>
      <c r="AC51" s="30" t="str">
        <f>IF(Z51&gt;75%*AA51,"Победитель",IF(Z51&gt;50%*AA51,"Призёр","Участник"))</f>
        <v>Призёр</v>
      </c>
    </row>
    <row r="52" spans="1:29" x14ac:dyDescent="0.3">
      <c r="A52" s="43">
        <v>38</v>
      </c>
      <c r="B52" s="16" t="s">
        <v>14</v>
      </c>
      <c r="C52" s="16" t="s">
        <v>1163</v>
      </c>
      <c r="D52" s="16" t="s">
        <v>685</v>
      </c>
      <c r="E52" s="16" t="s">
        <v>366</v>
      </c>
      <c r="F52" s="16" t="s">
        <v>252</v>
      </c>
      <c r="G52" s="16" t="s">
        <v>185</v>
      </c>
      <c r="H52" s="16" t="s">
        <v>185</v>
      </c>
      <c r="I52" s="48" t="s">
        <v>1211</v>
      </c>
      <c r="J52" s="16" t="s">
        <v>1210</v>
      </c>
      <c r="K52" s="16">
        <v>5</v>
      </c>
      <c r="L52" s="16" t="s">
        <v>118</v>
      </c>
      <c r="M52" s="44" t="s">
        <v>247</v>
      </c>
      <c r="N52" s="13" t="str">
        <f>CONCATENATE(L52,M52)</f>
        <v>Л0502Л</v>
      </c>
      <c r="O52" s="13" t="str">
        <f>CONCATENATE(B52,"-",F52,G52,H52,"-",I52)</f>
        <v>Ж-ЕАА-17052008</v>
      </c>
      <c r="P52" s="45">
        <v>1</v>
      </c>
      <c r="Q52" s="45">
        <v>5</v>
      </c>
      <c r="R52" s="45">
        <v>5</v>
      </c>
      <c r="S52" s="45">
        <v>0</v>
      </c>
      <c r="T52" s="45">
        <v>1</v>
      </c>
      <c r="U52" s="45">
        <v>0</v>
      </c>
      <c r="V52" s="45">
        <v>5</v>
      </c>
      <c r="W52" s="45">
        <v>1</v>
      </c>
      <c r="X52" s="45">
        <v>4</v>
      </c>
      <c r="Y52" s="45">
        <v>4</v>
      </c>
      <c r="Z52" s="12">
        <f>SUM(P52:Y52)</f>
        <v>26</v>
      </c>
      <c r="AA52" s="44">
        <v>50</v>
      </c>
      <c r="AB52" s="46">
        <f>Z52/AA52</f>
        <v>0.52</v>
      </c>
      <c r="AC52" s="30" t="str">
        <f>IF(Z52&gt;75%*AA52,"Победитель",IF(Z52&gt;50%*AA52,"Призёр","Участник"))</f>
        <v>Призёр</v>
      </c>
    </row>
    <row r="53" spans="1:29" x14ac:dyDescent="0.3">
      <c r="A53" s="43">
        <v>39</v>
      </c>
      <c r="B53" s="16" t="s">
        <v>14</v>
      </c>
      <c r="C53" s="16" t="s">
        <v>803</v>
      </c>
      <c r="D53" s="16" t="s">
        <v>85</v>
      </c>
      <c r="E53" s="16" t="s">
        <v>366</v>
      </c>
      <c r="F53" s="16" t="s">
        <v>37</v>
      </c>
      <c r="G53" s="16" t="s">
        <v>25</v>
      </c>
      <c r="H53" s="16" t="s">
        <v>185</v>
      </c>
      <c r="I53" s="48" t="s">
        <v>804</v>
      </c>
      <c r="J53" s="16" t="s">
        <v>778</v>
      </c>
      <c r="K53" s="16">
        <v>5</v>
      </c>
      <c r="L53" s="16" t="s">
        <v>805</v>
      </c>
      <c r="M53" s="44" t="s">
        <v>295</v>
      </c>
      <c r="N53" s="13" t="str">
        <f>CONCATENATE(L53,M53)</f>
        <v>л0511Г</v>
      </c>
      <c r="O53" s="13" t="str">
        <f>CONCATENATE(B53,"-",F53,G53,H53,"-",I53)</f>
        <v>Ж-МСА-23092008</v>
      </c>
      <c r="P53" s="45">
        <v>1.5</v>
      </c>
      <c r="Q53" s="45">
        <v>2</v>
      </c>
      <c r="R53" s="45">
        <v>5</v>
      </c>
      <c r="S53" s="45">
        <v>0</v>
      </c>
      <c r="T53" s="45">
        <v>1</v>
      </c>
      <c r="U53" s="45">
        <v>2.5</v>
      </c>
      <c r="V53" s="45">
        <v>5</v>
      </c>
      <c r="W53" s="45">
        <v>3</v>
      </c>
      <c r="X53" s="45">
        <v>0</v>
      </c>
      <c r="Y53" s="45">
        <v>5</v>
      </c>
      <c r="Z53" s="12">
        <f>SUM(P53:Y53)</f>
        <v>25</v>
      </c>
      <c r="AA53" s="44">
        <v>50</v>
      </c>
      <c r="AB53" s="46">
        <f>Z53/AA53</f>
        <v>0.5</v>
      </c>
      <c r="AC53" s="30" t="s">
        <v>1334</v>
      </c>
    </row>
    <row r="54" spans="1:29" x14ac:dyDescent="0.3">
      <c r="A54" s="43">
        <v>40</v>
      </c>
      <c r="B54" s="16" t="s">
        <v>14</v>
      </c>
      <c r="C54" s="16" t="s">
        <v>775</v>
      </c>
      <c r="D54" s="16" t="s">
        <v>776</v>
      </c>
      <c r="E54" s="16" t="s">
        <v>60</v>
      </c>
      <c r="F54" s="16" t="s">
        <v>25</v>
      </c>
      <c r="G54" s="16" t="s">
        <v>37</v>
      </c>
      <c r="H54" s="16" t="s">
        <v>203</v>
      </c>
      <c r="I54" s="48" t="s">
        <v>777</v>
      </c>
      <c r="J54" s="16" t="s">
        <v>778</v>
      </c>
      <c r="K54" s="16">
        <v>5</v>
      </c>
      <c r="L54" s="16" t="s">
        <v>779</v>
      </c>
      <c r="M54" s="44" t="s">
        <v>295</v>
      </c>
      <c r="N54" s="13" t="str">
        <f>CONCATENATE(L54,M54)</f>
        <v>л0520Г</v>
      </c>
      <c r="O54" s="13" t="str">
        <f>CONCATENATE(B54,"-",F54,G54,H54,"-",I54)</f>
        <v>Ж-СМВ-12032004</v>
      </c>
      <c r="P54" s="45">
        <v>1</v>
      </c>
      <c r="Q54" s="45">
        <v>4</v>
      </c>
      <c r="R54" s="45">
        <v>5</v>
      </c>
      <c r="S54" s="45">
        <v>0</v>
      </c>
      <c r="T54" s="45">
        <v>2</v>
      </c>
      <c r="U54" s="45">
        <v>1</v>
      </c>
      <c r="V54" s="45">
        <v>4</v>
      </c>
      <c r="W54" s="45">
        <v>3</v>
      </c>
      <c r="X54" s="45">
        <v>1</v>
      </c>
      <c r="Y54" s="45">
        <v>4</v>
      </c>
      <c r="Z54" s="12">
        <f>SUM(P54:Y54)</f>
        <v>25</v>
      </c>
      <c r="AA54" s="44">
        <v>50</v>
      </c>
      <c r="AB54" s="46">
        <f>Z54/AA54</f>
        <v>0.5</v>
      </c>
      <c r="AC54" s="30" t="s">
        <v>1334</v>
      </c>
    </row>
    <row r="55" spans="1:29" x14ac:dyDescent="0.3">
      <c r="A55" s="43">
        <v>41</v>
      </c>
      <c r="B55" s="16" t="s">
        <v>37</v>
      </c>
      <c r="C55" s="16" t="s">
        <v>1258</v>
      </c>
      <c r="D55" s="16" t="s">
        <v>533</v>
      </c>
      <c r="E55" s="16" t="s">
        <v>857</v>
      </c>
      <c r="F55" s="16" t="s">
        <v>197</v>
      </c>
      <c r="G55" s="16" t="s">
        <v>203</v>
      </c>
      <c r="H55" s="16" t="s">
        <v>203</v>
      </c>
      <c r="I55" s="48">
        <v>2122008</v>
      </c>
      <c r="J55" s="16" t="s">
        <v>1248</v>
      </c>
      <c r="K55" s="16">
        <v>5</v>
      </c>
      <c r="L55" s="16" t="s">
        <v>639</v>
      </c>
      <c r="M55" s="44" t="s">
        <v>25</v>
      </c>
      <c r="N55" s="13" t="str">
        <f>CONCATENATE(L55,M55)</f>
        <v>Л0513С</v>
      </c>
      <c r="O55" s="13" t="str">
        <f>CONCATENATE(B55,"-",F55,G55,H55,"-",I55)</f>
        <v>М-КВВ-2122008</v>
      </c>
      <c r="P55" s="45">
        <v>0</v>
      </c>
      <c r="Q55" s="45">
        <v>3</v>
      </c>
      <c r="R55" s="45">
        <v>5</v>
      </c>
      <c r="S55" s="45">
        <v>5</v>
      </c>
      <c r="T55" s="45">
        <v>1</v>
      </c>
      <c r="U55" s="45">
        <v>0</v>
      </c>
      <c r="V55" s="45">
        <v>4</v>
      </c>
      <c r="W55" s="45">
        <v>5</v>
      </c>
      <c r="X55" s="45">
        <v>0</v>
      </c>
      <c r="Y55" s="45">
        <v>2</v>
      </c>
      <c r="Z55" s="30">
        <f>SUM(P55:Y55)</f>
        <v>25</v>
      </c>
      <c r="AA55" s="44">
        <v>50</v>
      </c>
      <c r="AB55" s="46">
        <f>Z55/AA55</f>
        <v>0.5</v>
      </c>
      <c r="AC55" s="30" t="s">
        <v>1334</v>
      </c>
    </row>
    <row r="56" spans="1:29" x14ac:dyDescent="0.3">
      <c r="A56" s="43">
        <v>42</v>
      </c>
      <c r="B56" s="16" t="s">
        <v>14</v>
      </c>
      <c r="C56" s="15" t="s">
        <v>289</v>
      </c>
      <c r="D56" s="15" t="s">
        <v>290</v>
      </c>
      <c r="E56" s="15" t="s">
        <v>35</v>
      </c>
      <c r="F56" s="4" t="s">
        <v>291</v>
      </c>
      <c r="G56" s="4" t="s">
        <v>25</v>
      </c>
      <c r="H56" s="4" t="s">
        <v>185</v>
      </c>
      <c r="I56" s="2" t="s">
        <v>292</v>
      </c>
      <c r="J56" s="14" t="s">
        <v>288</v>
      </c>
      <c r="K56" s="16">
        <v>5</v>
      </c>
      <c r="L56" s="14" t="s">
        <v>118</v>
      </c>
      <c r="M56" s="44" t="s">
        <v>321</v>
      </c>
      <c r="N56" s="13" t="str">
        <f>CONCATENATE(L56,M56)</f>
        <v>Л0502У</v>
      </c>
      <c r="O56" s="13" t="str">
        <f>CONCATENATE(B56,"-",F56,G56,H56,"-",I56)</f>
        <v>Ж-ХСА-22012009</v>
      </c>
      <c r="P56" s="45">
        <v>0</v>
      </c>
      <c r="Q56" s="45">
        <v>3</v>
      </c>
      <c r="R56" s="45">
        <v>5</v>
      </c>
      <c r="S56" s="45">
        <v>0</v>
      </c>
      <c r="T56" s="45">
        <v>1</v>
      </c>
      <c r="U56" s="45">
        <v>2</v>
      </c>
      <c r="V56" s="45">
        <v>5</v>
      </c>
      <c r="W56" s="45">
        <v>3</v>
      </c>
      <c r="X56" s="45">
        <v>1</v>
      </c>
      <c r="Y56" s="45">
        <v>5</v>
      </c>
      <c r="Z56" s="12">
        <f>SUM(P56:Y56)</f>
        <v>25</v>
      </c>
      <c r="AA56" s="44">
        <v>50</v>
      </c>
      <c r="AB56" s="46">
        <f>Z56/AA56</f>
        <v>0.5</v>
      </c>
      <c r="AC56" s="30" t="s">
        <v>1334</v>
      </c>
    </row>
    <row r="57" spans="1:29" x14ac:dyDescent="0.3">
      <c r="A57" s="43">
        <v>43</v>
      </c>
      <c r="B57" s="16" t="s">
        <v>14</v>
      </c>
      <c r="C57" s="15" t="s">
        <v>293</v>
      </c>
      <c r="D57" s="15" t="s">
        <v>34</v>
      </c>
      <c r="E57" s="15" t="s">
        <v>294</v>
      </c>
      <c r="F57" s="4" t="s">
        <v>295</v>
      </c>
      <c r="G57" s="4" t="s">
        <v>252</v>
      </c>
      <c r="H57" s="4" t="s">
        <v>198</v>
      </c>
      <c r="I57" s="2" t="s">
        <v>296</v>
      </c>
      <c r="J57" s="14" t="s">
        <v>288</v>
      </c>
      <c r="K57" s="16">
        <v>5</v>
      </c>
      <c r="L57" s="21" t="s">
        <v>122</v>
      </c>
      <c r="M57" s="44" t="s">
        <v>321</v>
      </c>
      <c r="N57" s="13" t="str">
        <f>CONCATENATE(L57,M57)</f>
        <v>Л0503У</v>
      </c>
      <c r="O57" s="13" t="str">
        <f>CONCATENATE(B57,"-",F57,G57,H57,"-",I57)</f>
        <v>Ж-ГЕИ-04012009</v>
      </c>
      <c r="P57" s="45">
        <v>0</v>
      </c>
      <c r="Q57" s="45">
        <v>5</v>
      </c>
      <c r="R57" s="45">
        <v>5</v>
      </c>
      <c r="S57" s="45">
        <v>5</v>
      </c>
      <c r="T57" s="45">
        <v>0</v>
      </c>
      <c r="U57" s="45">
        <v>0</v>
      </c>
      <c r="V57" s="45">
        <v>3</v>
      </c>
      <c r="W57" s="45">
        <v>2</v>
      </c>
      <c r="X57" s="45">
        <v>0</v>
      </c>
      <c r="Y57" s="45">
        <v>5</v>
      </c>
      <c r="Z57" s="12">
        <f>SUM(P57:Y57)</f>
        <v>25</v>
      </c>
      <c r="AA57" s="44">
        <v>50</v>
      </c>
      <c r="AB57" s="46">
        <f>Z57/AA57</f>
        <v>0.5</v>
      </c>
      <c r="AC57" s="30" t="s">
        <v>1334</v>
      </c>
    </row>
    <row r="58" spans="1:29" x14ac:dyDescent="0.3">
      <c r="A58" s="43">
        <v>44</v>
      </c>
      <c r="B58" s="15" t="s">
        <v>14</v>
      </c>
      <c r="C58" s="15" t="s">
        <v>317</v>
      </c>
      <c r="D58" s="15" t="s">
        <v>45</v>
      </c>
      <c r="E58" s="15" t="s">
        <v>158</v>
      </c>
      <c r="F58" s="15" t="s">
        <v>203</v>
      </c>
      <c r="G58" s="15" t="s">
        <v>197</v>
      </c>
      <c r="H58" s="15"/>
      <c r="I58" s="48">
        <v>27032008</v>
      </c>
      <c r="J58" s="14" t="s">
        <v>288</v>
      </c>
      <c r="K58" s="15">
        <v>5</v>
      </c>
      <c r="L58" s="15" t="s">
        <v>318</v>
      </c>
      <c r="M58" s="44" t="s">
        <v>321</v>
      </c>
      <c r="N58" s="13" t="str">
        <f>CONCATENATE(L58,M58)</f>
        <v>Л0510У</v>
      </c>
      <c r="O58" s="13" t="str">
        <f>CONCATENATE(B58,"-",F58,G58,H58,"-",I58)</f>
        <v>Ж-ВК-27032008</v>
      </c>
      <c r="P58" s="45">
        <v>2</v>
      </c>
      <c r="Q58" s="45">
        <v>5</v>
      </c>
      <c r="R58" s="45">
        <v>5</v>
      </c>
      <c r="S58" s="45">
        <v>0</v>
      </c>
      <c r="T58" s="45">
        <v>3</v>
      </c>
      <c r="U58" s="45">
        <v>1</v>
      </c>
      <c r="V58" s="45">
        <v>4</v>
      </c>
      <c r="W58" s="45">
        <v>2</v>
      </c>
      <c r="X58" s="45">
        <v>0</v>
      </c>
      <c r="Y58" s="45">
        <v>3</v>
      </c>
      <c r="Z58" s="12">
        <f>SUM(P58:Y58)</f>
        <v>25</v>
      </c>
      <c r="AA58" s="44">
        <v>50</v>
      </c>
      <c r="AB58" s="46">
        <f>Z58/AA58</f>
        <v>0.5</v>
      </c>
      <c r="AC58" s="30" t="s">
        <v>1334</v>
      </c>
    </row>
    <row r="59" spans="1:29" x14ac:dyDescent="0.3">
      <c r="A59" s="43">
        <v>45</v>
      </c>
      <c r="B59" s="16" t="s">
        <v>14</v>
      </c>
      <c r="C59" s="16" t="s">
        <v>617</v>
      </c>
      <c r="D59" s="16" t="s">
        <v>202</v>
      </c>
      <c r="E59" s="16" t="s">
        <v>605</v>
      </c>
      <c r="F59" s="16" t="s">
        <v>295</v>
      </c>
      <c r="G59" s="16" t="s">
        <v>185</v>
      </c>
      <c r="H59" s="16" t="s">
        <v>285</v>
      </c>
      <c r="I59" s="48" t="s">
        <v>831</v>
      </c>
      <c r="J59" s="16" t="s">
        <v>778</v>
      </c>
      <c r="K59" s="16">
        <v>5</v>
      </c>
      <c r="L59" s="16" t="s">
        <v>832</v>
      </c>
      <c r="M59" s="44" t="s">
        <v>295</v>
      </c>
      <c r="N59" s="13" t="str">
        <f>CONCATENATE(L59,M59)</f>
        <v>л0509Г</v>
      </c>
      <c r="O59" s="13" t="str">
        <f>CONCATENATE(B59,"-",F59,G59,H59,"-",I59)</f>
        <v>Ж-ГАО-01112008</v>
      </c>
      <c r="P59" s="45">
        <v>0</v>
      </c>
      <c r="Q59" s="45">
        <v>4</v>
      </c>
      <c r="R59" s="45">
        <v>5</v>
      </c>
      <c r="S59" s="45">
        <v>0</v>
      </c>
      <c r="T59" s="45">
        <v>1</v>
      </c>
      <c r="U59" s="45">
        <v>1.5</v>
      </c>
      <c r="V59" s="45">
        <v>5</v>
      </c>
      <c r="W59" s="45">
        <v>5</v>
      </c>
      <c r="X59" s="45">
        <v>0</v>
      </c>
      <c r="Y59" s="45">
        <v>3</v>
      </c>
      <c r="Z59" s="12">
        <f>SUM(P59:Y59)</f>
        <v>24.5</v>
      </c>
      <c r="AA59" s="44">
        <v>50</v>
      </c>
      <c r="AB59" s="46">
        <f>Z59/AA59</f>
        <v>0.49</v>
      </c>
      <c r="AC59" s="30" t="str">
        <f>IF(Z59&gt;75%*AA59,"Победитель",IF(Z59&gt;50%*AA59,"Призёр","Участник"))</f>
        <v>Участник</v>
      </c>
    </row>
    <row r="60" spans="1:29" x14ac:dyDescent="0.3">
      <c r="A60" s="43">
        <v>46</v>
      </c>
      <c r="B60" s="16" t="s">
        <v>14</v>
      </c>
      <c r="C60" s="16" t="s">
        <v>792</v>
      </c>
      <c r="D60" s="16" t="s">
        <v>793</v>
      </c>
      <c r="E60" s="16" t="s">
        <v>31</v>
      </c>
      <c r="F60" s="16" t="s">
        <v>321</v>
      </c>
      <c r="G60" s="16" t="s">
        <v>197</v>
      </c>
      <c r="H60" s="16" t="s">
        <v>37</v>
      </c>
      <c r="I60" s="48" t="s">
        <v>794</v>
      </c>
      <c r="J60" s="16" t="s">
        <v>778</v>
      </c>
      <c r="K60" s="16">
        <v>5</v>
      </c>
      <c r="L60" s="16" t="s">
        <v>795</v>
      </c>
      <c r="M60" s="44" t="s">
        <v>295</v>
      </c>
      <c r="N60" s="13" t="str">
        <f>CONCATENATE(L60,M60)</f>
        <v>л0518Г</v>
      </c>
      <c r="O60" s="13" t="str">
        <f>CONCATENATE(B60,"-",F60,G60,H60,"-",I60)</f>
        <v>Ж-УКМ-02082008</v>
      </c>
      <c r="P60" s="45">
        <v>1.5</v>
      </c>
      <c r="Q60" s="45">
        <v>4</v>
      </c>
      <c r="R60" s="45">
        <v>0</v>
      </c>
      <c r="S60" s="45">
        <v>0</v>
      </c>
      <c r="T60" s="45">
        <v>3</v>
      </c>
      <c r="U60" s="45">
        <v>3</v>
      </c>
      <c r="V60" s="45">
        <v>5</v>
      </c>
      <c r="W60" s="45">
        <v>5</v>
      </c>
      <c r="X60" s="45">
        <v>0</v>
      </c>
      <c r="Y60" s="45">
        <v>3</v>
      </c>
      <c r="Z60" s="12">
        <f>SUM(P60:Y60)</f>
        <v>24.5</v>
      </c>
      <c r="AA60" s="44">
        <v>50</v>
      </c>
      <c r="AB60" s="46">
        <f>Z60/AA60</f>
        <v>0.49</v>
      </c>
      <c r="AC60" s="30" t="str">
        <f>IF(Z60&gt;75%*AA60,"Победитель",IF(Z60&gt;50%*AA60,"Призёр","Участник"))</f>
        <v>Участник</v>
      </c>
    </row>
    <row r="61" spans="1:29" x14ac:dyDescent="0.3">
      <c r="A61" s="43">
        <v>47</v>
      </c>
      <c r="B61" s="16" t="s">
        <v>14</v>
      </c>
      <c r="C61" s="15" t="s">
        <v>1091</v>
      </c>
      <c r="D61" s="15" t="s">
        <v>190</v>
      </c>
      <c r="E61" s="15" t="s">
        <v>506</v>
      </c>
      <c r="F61" s="4" t="s">
        <v>197</v>
      </c>
      <c r="G61" s="4" t="s">
        <v>185</v>
      </c>
      <c r="H61" s="4" t="s">
        <v>203</v>
      </c>
      <c r="I61" s="2" t="s">
        <v>1092</v>
      </c>
      <c r="J61" s="14" t="s">
        <v>1093</v>
      </c>
      <c r="K61" s="16">
        <v>5</v>
      </c>
      <c r="L61" s="14" t="s">
        <v>117</v>
      </c>
      <c r="M61" s="44" t="s">
        <v>185</v>
      </c>
      <c r="N61" s="13" t="str">
        <f>CONCATENATE(L61,M61)</f>
        <v>Л0501А</v>
      </c>
      <c r="O61" s="13" t="str">
        <f>CONCATENATE(B61,"-",F61,G61,H61,"-",I61)</f>
        <v>Ж-КАВ-18032009</v>
      </c>
      <c r="P61" s="45">
        <v>2</v>
      </c>
      <c r="Q61" s="45">
        <v>5</v>
      </c>
      <c r="R61" s="45">
        <v>0</v>
      </c>
      <c r="S61" s="45">
        <v>5</v>
      </c>
      <c r="T61" s="45">
        <v>0</v>
      </c>
      <c r="U61" s="45">
        <v>3</v>
      </c>
      <c r="V61" s="45">
        <v>4</v>
      </c>
      <c r="W61" s="45">
        <v>2</v>
      </c>
      <c r="X61" s="45">
        <v>0</v>
      </c>
      <c r="Y61" s="45">
        <v>2</v>
      </c>
      <c r="Z61" s="12">
        <f>SUM(P61:Y61)</f>
        <v>23</v>
      </c>
      <c r="AA61" s="44">
        <v>50</v>
      </c>
      <c r="AB61" s="46">
        <f>Z61/AA61</f>
        <v>0.46</v>
      </c>
      <c r="AC61" s="30" t="str">
        <f>IF(Z61&gt;75%*AA61,"Победитель",IF(Z61&gt;50%*AA61,"Призёр","Участник"))</f>
        <v>Участник</v>
      </c>
    </row>
    <row r="62" spans="1:29" x14ac:dyDescent="0.3">
      <c r="A62" s="43">
        <v>48</v>
      </c>
      <c r="B62" s="24" t="s">
        <v>180</v>
      </c>
      <c r="C62" s="25" t="s">
        <v>614</v>
      </c>
      <c r="D62" s="25" t="s">
        <v>230</v>
      </c>
      <c r="E62" s="25" t="s">
        <v>225</v>
      </c>
      <c r="F62" s="51" t="s">
        <v>615</v>
      </c>
      <c r="G62" s="51" t="s">
        <v>203</v>
      </c>
      <c r="H62" s="51" t="s">
        <v>226</v>
      </c>
      <c r="I62" s="52" t="s">
        <v>616</v>
      </c>
      <c r="J62" s="22" t="s">
        <v>612</v>
      </c>
      <c r="K62" s="24">
        <v>5</v>
      </c>
      <c r="L62" s="23" t="s">
        <v>127</v>
      </c>
      <c r="M62" s="44" t="s">
        <v>197</v>
      </c>
      <c r="N62" s="13" t="str">
        <f>CONCATENATE(L62,M62)</f>
        <v>Л0504К</v>
      </c>
      <c r="O62" s="13" t="str">
        <f>CONCATENATE(B62,"-",F62,G62,H62,"-",I62)</f>
        <v>ж-ЩВД-26052008</v>
      </c>
      <c r="P62" s="45">
        <v>0</v>
      </c>
      <c r="Q62" s="45">
        <v>5</v>
      </c>
      <c r="R62" s="45">
        <v>0</v>
      </c>
      <c r="S62" s="45">
        <v>5</v>
      </c>
      <c r="T62" s="45">
        <v>0</v>
      </c>
      <c r="U62" s="45">
        <v>0</v>
      </c>
      <c r="V62" s="45">
        <v>5</v>
      </c>
      <c r="W62" s="45">
        <v>3</v>
      </c>
      <c r="X62" s="45">
        <v>0</v>
      </c>
      <c r="Y62" s="45">
        <v>5</v>
      </c>
      <c r="Z62" s="12">
        <f>SUM(P62:Y62)</f>
        <v>23</v>
      </c>
      <c r="AA62" s="44">
        <v>50</v>
      </c>
      <c r="AB62" s="46">
        <f>Z62/AA62</f>
        <v>0.46</v>
      </c>
      <c r="AC62" s="30" t="str">
        <f>IF(Z62&gt;75%*AA62,"Победитель",IF(Z62&gt;50%*AA62,"Призёр","Участник"))</f>
        <v>Участник</v>
      </c>
    </row>
    <row r="63" spans="1:29" x14ac:dyDescent="0.3">
      <c r="A63" s="43">
        <v>49</v>
      </c>
      <c r="B63" s="16" t="s">
        <v>14</v>
      </c>
      <c r="C63" s="16" t="s">
        <v>1253</v>
      </c>
      <c r="D63" s="16" t="s">
        <v>45</v>
      </c>
      <c r="E63" s="16" t="s">
        <v>195</v>
      </c>
      <c r="F63" s="16" t="s">
        <v>183</v>
      </c>
      <c r="G63" s="16" t="s">
        <v>197</v>
      </c>
      <c r="H63" s="16" t="s">
        <v>198</v>
      </c>
      <c r="I63" s="48">
        <v>27032008</v>
      </c>
      <c r="J63" s="16" t="s">
        <v>1248</v>
      </c>
      <c r="K63" s="16">
        <v>5</v>
      </c>
      <c r="L63" s="16" t="s">
        <v>308</v>
      </c>
      <c r="M63" s="44" t="s">
        <v>25</v>
      </c>
      <c r="N63" s="13" t="str">
        <f>CONCATENATE(L63,M63)</f>
        <v>Л0507С</v>
      </c>
      <c r="O63" s="13" t="str">
        <f>CONCATENATE(B63,"-",F63,G63,H63,"-",I63)</f>
        <v>Ж-ТКИ-27032008</v>
      </c>
      <c r="P63" s="45">
        <v>1</v>
      </c>
      <c r="Q63" s="45">
        <v>5</v>
      </c>
      <c r="R63" s="45">
        <v>3</v>
      </c>
      <c r="S63" s="45">
        <v>0</v>
      </c>
      <c r="T63" s="45">
        <v>1</v>
      </c>
      <c r="U63" s="45">
        <v>0</v>
      </c>
      <c r="V63" s="45">
        <v>4</v>
      </c>
      <c r="W63" s="45">
        <v>5</v>
      </c>
      <c r="X63" s="45">
        <v>0</v>
      </c>
      <c r="Y63" s="45">
        <v>4</v>
      </c>
      <c r="Z63" s="30">
        <f>SUM(P63:Y63)</f>
        <v>23</v>
      </c>
      <c r="AA63" s="44">
        <v>50</v>
      </c>
      <c r="AB63" s="46">
        <f>Z63/AA63</f>
        <v>0.46</v>
      </c>
      <c r="AC63" s="30" t="str">
        <f>IF(Z63&gt;75%*AA63,"Победитель",IF(Z63&gt;50%*AA63,"Призёр","Участник"))</f>
        <v>Участник</v>
      </c>
    </row>
    <row r="64" spans="1:29" x14ac:dyDescent="0.3">
      <c r="A64" s="43">
        <v>50</v>
      </c>
      <c r="B64" s="16" t="s">
        <v>250</v>
      </c>
      <c r="C64" s="16" t="s">
        <v>1242</v>
      </c>
      <c r="D64" s="16" t="s">
        <v>487</v>
      </c>
      <c r="E64" s="16" t="s">
        <v>171</v>
      </c>
      <c r="F64" s="16" t="s">
        <v>310</v>
      </c>
      <c r="G64" s="16" t="s">
        <v>185</v>
      </c>
      <c r="H64" s="16" t="s">
        <v>191</v>
      </c>
      <c r="I64" s="48" t="s">
        <v>1243</v>
      </c>
      <c r="J64" s="16" t="s">
        <v>1233</v>
      </c>
      <c r="K64" s="16">
        <v>5</v>
      </c>
      <c r="L64" s="16" t="s">
        <v>118</v>
      </c>
      <c r="M64" s="44"/>
      <c r="N64" s="13" t="str">
        <f>CONCATENATE(L64,M64)</f>
        <v>Л0502</v>
      </c>
      <c r="O64" s="13" t="str">
        <f>CONCATENATE(B64,"-",F64,G64,H64,"-",I64)</f>
        <v>м-ФАН-22.08.2008</v>
      </c>
      <c r="P64" s="45">
        <v>1</v>
      </c>
      <c r="Q64" s="45">
        <v>2</v>
      </c>
      <c r="R64" s="45">
        <v>5</v>
      </c>
      <c r="S64" s="45">
        <v>0</v>
      </c>
      <c r="T64" s="45">
        <v>0</v>
      </c>
      <c r="U64" s="45">
        <v>2</v>
      </c>
      <c r="V64" s="45">
        <v>4</v>
      </c>
      <c r="W64" s="45">
        <v>3</v>
      </c>
      <c r="X64" s="45">
        <v>1</v>
      </c>
      <c r="Y64" s="45">
        <v>5</v>
      </c>
      <c r="Z64" s="12">
        <f>SUM(P64:Y64)</f>
        <v>23</v>
      </c>
      <c r="AA64" s="44">
        <v>50</v>
      </c>
      <c r="AB64" s="46">
        <f>Z64/AA64</f>
        <v>0.46</v>
      </c>
      <c r="AC64" s="30" t="str">
        <f>IF(Z64&gt;75%*AA64,"Победитель",IF(Z64&gt;50%*AA64,"Призёр","Участник"))</f>
        <v>Участник</v>
      </c>
    </row>
    <row r="65" spans="1:29" x14ac:dyDescent="0.3">
      <c r="A65" s="43">
        <v>51</v>
      </c>
      <c r="B65" s="16" t="s">
        <v>14</v>
      </c>
      <c r="C65" s="15" t="s">
        <v>286</v>
      </c>
      <c r="D65" s="15" t="s">
        <v>78</v>
      </c>
      <c r="E65" s="15" t="s">
        <v>35</v>
      </c>
      <c r="F65" s="4" t="s">
        <v>184</v>
      </c>
      <c r="G65" s="4" t="s">
        <v>25</v>
      </c>
      <c r="H65" s="4" t="s">
        <v>185</v>
      </c>
      <c r="I65" s="2" t="s">
        <v>287</v>
      </c>
      <c r="J65" s="14" t="s">
        <v>288</v>
      </c>
      <c r="K65" s="16">
        <v>5</v>
      </c>
      <c r="L65" s="14" t="s">
        <v>117</v>
      </c>
      <c r="M65" s="44" t="s">
        <v>321</v>
      </c>
      <c r="N65" s="13" t="str">
        <f>CONCATENATE(L65,M65)</f>
        <v>Л0501У</v>
      </c>
      <c r="O65" s="13" t="str">
        <f>CONCATENATE(B65,"-",F65,G65,H65,"-",I65)</f>
        <v>Ж-ПСА-22102008</v>
      </c>
      <c r="P65" s="45">
        <v>0.5</v>
      </c>
      <c r="Q65" s="45">
        <v>5</v>
      </c>
      <c r="R65" s="45">
        <v>3</v>
      </c>
      <c r="S65" s="45">
        <v>0</v>
      </c>
      <c r="T65" s="45">
        <v>0</v>
      </c>
      <c r="U65" s="45">
        <v>1</v>
      </c>
      <c r="V65" s="45">
        <v>5</v>
      </c>
      <c r="W65" s="45">
        <v>3</v>
      </c>
      <c r="X65" s="45">
        <v>1</v>
      </c>
      <c r="Y65" s="45">
        <v>4</v>
      </c>
      <c r="Z65" s="12">
        <f>SUM(P65:Y65)</f>
        <v>22.5</v>
      </c>
      <c r="AA65" s="44">
        <v>50</v>
      </c>
      <c r="AB65" s="46">
        <f>Z65/AA65</f>
        <v>0.45</v>
      </c>
      <c r="AC65" s="30" t="str">
        <f>IF(Z65&gt;75%*AA65,"Победитель",IF(Z65&gt;50%*AA65,"Призёр","Участник"))</f>
        <v>Участник</v>
      </c>
    </row>
    <row r="66" spans="1:29" x14ac:dyDescent="0.3">
      <c r="A66" s="43">
        <v>52</v>
      </c>
      <c r="B66" s="24" t="s">
        <v>250</v>
      </c>
      <c r="C66" s="25" t="s">
        <v>640</v>
      </c>
      <c r="D66" s="25" t="s">
        <v>88</v>
      </c>
      <c r="E66" s="25" t="s">
        <v>120</v>
      </c>
      <c r="F66" s="51" t="s">
        <v>198</v>
      </c>
      <c r="G66" s="51" t="s">
        <v>191</v>
      </c>
      <c r="H66" s="51" t="s">
        <v>210</v>
      </c>
      <c r="I66" s="52" t="s">
        <v>641</v>
      </c>
      <c r="J66" s="22" t="s">
        <v>612</v>
      </c>
      <c r="K66" s="24">
        <v>5</v>
      </c>
      <c r="L66" s="25" t="s">
        <v>642</v>
      </c>
      <c r="M66" s="44" t="s">
        <v>197</v>
      </c>
      <c r="N66" s="13" t="str">
        <f>CONCATENATE(L66,M66)</f>
        <v>Л0514К</v>
      </c>
      <c r="O66" s="13" t="str">
        <f>CONCATENATE(B66,"-",F66,G66,H66,"-",I66)</f>
        <v>м-ИНР-31032008</v>
      </c>
      <c r="P66" s="45">
        <v>2</v>
      </c>
      <c r="Q66" s="45">
        <v>5</v>
      </c>
      <c r="R66" s="45">
        <v>5</v>
      </c>
      <c r="S66" s="45">
        <v>0</v>
      </c>
      <c r="T66" s="45">
        <v>0</v>
      </c>
      <c r="U66" s="45">
        <v>0</v>
      </c>
      <c r="V66" s="45">
        <v>3</v>
      </c>
      <c r="W66" s="45">
        <v>3</v>
      </c>
      <c r="X66" s="45">
        <v>0</v>
      </c>
      <c r="Y66" s="45">
        <v>4</v>
      </c>
      <c r="Z66" s="12">
        <f>SUM(P66:Y66)</f>
        <v>22</v>
      </c>
      <c r="AA66" s="44">
        <v>50</v>
      </c>
      <c r="AB66" s="46">
        <f>Z66/AA66</f>
        <v>0.44</v>
      </c>
      <c r="AC66" s="30" t="str">
        <f>IF(Z66&gt;75%*AA66,"Победитель",IF(Z66&gt;50%*AA66,"Призёр","Участник"))</f>
        <v>Участник</v>
      </c>
    </row>
    <row r="67" spans="1:29" x14ac:dyDescent="0.3">
      <c r="A67" s="43">
        <v>53</v>
      </c>
      <c r="B67" s="16" t="s">
        <v>14</v>
      </c>
      <c r="C67" s="16" t="s">
        <v>1249</v>
      </c>
      <c r="D67" s="16" t="s">
        <v>82</v>
      </c>
      <c r="E67" s="16" t="s">
        <v>158</v>
      </c>
      <c r="F67" s="16" t="s">
        <v>197</v>
      </c>
      <c r="G67" s="16" t="s">
        <v>37</v>
      </c>
      <c r="H67" s="16" t="s">
        <v>25</v>
      </c>
      <c r="I67" s="48">
        <v>26072008</v>
      </c>
      <c r="J67" s="16" t="s">
        <v>1248</v>
      </c>
      <c r="K67" s="16">
        <v>5</v>
      </c>
      <c r="L67" s="16" t="s">
        <v>118</v>
      </c>
      <c r="M67" s="44" t="s">
        <v>25</v>
      </c>
      <c r="N67" s="13" t="str">
        <f>CONCATENATE(L67,M67)</f>
        <v>Л0502С</v>
      </c>
      <c r="O67" s="13" t="str">
        <f>CONCATENATE(B67,"-",F67,G67,H67,"-",I67)</f>
        <v>Ж-КМС-26072008</v>
      </c>
      <c r="P67" s="45">
        <v>0</v>
      </c>
      <c r="Q67" s="45">
        <v>5</v>
      </c>
      <c r="R67" s="45">
        <v>0</v>
      </c>
      <c r="S67" s="45">
        <v>5</v>
      </c>
      <c r="T67" s="45">
        <v>0</v>
      </c>
      <c r="U67" s="45">
        <v>0</v>
      </c>
      <c r="V67" s="45">
        <v>4</v>
      </c>
      <c r="W67" s="45">
        <v>3</v>
      </c>
      <c r="X67" s="45">
        <v>0</v>
      </c>
      <c r="Y67" s="45">
        <v>5</v>
      </c>
      <c r="Z67" s="30">
        <f>SUM(P67:Y67)</f>
        <v>22</v>
      </c>
      <c r="AA67" s="44">
        <v>50</v>
      </c>
      <c r="AB67" s="46">
        <f>Z67/AA67</f>
        <v>0.44</v>
      </c>
      <c r="AC67" s="30" t="str">
        <f>IF(Z67&gt;75%*AA67,"Победитель",IF(Z67&gt;50%*AA67,"Призёр","Участник"))</f>
        <v>Участник</v>
      </c>
    </row>
    <row r="68" spans="1:29" x14ac:dyDescent="0.3">
      <c r="A68" s="43">
        <v>54</v>
      </c>
      <c r="B68" s="16" t="s">
        <v>14</v>
      </c>
      <c r="C68" s="16" t="s">
        <v>910</v>
      </c>
      <c r="D68" s="16" t="s">
        <v>85</v>
      </c>
      <c r="E68" s="16" t="s">
        <v>31</v>
      </c>
      <c r="F68" s="16" t="s">
        <v>37</v>
      </c>
      <c r="G68" s="16" t="s">
        <v>25</v>
      </c>
      <c r="H68" s="16" t="s">
        <v>37</v>
      </c>
      <c r="I68" s="48" t="s">
        <v>911</v>
      </c>
      <c r="J68" s="16" t="s">
        <v>778</v>
      </c>
      <c r="K68" s="16">
        <v>5</v>
      </c>
      <c r="L68" s="16" t="s">
        <v>912</v>
      </c>
      <c r="M68" s="44" t="s">
        <v>295</v>
      </c>
      <c r="N68" s="13" t="str">
        <f>CONCATENATE(L68,M68)</f>
        <v>л0505Г</v>
      </c>
      <c r="O68" s="13" t="str">
        <f>CONCATENATE(B68,"-",F68,G68,H68,"-",I68)</f>
        <v>Ж-МСМ-07052008</v>
      </c>
      <c r="P68" s="45">
        <v>3</v>
      </c>
      <c r="Q68" s="45">
        <v>4</v>
      </c>
      <c r="R68" s="45">
        <v>0</v>
      </c>
      <c r="S68" s="45">
        <v>0</v>
      </c>
      <c r="T68" s="45">
        <v>0</v>
      </c>
      <c r="U68" s="45">
        <v>2</v>
      </c>
      <c r="V68" s="45">
        <v>5</v>
      </c>
      <c r="W68" s="45">
        <v>2</v>
      </c>
      <c r="X68" s="45">
        <v>0</v>
      </c>
      <c r="Y68" s="45">
        <v>5</v>
      </c>
      <c r="Z68" s="12">
        <f>SUM(P68:Y68)</f>
        <v>21</v>
      </c>
      <c r="AA68" s="44">
        <v>50</v>
      </c>
      <c r="AB68" s="46">
        <f>Z68/AA68</f>
        <v>0.42</v>
      </c>
      <c r="AC68" s="30" t="str">
        <f>IF(Z68&gt;75%*AA68,"Победитель",IF(Z68&gt;50%*AA68,"Призёр","Участник"))</f>
        <v>Участник</v>
      </c>
    </row>
    <row r="69" spans="1:29" x14ac:dyDescent="0.3">
      <c r="A69" s="43">
        <v>55</v>
      </c>
      <c r="B69" s="16" t="s">
        <v>14</v>
      </c>
      <c r="C69" s="16" t="s">
        <v>1163</v>
      </c>
      <c r="D69" s="16" t="s">
        <v>948</v>
      </c>
      <c r="E69" s="16" t="s">
        <v>366</v>
      </c>
      <c r="F69" s="16" t="s">
        <v>252</v>
      </c>
      <c r="G69" s="16" t="s">
        <v>197</v>
      </c>
      <c r="H69" s="16" t="s">
        <v>185</v>
      </c>
      <c r="I69" s="48" t="s">
        <v>1209</v>
      </c>
      <c r="J69" s="16" t="s">
        <v>1210</v>
      </c>
      <c r="K69" s="16">
        <v>5</v>
      </c>
      <c r="L69" s="16" t="s">
        <v>117</v>
      </c>
      <c r="M69" s="44" t="s">
        <v>247</v>
      </c>
      <c r="N69" s="13" t="str">
        <f>CONCATENATE(L69,M69)</f>
        <v>Л0501Л</v>
      </c>
      <c r="O69" s="13" t="str">
        <f>CONCATENATE(B69,"-",F69,G69,H69,"-",I69)</f>
        <v>Ж-ЕКА- 30012009</v>
      </c>
      <c r="P69" s="45">
        <v>2</v>
      </c>
      <c r="Q69" s="45">
        <v>2</v>
      </c>
      <c r="R69" s="45">
        <v>5</v>
      </c>
      <c r="S69" s="45">
        <v>0</v>
      </c>
      <c r="T69" s="45">
        <v>0</v>
      </c>
      <c r="U69" s="45">
        <v>0</v>
      </c>
      <c r="V69" s="45">
        <v>4</v>
      </c>
      <c r="W69" s="45">
        <v>3</v>
      </c>
      <c r="X69" s="45">
        <v>2</v>
      </c>
      <c r="Y69" s="45">
        <v>3</v>
      </c>
      <c r="Z69" s="12">
        <f>SUM(P69:Y69)</f>
        <v>21</v>
      </c>
      <c r="AA69" s="44">
        <v>50</v>
      </c>
      <c r="AB69" s="46">
        <f>Z69/AA69</f>
        <v>0.42</v>
      </c>
      <c r="AC69" s="30" t="str">
        <f>IF(Z69&gt;75%*AA69,"Победитель",IF(Z69&gt;50%*AA69,"Призёр","Участник"))</f>
        <v>Участник</v>
      </c>
    </row>
    <row r="70" spans="1:29" x14ac:dyDescent="0.3">
      <c r="A70" s="43">
        <v>56</v>
      </c>
      <c r="B70" s="16" t="s">
        <v>37</v>
      </c>
      <c r="C70" s="16" t="s">
        <v>838</v>
      </c>
      <c r="D70" s="16" t="s">
        <v>190</v>
      </c>
      <c r="E70" s="16" t="s">
        <v>771</v>
      </c>
      <c r="F70" s="16" t="s">
        <v>321</v>
      </c>
      <c r="G70" s="16" t="s">
        <v>185</v>
      </c>
      <c r="H70" s="16" t="s">
        <v>185</v>
      </c>
      <c r="I70" s="48" t="s">
        <v>839</v>
      </c>
      <c r="J70" s="16" t="s">
        <v>778</v>
      </c>
      <c r="K70" s="16">
        <v>5</v>
      </c>
      <c r="L70" s="16" t="s">
        <v>840</v>
      </c>
      <c r="M70" s="44" t="s">
        <v>295</v>
      </c>
      <c r="N70" s="13" t="str">
        <f>CONCATENATE(L70,M70)</f>
        <v>л0507Г</v>
      </c>
      <c r="O70" s="13" t="str">
        <f>CONCATENATE(B70,"-",F70,G70,H70,"-",I70)</f>
        <v>М-УАА-07062008</v>
      </c>
      <c r="P70" s="45">
        <v>1</v>
      </c>
      <c r="Q70" s="45">
        <v>1</v>
      </c>
      <c r="R70" s="45">
        <v>0</v>
      </c>
      <c r="S70" s="45">
        <v>0</v>
      </c>
      <c r="T70" s="45">
        <v>3</v>
      </c>
      <c r="U70" s="45">
        <v>2</v>
      </c>
      <c r="V70" s="45">
        <v>5</v>
      </c>
      <c r="W70" s="45">
        <v>3</v>
      </c>
      <c r="X70" s="45">
        <v>0</v>
      </c>
      <c r="Y70" s="45">
        <v>5</v>
      </c>
      <c r="Z70" s="12">
        <f>SUM(P70:Y70)</f>
        <v>20</v>
      </c>
      <c r="AA70" s="44">
        <v>50</v>
      </c>
      <c r="AB70" s="46">
        <f>Z70/AA70</f>
        <v>0.4</v>
      </c>
      <c r="AC70" s="30" t="str">
        <f>IF(Z70&gt;75%*AA70,"Победитель",IF(Z70&gt;50%*AA70,"Призёр","Участник"))</f>
        <v>Участник</v>
      </c>
    </row>
    <row r="71" spans="1:29" x14ac:dyDescent="0.3">
      <c r="A71" s="43">
        <v>57</v>
      </c>
      <c r="B71" s="16" t="s">
        <v>14</v>
      </c>
      <c r="C71" s="16" t="s">
        <v>1178</v>
      </c>
      <c r="D71" s="16" t="s">
        <v>510</v>
      </c>
      <c r="E71" s="16" t="s">
        <v>158</v>
      </c>
      <c r="F71" s="16" t="s">
        <v>355</v>
      </c>
      <c r="G71" s="16" t="s">
        <v>285</v>
      </c>
      <c r="H71" s="16" t="s">
        <v>25</v>
      </c>
      <c r="I71" s="48" t="s">
        <v>1179</v>
      </c>
      <c r="J71" s="16" t="s">
        <v>1180</v>
      </c>
      <c r="K71" s="16">
        <v>5</v>
      </c>
      <c r="L71" s="16" t="s">
        <v>117</v>
      </c>
      <c r="M71" s="44" t="s">
        <v>198</v>
      </c>
      <c r="N71" s="13" t="str">
        <f>CONCATENATE(L71,M71)</f>
        <v>Л0501И</v>
      </c>
      <c r="O71" s="13" t="str">
        <f>CONCATENATE(B71,"-",F71,G71,H71,"-",I71)</f>
        <v>Ж-ЮОС-24112008</v>
      </c>
      <c r="P71" s="45">
        <v>0</v>
      </c>
      <c r="Q71" s="45">
        <v>0</v>
      </c>
      <c r="R71" s="45">
        <v>5</v>
      </c>
      <c r="S71" s="45">
        <v>5</v>
      </c>
      <c r="T71" s="45">
        <v>2</v>
      </c>
      <c r="U71" s="45">
        <v>1</v>
      </c>
      <c r="V71" s="45">
        <v>5</v>
      </c>
      <c r="W71" s="45">
        <v>1</v>
      </c>
      <c r="X71" s="45">
        <v>0</v>
      </c>
      <c r="Y71" s="45">
        <v>1</v>
      </c>
      <c r="Z71" s="12">
        <f>SUM(P71:Y71)</f>
        <v>20</v>
      </c>
      <c r="AA71" s="44">
        <v>50</v>
      </c>
      <c r="AB71" s="46">
        <f>Z71/AA71</f>
        <v>0.4</v>
      </c>
      <c r="AC71" s="30" t="str">
        <f>IF(Z71&gt;75%*AA71,"Победитель",IF(Z71&gt;50%*AA71,"Призёр","Участник"))</f>
        <v>Участник</v>
      </c>
    </row>
    <row r="72" spans="1:29" x14ac:dyDescent="0.3">
      <c r="A72" s="43">
        <v>58</v>
      </c>
      <c r="B72" s="16" t="s">
        <v>37</v>
      </c>
      <c r="C72" s="15" t="s">
        <v>119</v>
      </c>
      <c r="D72" s="15" t="s">
        <v>39</v>
      </c>
      <c r="E72" s="15" t="s">
        <v>120</v>
      </c>
      <c r="F72" s="4"/>
      <c r="G72" s="4"/>
      <c r="H72" s="4"/>
      <c r="I72" s="2" t="s">
        <v>121</v>
      </c>
      <c r="J72" s="14" t="s">
        <v>28</v>
      </c>
      <c r="K72" s="16">
        <v>5</v>
      </c>
      <c r="L72" s="14" t="s">
        <v>122</v>
      </c>
      <c r="M72" s="10" t="s">
        <v>37</v>
      </c>
      <c r="N72" s="13" t="str">
        <f>CONCATENATE(L72,M72)</f>
        <v>Л0503М</v>
      </c>
      <c r="O72" s="13" t="str">
        <f>CONCATENATE(B72,"-",F72,G72,H72,"-",I72)</f>
        <v>М--17072006</v>
      </c>
      <c r="P72" s="11">
        <v>0</v>
      </c>
      <c r="Q72" s="11">
        <v>2</v>
      </c>
      <c r="R72" s="11">
        <v>0</v>
      </c>
      <c r="S72" s="11">
        <v>1</v>
      </c>
      <c r="T72" s="11">
        <v>2</v>
      </c>
      <c r="U72" s="11">
        <v>2</v>
      </c>
      <c r="V72" s="11">
        <v>5</v>
      </c>
      <c r="W72" s="11">
        <v>5</v>
      </c>
      <c r="X72" s="11">
        <v>0</v>
      </c>
      <c r="Y72" s="11">
        <v>3</v>
      </c>
      <c r="Z72" s="12">
        <f>SUM(P72:Y72)</f>
        <v>20</v>
      </c>
      <c r="AA72" s="44">
        <v>50</v>
      </c>
      <c r="AB72" s="46">
        <f>Z72/AA72</f>
        <v>0.4</v>
      </c>
      <c r="AC72" s="30" t="str">
        <f>IF(Z72&gt;75%*AA72,"Победитель",IF(Z72&gt;50%*AA72,"Призёр","Участник"))</f>
        <v>Участник</v>
      </c>
    </row>
    <row r="73" spans="1:29" x14ac:dyDescent="0.3">
      <c r="A73" s="43">
        <v>59</v>
      </c>
      <c r="B73" s="16" t="s">
        <v>14</v>
      </c>
      <c r="C73" s="16" t="s">
        <v>824</v>
      </c>
      <c r="D73" s="16" t="s">
        <v>45</v>
      </c>
      <c r="E73" s="16" t="s">
        <v>35</v>
      </c>
      <c r="F73" s="16" t="s">
        <v>25</v>
      </c>
      <c r="G73" s="16" t="s">
        <v>197</v>
      </c>
      <c r="H73" s="16" t="s">
        <v>185</v>
      </c>
      <c r="I73" s="48" t="s">
        <v>825</v>
      </c>
      <c r="J73" s="16" t="s">
        <v>778</v>
      </c>
      <c r="K73" s="16">
        <v>5</v>
      </c>
      <c r="L73" s="16" t="s">
        <v>826</v>
      </c>
      <c r="M73" s="44" t="s">
        <v>295</v>
      </c>
      <c r="N73" s="13" t="str">
        <f>CONCATENATE(L73,M73)</f>
        <v>л0504Г</v>
      </c>
      <c r="O73" s="13" t="str">
        <f>CONCATENATE(B73,"-",F73,G73,H73,"-",I73)</f>
        <v>Ж-СКА-20012008</v>
      </c>
      <c r="P73" s="45">
        <v>1.5</v>
      </c>
      <c r="Q73" s="45">
        <v>4</v>
      </c>
      <c r="R73" s="45">
        <v>0</v>
      </c>
      <c r="S73" s="45">
        <v>0</v>
      </c>
      <c r="T73" s="45">
        <v>1</v>
      </c>
      <c r="U73" s="45">
        <v>2</v>
      </c>
      <c r="V73" s="45">
        <v>4</v>
      </c>
      <c r="W73" s="45">
        <v>3</v>
      </c>
      <c r="X73" s="45">
        <v>0</v>
      </c>
      <c r="Y73" s="45">
        <v>4</v>
      </c>
      <c r="Z73" s="12">
        <f>SUM(P73:Y73)</f>
        <v>19.5</v>
      </c>
      <c r="AA73" s="44">
        <v>50</v>
      </c>
      <c r="AB73" s="46">
        <f>Z73/AA73</f>
        <v>0.39</v>
      </c>
      <c r="AC73" s="30" t="str">
        <f>IF(Z73&gt;75%*AA73,"Победитель",IF(Z73&gt;50%*AA73,"Призёр","Участник"))</f>
        <v>Участник</v>
      </c>
    </row>
    <row r="74" spans="1:29" x14ac:dyDescent="0.3">
      <c r="A74" s="43">
        <v>60</v>
      </c>
      <c r="B74" s="16" t="s">
        <v>14</v>
      </c>
      <c r="C74" s="16" t="s">
        <v>788</v>
      </c>
      <c r="D74" s="16" t="s">
        <v>182</v>
      </c>
      <c r="E74" s="16" t="s">
        <v>789</v>
      </c>
      <c r="F74" s="16" t="s">
        <v>184</v>
      </c>
      <c r="G74" s="16" t="s">
        <v>184</v>
      </c>
      <c r="H74" s="16" t="s">
        <v>226</v>
      </c>
      <c r="I74" s="48" t="s">
        <v>790</v>
      </c>
      <c r="J74" s="16" t="s">
        <v>778</v>
      </c>
      <c r="K74" s="16">
        <v>5</v>
      </c>
      <c r="L74" s="16" t="s">
        <v>791</v>
      </c>
      <c r="M74" s="44" t="s">
        <v>295</v>
      </c>
      <c r="N74" s="13" t="str">
        <f>CONCATENATE(L74,M74)</f>
        <v>л0519Г</v>
      </c>
      <c r="O74" s="13" t="str">
        <f>CONCATENATE(B74,"-",F74,G74,H74,"-",I74)</f>
        <v>Ж-ППД-19062008</v>
      </c>
      <c r="P74" s="45">
        <v>0.5</v>
      </c>
      <c r="Q74" s="45">
        <v>2</v>
      </c>
      <c r="R74" s="45">
        <v>0</v>
      </c>
      <c r="S74" s="45">
        <v>0</v>
      </c>
      <c r="T74" s="45">
        <v>3</v>
      </c>
      <c r="U74" s="45">
        <v>3</v>
      </c>
      <c r="V74" s="45">
        <v>5</v>
      </c>
      <c r="W74" s="45">
        <v>5</v>
      </c>
      <c r="X74" s="45">
        <v>0</v>
      </c>
      <c r="Y74" s="45">
        <v>1</v>
      </c>
      <c r="Z74" s="12">
        <f>SUM(P74:Y74)</f>
        <v>19.5</v>
      </c>
      <c r="AA74" s="44">
        <v>50</v>
      </c>
      <c r="AB74" s="46">
        <f>Z74/AA74</f>
        <v>0.39</v>
      </c>
      <c r="AC74" s="30" t="str">
        <f>IF(Z74&gt;75%*AA74,"Победитель",IF(Z74&gt;50%*AA74,"Призёр","Участник"))</f>
        <v>Участник</v>
      </c>
    </row>
    <row r="75" spans="1:29" x14ac:dyDescent="0.3">
      <c r="A75" s="43">
        <v>61</v>
      </c>
      <c r="B75" s="16" t="s">
        <v>14</v>
      </c>
      <c r="C75" s="16" t="s">
        <v>780</v>
      </c>
      <c r="D75" s="16" t="s">
        <v>431</v>
      </c>
      <c r="E75" s="16" t="s">
        <v>781</v>
      </c>
      <c r="F75" s="16" t="s">
        <v>25</v>
      </c>
      <c r="G75" s="16" t="s">
        <v>226</v>
      </c>
      <c r="H75" s="16" t="s">
        <v>295</v>
      </c>
      <c r="I75" s="48" t="s">
        <v>782</v>
      </c>
      <c r="J75" s="16" t="s">
        <v>778</v>
      </c>
      <c r="K75" s="16">
        <v>5</v>
      </c>
      <c r="L75" s="16" t="s">
        <v>783</v>
      </c>
      <c r="M75" s="44" t="s">
        <v>295</v>
      </c>
      <c r="N75" s="13" t="str">
        <f>CONCATENATE(L75,M75)</f>
        <v>л0522Г</v>
      </c>
      <c r="O75" s="13" t="str">
        <f>CONCATENATE(B75,"-",F75,G75,H75,"-",I75)</f>
        <v>Ж-СДГ-28082008</v>
      </c>
      <c r="P75" s="45">
        <v>1</v>
      </c>
      <c r="Q75" s="45">
        <v>2</v>
      </c>
      <c r="R75" s="45">
        <v>0</v>
      </c>
      <c r="S75" s="45">
        <v>0</v>
      </c>
      <c r="T75" s="45">
        <v>2</v>
      </c>
      <c r="U75" s="45">
        <v>2.5</v>
      </c>
      <c r="V75" s="45">
        <v>4</v>
      </c>
      <c r="W75" s="45">
        <v>3</v>
      </c>
      <c r="X75" s="45">
        <v>1</v>
      </c>
      <c r="Y75" s="45">
        <v>4</v>
      </c>
      <c r="Z75" s="12">
        <f>SUM(P75:Y75)</f>
        <v>19.5</v>
      </c>
      <c r="AA75" s="44">
        <v>50</v>
      </c>
      <c r="AB75" s="46">
        <f>Z75/AA75</f>
        <v>0.39</v>
      </c>
      <c r="AC75" s="30" t="str">
        <f>IF(Z75&gt;75%*AA75,"Победитель",IF(Z75&gt;50%*AA75,"Призёр","Участник"))</f>
        <v>Участник</v>
      </c>
    </row>
    <row r="76" spans="1:29" x14ac:dyDescent="0.3">
      <c r="A76" s="43">
        <v>62</v>
      </c>
      <c r="B76" s="24" t="s">
        <v>180</v>
      </c>
      <c r="C76" s="25" t="s">
        <v>614</v>
      </c>
      <c r="D76" s="25" t="s">
        <v>78</v>
      </c>
      <c r="E76" s="25" t="s">
        <v>225</v>
      </c>
      <c r="F76" s="51" t="s">
        <v>615</v>
      </c>
      <c r="G76" s="51" t="s">
        <v>25</v>
      </c>
      <c r="H76" s="51" t="s">
        <v>226</v>
      </c>
      <c r="I76" s="52" t="s">
        <v>616</v>
      </c>
      <c r="J76" s="22" t="s">
        <v>612</v>
      </c>
      <c r="K76" s="24">
        <v>5</v>
      </c>
      <c r="L76" s="23" t="s">
        <v>122</v>
      </c>
      <c r="M76" s="44" t="s">
        <v>197</v>
      </c>
      <c r="N76" s="13" t="str">
        <f>CONCATENATE(L76,M76)</f>
        <v>Л0503К</v>
      </c>
      <c r="O76" s="13" t="str">
        <f>CONCATENATE(B76,"-",F76,G76,H76,"-",I76)</f>
        <v>ж-ЩСД-26052008</v>
      </c>
      <c r="P76" s="45">
        <v>1</v>
      </c>
      <c r="Q76" s="45">
        <v>5</v>
      </c>
      <c r="R76" s="45">
        <v>0</v>
      </c>
      <c r="S76" s="45">
        <v>0</v>
      </c>
      <c r="T76" s="45">
        <v>0</v>
      </c>
      <c r="U76" s="45">
        <v>0</v>
      </c>
      <c r="V76" s="45">
        <v>5</v>
      </c>
      <c r="W76" s="45">
        <v>3</v>
      </c>
      <c r="X76" s="45">
        <v>0</v>
      </c>
      <c r="Y76" s="45">
        <v>5</v>
      </c>
      <c r="Z76" s="12">
        <f>SUM(P76:Y76)</f>
        <v>19</v>
      </c>
      <c r="AA76" s="44">
        <v>50</v>
      </c>
      <c r="AB76" s="46">
        <f>Z76/AA76</f>
        <v>0.38</v>
      </c>
      <c r="AC76" s="30" t="str">
        <f>IF(Z76&gt;75%*AA76,"Победитель",IF(Z76&gt;50%*AA76,"Призёр","Участник"))</f>
        <v>Участник</v>
      </c>
    </row>
    <row r="77" spans="1:29" x14ac:dyDescent="0.3">
      <c r="A77" s="43">
        <v>63</v>
      </c>
      <c r="B77" s="24" t="s">
        <v>250</v>
      </c>
      <c r="C77" s="24" t="s">
        <v>624</v>
      </c>
      <c r="D77" s="24" t="s">
        <v>124</v>
      </c>
      <c r="E77" s="24" t="s">
        <v>43</v>
      </c>
      <c r="F77" s="51" t="s">
        <v>226</v>
      </c>
      <c r="G77" s="51" t="s">
        <v>198</v>
      </c>
      <c r="H77" s="51" t="s">
        <v>185</v>
      </c>
      <c r="I77" s="53" t="s">
        <v>625</v>
      </c>
      <c r="J77" s="22" t="s">
        <v>612</v>
      </c>
      <c r="K77" s="54">
        <v>5</v>
      </c>
      <c r="L77" s="24" t="s">
        <v>312</v>
      </c>
      <c r="M77" s="44" t="s">
        <v>197</v>
      </c>
      <c r="N77" s="13" t="str">
        <f>CONCATENATE(L77,M77)</f>
        <v>Л0508К</v>
      </c>
      <c r="O77" s="13" t="str">
        <f>CONCATENATE(B77,"-",F77,G77,H77,"-",I77)</f>
        <v>м-ДИА-30042008</v>
      </c>
      <c r="P77" s="45">
        <v>0</v>
      </c>
      <c r="Q77" s="45">
        <v>5</v>
      </c>
      <c r="R77" s="45">
        <v>5</v>
      </c>
      <c r="S77" s="45">
        <v>0</v>
      </c>
      <c r="T77" s="45">
        <v>0</v>
      </c>
      <c r="U77" s="45">
        <v>0</v>
      </c>
      <c r="V77" s="45">
        <v>3</v>
      </c>
      <c r="W77" s="45">
        <v>2</v>
      </c>
      <c r="X77" s="45">
        <v>0</v>
      </c>
      <c r="Y77" s="45">
        <v>3</v>
      </c>
      <c r="Z77" s="12">
        <f>SUM(P77:Y77)</f>
        <v>18</v>
      </c>
      <c r="AA77" s="44">
        <v>50</v>
      </c>
      <c r="AB77" s="46">
        <f>Z77/AA77</f>
        <v>0.36</v>
      </c>
      <c r="AC77" s="30" t="str">
        <f>IF(Z77&gt;75%*AA77,"Победитель",IF(Z77&gt;50%*AA77,"Призёр","Участник"))</f>
        <v>Участник</v>
      </c>
    </row>
    <row r="78" spans="1:29" x14ac:dyDescent="0.3">
      <c r="A78" s="43">
        <v>64</v>
      </c>
      <c r="B78" s="16" t="s">
        <v>14</v>
      </c>
      <c r="C78" s="16" t="s">
        <v>1250</v>
      </c>
      <c r="D78" s="16" t="s">
        <v>45</v>
      </c>
      <c r="E78" s="16" t="s">
        <v>158</v>
      </c>
      <c r="F78" s="16" t="s">
        <v>183</v>
      </c>
      <c r="G78" s="16" t="s">
        <v>197</v>
      </c>
      <c r="H78" s="16" t="s">
        <v>25</v>
      </c>
      <c r="I78" s="48">
        <v>3092008</v>
      </c>
      <c r="J78" s="16" t="s">
        <v>1248</v>
      </c>
      <c r="K78" s="16">
        <v>5</v>
      </c>
      <c r="L78" s="16" t="s">
        <v>122</v>
      </c>
      <c r="M78" s="44" t="s">
        <v>25</v>
      </c>
      <c r="N78" s="13" t="str">
        <f>CONCATENATE(L78,M78)</f>
        <v>Л0503С</v>
      </c>
      <c r="O78" s="13" t="str">
        <f>CONCATENATE(B78,"-",F78,G78,H78,"-",I78)</f>
        <v>Ж-ТКС-3092008</v>
      </c>
      <c r="P78" s="45">
        <v>0</v>
      </c>
      <c r="Q78" s="45">
        <v>5</v>
      </c>
      <c r="R78" s="45">
        <v>5</v>
      </c>
      <c r="S78" s="45">
        <v>5</v>
      </c>
      <c r="T78" s="45">
        <v>0</v>
      </c>
      <c r="U78" s="45">
        <v>0</v>
      </c>
      <c r="V78" s="45">
        <v>0</v>
      </c>
      <c r="W78" s="45">
        <v>0</v>
      </c>
      <c r="X78" s="45">
        <v>0</v>
      </c>
      <c r="Y78" s="45">
        <v>3</v>
      </c>
      <c r="Z78" s="30">
        <f>SUM(P78:Y78)</f>
        <v>18</v>
      </c>
      <c r="AA78" s="44">
        <v>50</v>
      </c>
      <c r="AB78" s="46">
        <f>Z78/AA78</f>
        <v>0.36</v>
      </c>
      <c r="AC78" s="30" t="str">
        <f>IF(Z78&gt;75%*AA78,"Победитель",IF(Z78&gt;50%*AA78,"Призёр","Участник"))</f>
        <v>Участник</v>
      </c>
    </row>
    <row r="79" spans="1:29" x14ac:dyDescent="0.3">
      <c r="A79" s="43">
        <v>65</v>
      </c>
      <c r="B79" s="16" t="s">
        <v>14</v>
      </c>
      <c r="C79" s="16" t="s">
        <v>796</v>
      </c>
      <c r="D79" s="16" t="s">
        <v>190</v>
      </c>
      <c r="E79" s="16" t="s">
        <v>60</v>
      </c>
      <c r="F79" s="16" t="s">
        <v>285</v>
      </c>
      <c r="G79" s="16" t="s">
        <v>185</v>
      </c>
      <c r="H79" s="16" t="s">
        <v>203</v>
      </c>
      <c r="I79" s="48" t="s">
        <v>797</v>
      </c>
      <c r="J79" s="16" t="s">
        <v>778</v>
      </c>
      <c r="K79" s="16">
        <v>5</v>
      </c>
      <c r="L79" s="16" t="s">
        <v>798</v>
      </c>
      <c r="M79" s="44" t="s">
        <v>295</v>
      </c>
      <c r="N79" s="13" t="str">
        <f>CONCATENATE(L79,M79)</f>
        <v>л0517Г</v>
      </c>
      <c r="O79" s="13" t="str">
        <f>CONCATENATE(B79,"-",F79,G79,H79,"-",I79)</f>
        <v>Ж-ОАВ-26052003</v>
      </c>
      <c r="P79" s="45">
        <v>0</v>
      </c>
      <c r="Q79" s="45">
        <v>4</v>
      </c>
      <c r="R79" s="45">
        <v>0</v>
      </c>
      <c r="S79" s="45">
        <v>0</v>
      </c>
      <c r="T79" s="45">
        <v>0</v>
      </c>
      <c r="U79" s="45">
        <v>0.5</v>
      </c>
      <c r="V79" s="45">
        <v>3</v>
      </c>
      <c r="W79" s="45">
        <v>5</v>
      </c>
      <c r="X79" s="45">
        <v>1</v>
      </c>
      <c r="Y79" s="45">
        <v>4</v>
      </c>
      <c r="Z79" s="12">
        <f>SUM(P79:Y79)</f>
        <v>17.5</v>
      </c>
      <c r="AA79" s="44">
        <v>50</v>
      </c>
      <c r="AB79" s="46">
        <f>Z79/AA79</f>
        <v>0.35</v>
      </c>
      <c r="AC79" s="30" t="str">
        <f>IF(Z79&gt;75%*AA79,"Победитель",IF(Z79&gt;50%*AA79,"Призёр","Участник"))</f>
        <v>Участник</v>
      </c>
    </row>
    <row r="80" spans="1:29" x14ac:dyDescent="0.3">
      <c r="A80" s="43">
        <v>66</v>
      </c>
      <c r="B80" s="16" t="s">
        <v>37</v>
      </c>
      <c r="C80" s="16" t="s">
        <v>875</v>
      </c>
      <c r="D80" s="16" t="s">
        <v>88</v>
      </c>
      <c r="E80" s="16" t="s">
        <v>40</v>
      </c>
      <c r="F80" s="16" t="s">
        <v>185</v>
      </c>
      <c r="G80" s="16" t="s">
        <v>191</v>
      </c>
      <c r="H80" s="16" t="s">
        <v>185</v>
      </c>
      <c r="I80" s="48" t="s">
        <v>876</v>
      </c>
      <c r="J80" s="16" t="s">
        <v>778</v>
      </c>
      <c r="K80" s="16">
        <v>5</v>
      </c>
      <c r="L80" s="16" t="s">
        <v>877</v>
      </c>
      <c r="M80" s="44" t="s">
        <v>295</v>
      </c>
      <c r="N80" s="13" t="str">
        <f>CONCATENATE(L80,M80)</f>
        <v>л0502Г</v>
      </c>
      <c r="O80" s="13" t="str">
        <f>CONCATENATE(B80,"-",F80,G80,H80,"-",I80)</f>
        <v>М-АНА-27112007</v>
      </c>
      <c r="P80" s="45">
        <v>0</v>
      </c>
      <c r="Q80" s="45">
        <v>4</v>
      </c>
      <c r="R80" s="45">
        <v>0</v>
      </c>
      <c r="S80" s="45">
        <v>5</v>
      </c>
      <c r="T80" s="45">
        <v>1</v>
      </c>
      <c r="U80" s="45">
        <v>1</v>
      </c>
      <c r="V80" s="45">
        <v>2</v>
      </c>
      <c r="W80" s="45">
        <v>2</v>
      </c>
      <c r="X80" s="45">
        <v>0</v>
      </c>
      <c r="Y80" s="45">
        <v>2</v>
      </c>
      <c r="Z80" s="12">
        <f>SUM(P80:Y80)</f>
        <v>17</v>
      </c>
      <c r="AA80" s="44">
        <v>50</v>
      </c>
      <c r="AB80" s="46">
        <f>Z80/AA80</f>
        <v>0.34</v>
      </c>
      <c r="AC80" s="30" t="str">
        <f>IF(Z80&gt;75%*AA80,"Победитель",IF(Z80&gt;50%*AA80,"Призёр","Участник"))</f>
        <v>Участник</v>
      </c>
    </row>
    <row r="81" spans="1:29" x14ac:dyDescent="0.3">
      <c r="A81" s="43">
        <v>67</v>
      </c>
      <c r="B81" s="24" t="s">
        <v>250</v>
      </c>
      <c r="C81" s="25" t="s">
        <v>627</v>
      </c>
      <c r="D81" s="25" t="s">
        <v>39</v>
      </c>
      <c r="E81" s="25" t="s">
        <v>171</v>
      </c>
      <c r="F81" s="51" t="s">
        <v>226</v>
      </c>
      <c r="G81" s="51" t="s">
        <v>191</v>
      </c>
      <c r="H81" s="51" t="s">
        <v>191</v>
      </c>
      <c r="I81" s="52" t="s">
        <v>628</v>
      </c>
      <c r="J81" s="22" t="s">
        <v>612</v>
      </c>
      <c r="K81" s="24">
        <v>5</v>
      </c>
      <c r="L81" s="25" t="s">
        <v>318</v>
      </c>
      <c r="M81" s="44" t="s">
        <v>197</v>
      </c>
      <c r="N81" s="13" t="str">
        <f>CONCATENATE(L81,M81)</f>
        <v>Л0510К</v>
      </c>
      <c r="O81" s="13" t="str">
        <f>CONCATENATE(B81,"-",F81,G81,H81,"-",I81)</f>
        <v>м-ДНН-27.122008</v>
      </c>
      <c r="P81" s="45">
        <v>1</v>
      </c>
      <c r="Q81" s="45">
        <v>3</v>
      </c>
      <c r="R81" s="45">
        <v>0</v>
      </c>
      <c r="S81" s="45">
        <v>0</v>
      </c>
      <c r="T81" s="45">
        <v>0</v>
      </c>
      <c r="U81" s="45">
        <v>0</v>
      </c>
      <c r="V81" s="45">
        <v>3</v>
      </c>
      <c r="W81" s="45">
        <v>5</v>
      </c>
      <c r="X81" s="45">
        <v>0</v>
      </c>
      <c r="Y81" s="45">
        <v>5</v>
      </c>
      <c r="Z81" s="12">
        <f>SUM(P81:Y81)</f>
        <v>17</v>
      </c>
      <c r="AA81" s="44">
        <v>50</v>
      </c>
      <c r="AB81" s="46">
        <f>Z81/AA81</f>
        <v>0.34</v>
      </c>
      <c r="AC81" s="30" t="str">
        <f>IF(Z81&gt;75%*AA81,"Победитель",IF(Z81&gt;50%*AA81,"Призёр","Участник"))</f>
        <v>Участник</v>
      </c>
    </row>
    <row r="82" spans="1:29" x14ac:dyDescent="0.3">
      <c r="A82" s="43">
        <v>68</v>
      </c>
      <c r="B82" s="24" t="s">
        <v>180</v>
      </c>
      <c r="C82" s="24" t="s">
        <v>643</v>
      </c>
      <c r="D82" s="24" t="s">
        <v>82</v>
      </c>
      <c r="E82" s="24" t="s">
        <v>366</v>
      </c>
      <c r="F82" s="51" t="s">
        <v>183</v>
      </c>
      <c r="G82" s="51" t="s">
        <v>37</v>
      </c>
      <c r="H82" s="51" t="s">
        <v>185</v>
      </c>
      <c r="I82" s="53" t="s">
        <v>644</v>
      </c>
      <c r="J82" s="22" t="s">
        <v>612</v>
      </c>
      <c r="K82" s="24">
        <v>5</v>
      </c>
      <c r="L82" s="24" t="s">
        <v>645</v>
      </c>
      <c r="M82" s="44" t="s">
        <v>197</v>
      </c>
      <c r="N82" s="13" t="str">
        <f>CONCATENATE(L82,M82)</f>
        <v>Л0515К</v>
      </c>
      <c r="O82" s="13" t="str">
        <f>CONCATENATE(B82,"-",F82,G82,H82,"-",I82)</f>
        <v>ж-ТМА-11082008</v>
      </c>
      <c r="P82" s="45">
        <v>0</v>
      </c>
      <c r="Q82" s="45">
        <v>5</v>
      </c>
      <c r="R82" s="45">
        <v>0</v>
      </c>
      <c r="S82" s="45">
        <v>0</v>
      </c>
      <c r="T82" s="45">
        <v>0</v>
      </c>
      <c r="U82" s="45">
        <v>0</v>
      </c>
      <c r="V82" s="45">
        <v>2</v>
      </c>
      <c r="W82" s="45">
        <v>5</v>
      </c>
      <c r="X82" s="45">
        <v>0</v>
      </c>
      <c r="Y82" s="45">
        <v>5</v>
      </c>
      <c r="Z82" s="12">
        <f>SUM(P82:Y82)</f>
        <v>17</v>
      </c>
      <c r="AA82" s="44">
        <v>50</v>
      </c>
      <c r="AB82" s="46">
        <f>Z82/AA82</f>
        <v>0.34</v>
      </c>
      <c r="AC82" s="30" t="str">
        <f>IF(Z82&gt;75%*AA82,"Победитель",IF(Z82&gt;50%*AA82,"Призёр","Участник"))</f>
        <v>Участник</v>
      </c>
    </row>
    <row r="83" spans="1:29" x14ac:dyDescent="0.3">
      <c r="A83" s="43">
        <v>69</v>
      </c>
      <c r="B83" s="16" t="s">
        <v>14</v>
      </c>
      <c r="C83" s="15" t="s">
        <v>309</v>
      </c>
      <c r="D83" s="15" t="s">
        <v>202</v>
      </c>
      <c r="E83" s="15" t="s">
        <v>46</v>
      </c>
      <c r="F83" s="4" t="s">
        <v>310</v>
      </c>
      <c r="G83" s="4" t="s">
        <v>185</v>
      </c>
      <c r="H83" s="4" t="s">
        <v>185</v>
      </c>
      <c r="I83" s="2" t="s">
        <v>311</v>
      </c>
      <c r="J83" s="14" t="s">
        <v>288</v>
      </c>
      <c r="K83" s="16">
        <v>5</v>
      </c>
      <c r="L83" s="21" t="s">
        <v>312</v>
      </c>
      <c r="M83" s="44" t="s">
        <v>321</v>
      </c>
      <c r="N83" s="13" t="str">
        <f>CONCATENATE(L83,M83)</f>
        <v>Л0508У</v>
      </c>
      <c r="O83" s="13" t="str">
        <f>CONCATENATE(B83,"-",F83,G83,H83,"-",I83)</f>
        <v>Ж-ФАА-04082008</v>
      </c>
      <c r="P83" s="45">
        <v>0.5</v>
      </c>
      <c r="Q83" s="45">
        <v>5</v>
      </c>
      <c r="R83" s="45">
        <v>0</v>
      </c>
      <c r="S83" s="45">
        <v>0</v>
      </c>
      <c r="T83" s="45">
        <v>4</v>
      </c>
      <c r="U83" s="45">
        <v>0</v>
      </c>
      <c r="V83" s="45">
        <v>2</v>
      </c>
      <c r="W83" s="45">
        <v>0</v>
      </c>
      <c r="X83" s="45">
        <v>0</v>
      </c>
      <c r="Y83" s="45">
        <v>5</v>
      </c>
      <c r="Z83" s="12">
        <f>SUM(P83:Y83)</f>
        <v>16.5</v>
      </c>
      <c r="AA83" s="44">
        <v>50</v>
      </c>
      <c r="AB83" s="46">
        <f>Z83/AA83</f>
        <v>0.33</v>
      </c>
      <c r="AC83" s="30" t="str">
        <f>IF(Z83&gt;75%*AA83,"Победитель",IF(Z83&gt;50%*AA83,"Призёр","Участник"))</f>
        <v>Участник</v>
      </c>
    </row>
    <row r="84" spans="1:29" x14ac:dyDescent="0.3">
      <c r="A84" s="43">
        <v>70</v>
      </c>
      <c r="B84" s="16" t="s">
        <v>14</v>
      </c>
      <c r="C84" s="16" t="s">
        <v>276</v>
      </c>
      <c r="D84" s="16" t="s">
        <v>82</v>
      </c>
      <c r="E84" s="16" t="s">
        <v>46</v>
      </c>
      <c r="F84" s="16" t="s">
        <v>184</v>
      </c>
      <c r="G84" s="16" t="s">
        <v>37</v>
      </c>
      <c r="H84" s="16" t="s">
        <v>185</v>
      </c>
      <c r="I84" s="48" t="s">
        <v>815</v>
      </c>
      <c r="J84" s="16" t="s">
        <v>778</v>
      </c>
      <c r="K84" s="16">
        <v>5</v>
      </c>
      <c r="L84" s="16" t="s">
        <v>816</v>
      </c>
      <c r="M84" s="44" t="s">
        <v>295</v>
      </c>
      <c r="N84" s="13" t="str">
        <f>CONCATENATE(L84,M84)</f>
        <v>л0503Г</v>
      </c>
      <c r="O84" s="13" t="str">
        <f>CONCATENATE(B84,"-",F84,G84,H84,"-",I84)</f>
        <v>Ж-ПМА-22082008</v>
      </c>
      <c r="P84" s="45">
        <v>1.5</v>
      </c>
      <c r="Q84" s="45">
        <v>4</v>
      </c>
      <c r="R84" s="45">
        <v>0</v>
      </c>
      <c r="S84" s="45">
        <v>0</v>
      </c>
      <c r="T84" s="45">
        <v>1</v>
      </c>
      <c r="U84" s="45">
        <v>1.5</v>
      </c>
      <c r="V84" s="45">
        <v>0</v>
      </c>
      <c r="W84" s="45">
        <v>4</v>
      </c>
      <c r="X84" s="45">
        <v>0</v>
      </c>
      <c r="Y84" s="45">
        <v>4</v>
      </c>
      <c r="Z84" s="12">
        <f>SUM(P84:Y84)</f>
        <v>16</v>
      </c>
      <c r="AA84" s="44">
        <v>50</v>
      </c>
      <c r="AB84" s="46">
        <f>Z84/AA84</f>
        <v>0.32</v>
      </c>
      <c r="AC84" s="30" t="str">
        <f>IF(Z84&gt;75%*AA84,"Победитель",IF(Z84&gt;50%*AA84,"Призёр","Участник"))</f>
        <v>Участник</v>
      </c>
    </row>
    <row r="85" spans="1:29" x14ac:dyDescent="0.3">
      <c r="A85" s="43">
        <v>71</v>
      </c>
      <c r="B85" s="16" t="s">
        <v>14</v>
      </c>
      <c r="C85" s="16" t="s">
        <v>1257</v>
      </c>
      <c r="D85" s="16" t="s">
        <v>30</v>
      </c>
      <c r="E85" s="16" t="s">
        <v>225</v>
      </c>
      <c r="F85" s="16" t="s">
        <v>295</v>
      </c>
      <c r="G85" s="16" t="s">
        <v>185</v>
      </c>
      <c r="H85" s="16" t="s">
        <v>226</v>
      </c>
      <c r="I85" s="48">
        <v>30042008</v>
      </c>
      <c r="J85" s="16" t="s">
        <v>1248</v>
      </c>
      <c r="K85" s="16">
        <v>5</v>
      </c>
      <c r="L85" s="16" t="s">
        <v>636</v>
      </c>
      <c r="M85" s="44" t="s">
        <v>25</v>
      </c>
      <c r="N85" s="13" t="str">
        <f>CONCATENATE(L85,M85)</f>
        <v>Л0512С</v>
      </c>
      <c r="O85" s="13" t="str">
        <f>CONCATENATE(B85,"-",F85,G85,H85,"-",I85)</f>
        <v>Ж-ГАД-30042008</v>
      </c>
      <c r="P85" s="45">
        <v>2</v>
      </c>
      <c r="Q85" s="45">
        <v>2</v>
      </c>
      <c r="R85" s="45">
        <v>0</v>
      </c>
      <c r="S85" s="45">
        <v>0</v>
      </c>
      <c r="T85" s="45">
        <v>2</v>
      </c>
      <c r="U85" s="45">
        <v>0</v>
      </c>
      <c r="V85" s="45">
        <v>3</v>
      </c>
      <c r="W85" s="45">
        <v>2</v>
      </c>
      <c r="X85" s="45">
        <v>0</v>
      </c>
      <c r="Y85" s="45">
        <v>5</v>
      </c>
      <c r="Z85" s="30">
        <f>SUM(P85:Y85)</f>
        <v>16</v>
      </c>
      <c r="AA85" s="44">
        <v>50</v>
      </c>
      <c r="AB85" s="46">
        <f>Z85/AA85</f>
        <v>0.32</v>
      </c>
      <c r="AC85" s="30" t="str">
        <f>IF(Z85&gt;75%*AA85,"Победитель",IF(Z85&gt;50%*AA85,"Призёр","Участник"))</f>
        <v>Участник</v>
      </c>
    </row>
    <row r="86" spans="1:29" x14ac:dyDescent="0.3">
      <c r="A86" s="43">
        <v>72</v>
      </c>
      <c r="B86" s="16" t="s">
        <v>14</v>
      </c>
      <c r="C86" s="16" t="s">
        <v>833</v>
      </c>
      <c r="D86" s="16" t="s">
        <v>52</v>
      </c>
      <c r="E86" s="16" t="s">
        <v>419</v>
      </c>
      <c r="F86" s="16" t="s">
        <v>247</v>
      </c>
      <c r="G86" s="16" t="s">
        <v>226</v>
      </c>
      <c r="H86" s="16" t="s">
        <v>295</v>
      </c>
      <c r="I86" s="48" t="s">
        <v>834</v>
      </c>
      <c r="J86" s="16" t="s">
        <v>778</v>
      </c>
      <c r="K86" s="16">
        <v>5</v>
      </c>
      <c r="L86" s="16" t="s">
        <v>835</v>
      </c>
      <c r="M86" s="44" t="s">
        <v>295</v>
      </c>
      <c r="N86" s="13" t="str">
        <f>CONCATENATE(L86,M86)</f>
        <v>л0512Г</v>
      </c>
      <c r="O86" s="13" t="str">
        <f>CONCATENATE(B86,"-",F86,G86,H86,"-",I86)</f>
        <v>Ж-ЛДГ-28112007</v>
      </c>
      <c r="P86" s="45">
        <v>1</v>
      </c>
      <c r="Q86" s="45">
        <v>4</v>
      </c>
      <c r="R86" s="45">
        <v>0</v>
      </c>
      <c r="S86" s="45">
        <v>0</v>
      </c>
      <c r="T86" s="45">
        <v>0</v>
      </c>
      <c r="U86" s="45">
        <v>2.5</v>
      </c>
      <c r="V86" s="45">
        <v>3</v>
      </c>
      <c r="W86" s="45">
        <v>1</v>
      </c>
      <c r="X86" s="45">
        <v>1</v>
      </c>
      <c r="Y86" s="45">
        <v>3</v>
      </c>
      <c r="Z86" s="12">
        <f>SUM(P86:Y86)</f>
        <v>15.5</v>
      </c>
      <c r="AA86" s="44">
        <v>50</v>
      </c>
      <c r="AB86" s="46">
        <f>Z86/AA86</f>
        <v>0.31</v>
      </c>
      <c r="AC86" s="30" t="str">
        <f>IF(Z86&gt;75%*AA86,"Победитель",IF(Z86&gt;50%*AA86,"Призёр","Участник"))</f>
        <v>Участник</v>
      </c>
    </row>
    <row r="87" spans="1:29" x14ac:dyDescent="0.3">
      <c r="A87" s="43">
        <v>73</v>
      </c>
      <c r="B87" s="16" t="s">
        <v>37</v>
      </c>
      <c r="C87" s="15" t="s">
        <v>313</v>
      </c>
      <c r="D87" s="15" t="s">
        <v>124</v>
      </c>
      <c r="E87" s="15" t="s">
        <v>314</v>
      </c>
      <c r="F87" s="4" t="s">
        <v>203</v>
      </c>
      <c r="G87" s="4" t="s">
        <v>198</v>
      </c>
      <c r="H87" s="4" t="s">
        <v>185</v>
      </c>
      <c r="I87" s="2" t="s">
        <v>315</v>
      </c>
      <c r="J87" s="14" t="s">
        <v>288</v>
      </c>
      <c r="K87" s="16">
        <v>5</v>
      </c>
      <c r="L87" s="21" t="s">
        <v>316</v>
      </c>
      <c r="M87" s="44" t="s">
        <v>321</v>
      </c>
      <c r="N87" s="13" t="str">
        <f>CONCATENATE(L87,M87)</f>
        <v>Л0509У</v>
      </c>
      <c r="O87" s="13" t="str">
        <f>CONCATENATE(B87,"-",F87,G87,H87,"-",I87)</f>
        <v>М-ВИА-19112008</v>
      </c>
      <c r="P87" s="45">
        <v>1</v>
      </c>
      <c r="Q87" s="45">
        <v>1</v>
      </c>
      <c r="R87" s="45">
        <v>0</v>
      </c>
      <c r="S87" s="45">
        <v>0</v>
      </c>
      <c r="T87" s="45">
        <v>2</v>
      </c>
      <c r="U87" s="45">
        <v>1</v>
      </c>
      <c r="V87" s="45">
        <v>4</v>
      </c>
      <c r="W87" s="45">
        <v>1</v>
      </c>
      <c r="X87" s="45">
        <v>0</v>
      </c>
      <c r="Y87" s="45">
        <v>4</v>
      </c>
      <c r="Z87" s="12">
        <f>SUM(P87:Y87)</f>
        <v>14</v>
      </c>
      <c r="AA87" s="44">
        <v>50</v>
      </c>
      <c r="AB87" s="46">
        <f>Z87/AA87</f>
        <v>0.28000000000000003</v>
      </c>
      <c r="AC87" s="30" t="str">
        <f>IF(Z87&gt;75%*AA87,"Победитель",IF(Z87&gt;50%*AA87,"Призёр","Участник"))</f>
        <v>Участник</v>
      </c>
    </row>
    <row r="88" spans="1:29" x14ac:dyDescent="0.3">
      <c r="A88" s="43">
        <v>74</v>
      </c>
      <c r="B88" s="16" t="s">
        <v>37</v>
      </c>
      <c r="C88" s="16" t="s">
        <v>1185</v>
      </c>
      <c r="D88" s="16" t="s">
        <v>1186</v>
      </c>
      <c r="E88" s="16" t="s">
        <v>1187</v>
      </c>
      <c r="F88" s="16" t="s">
        <v>291</v>
      </c>
      <c r="G88" s="16" t="s">
        <v>198</v>
      </c>
      <c r="H88" s="16" t="s">
        <v>242</v>
      </c>
      <c r="I88" s="48" t="s">
        <v>1188</v>
      </c>
      <c r="J88" s="16" t="s">
        <v>1180</v>
      </c>
      <c r="K88" s="16">
        <v>5</v>
      </c>
      <c r="L88" s="16" t="s">
        <v>127</v>
      </c>
      <c r="M88" s="44" t="s">
        <v>198</v>
      </c>
      <c r="N88" s="13" t="str">
        <f>CONCATENATE(L88,M88)</f>
        <v>Л0504И</v>
      </c>
      <c r="O88" s="13" t="str">
        <f>CONCATENATE(B88,"-",F88,G88,H88,"-",I88)</f>
        <v>М-ХИШ-10022009</v>
      </c>
      <c r="P88" s="45">
        <v>0</v>
      </c>
      <c r="Q88" s="45">
        <v>1</v>
      </c>
      <c r="R88" s="45">
        <v>5</v>
      </c>
      <c r="S88" s="45">
        <v>0</v>
      </c>
      <c r="T88" s="45">
        <v>0</v>
      </c>
      <c r="U88" s="45">
        <v>1</v>
      </c>
      <c r="V88" s="45">
        <v>4</v>
      </c>
      <c r="W88" s="45">
        <v>2</v>
      </c>
      <c r="X88" s="45">
        <v>0</v>
      </c>
      <c r="Y88" s="45">
        <v>0</v>
      </c>
      <c r="Z88" s="12">
        <f>SUM(P88:Y88)</f>
        <v>13</v>
      </c>
      <c r="AA88" s="44">
        <v>50</v>
      </c>
      <c r="AB88" s="46">
        <f>Z88/AA88</f>
        <v>0.26</v>
      </c>
      <c r="AC88" s="30" t="str">
        <f>IF(Z88&gt;75%*AA88,"Победитель",IF(Z88&gt;50%*AA88,"Призёр","Участник"))</f>
        <v>Участник</v>
      </c>
    </row>
    <row r="89" spans="1:29" x14ac:dyDescent="0.3">
      <c r="A89" s="43">
        <v>75</v>
      </c>
      <c r="B89" s="24" t="s">
        <v>180</v>
      </c>
      <c r="C89" s="24" t="s">
        <v>621</v>
      </c>
      <c r="D89" s="24" t="s">
        <v>202</v>
      </c>
      <c r="E89" s="24" t="s">
        <v>469</v>
      </c>
      <c r="F89" s="51" t="s">
        <v>25</v>
      </c>
      <c r="G89" s="51" t="s">
        <v>185</v>
      </c>
      <c r="H89" s="51" t="s">
        <v>226</v>
      </c>
      <c r="I89" s="53" t="s">
        <v>622</v>
      </c>
      <c r="J89" s="22" t="s">
        <v>623</v>
      </c>
      <c r="K89" s="24">
        <v>5</v>
      </c>
      <c r="L89" s="24" t="s">
        <v>308</v>
      </c>
      <c r="M89" s="44" t="s">
        <v>197</v>
      </c>
      <c r="N89" s="13" t="str">
        <f>CONCATENATE(L89,M89)</f>
        <v>Л0507К</v>
      </c>
      <c r="O89" s="13" t="str">
        <f>CONCATENATE(B89,"-",F89,G89,H89,"-",I89)</f>
        <v>ж-САД-10012008</v>
      </c>
      <c r="P89" s="45">
        <v>1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5</v>
      </c>
      <c r="W89" s="45">
        <v>3</v>
      </c>
      <c r="X89" s="45">
        <v>0</v>
      </c>
      <c r="Y89" s="45">
        <v>4</v>
      </c>
      <c r="Z89" s="12">
        <f>SUM(P89:Y89)</f>
        <v>13</v>
      </c>
      <c r="AA89" s="44">
        <v>50</v>
      </c>
      <c r="AB89" s="46">
        <f>Z89/AA89</f>
        <v>0.26</v>
      </c>
      <c r="AC89" s="30" t="str">
        <f>IF(Z89&gt;75%*AA89,"Победитель",IF(Z89&gt;50%*AA89,"Призёр","Участник"))</f>
        <v>Участник</v>
      </c>
    </row>
    <row r="90" spans="1:29" x14ac:dyDescent="0.3">
      <c r="A90" s="43">
        <v>76</v>
      </c>
      <c r="B90" s="16" t="s">
        <v>14</v>
      </c>
      <c r="C90" s="16" t="s">
        <v>1247</v>
      </c>
      <c r="D90" s="16" t="s">
        <v>65</v>
      </c>
      <c r="E90" s="16" t="s">
        <v>35</v>
      </c>
      <c r="F90" s="16"/>
      <c r="G90" s="16"/>
      <c r="H90" s="16"/>
      <c r="I90" s="48">
        <v>17042008</v>
      </c>
      <c r="J90" s="16" t="s">
        <v>1248</v>
      </c>
      <c r="K90" s="16">
        <v>5</v>
      </c>
      <c r="L90" s="16" t="s">
        <v>117</v>
      </c>
      <c r="M90" s="44" t="s">
        <v>25</v>
      </c>
      <c r="N90" s="13" t="str">
        <f>CONCATENATE(L90,M90)</f>
        <v>Л0501С</v>
      </c>
      <c r="O90" s="13" t="str">
        <f>CONCATENATE(B90,"-",F90,G90,H90,"-",I90)</f>
        <v>Ж--17042008</v>
      </c>
      <c r="P90" s="45">
        <v>0</v>
      </c>
      <c r="Q90" s="45">
        <v>2</v>
      </c>
      <c r="R90" s="45">
        <v>0</v>
      </c>
      <c r="S90" s="45">
        <v>5</v>
      </c>
      <c r="T90" s="45">
        <v>0</v>
      </c>
      <c r="U90" s="45">
        <v>0</v>
      </c>
      <c r="V90" s="45">
        <v>2</v>
      </c>
      <c r="W90" s="45">
        <v>2</v>
      </c>
      <c r="X90" s="45">
        <v>0</v>
      </c>
      <c r="Y90" s="45">
        <v>2</v>
      </c>
      <c r="Z90" s="30">
        <f>SUM(P90:Y90)</f>
        <v>13</v>
      </c>
      <c r="AA90" s="44">
        <v>50</v>
      </c>
      <c r="AB90" s="46">
        <f>Z90/AA90</f>
        <v>0.26</v>
      </c>
      <c r="AC90" s="30" t="str">
        <f>IF(Z90&gt;75%*AA90,"Победитель",IF(Z90&gt;50%*AA90,"Призёр","Участник"))</f>
        <v>Участник</v>
      </c>
    </row>
    <row r="91" spans="1:29" x14ac:dyDescent="0.3">
      <c r="A91" s="43">
        <v>77</v>
      </c>
      <c r="B91" s="16" t="s">
        <v>14</v>
      </c>
      <c r="C91" s="16" t="s">
        <v>492</v>
      </c>
      <c r="D91" s="16" t="s">
        <v>230</v>
      </c>
      <c r="E91" s="16" t="s">
        <v>366</v>
      </c>
      <c r="F91" s="16" t="s">
        <v>25</v>
      </c>
      <c r="G91" s="16" t="s">
        <v>203</v>
      </c>
      <c r="H91" s="16" t="s">
        <v>185</v>
      </c>
      <c r="I91" s="48">
        <v>4112008</v>
      </c>
      <c r="J91" s="16" t="s">
        <v>1248</v>
      </c>
      <c r="K91" s="16">
        <v>5</v>
      </c>
      <c r="L91" s="16" t="s">
        <v>312</v>
      </c>
      <c r="M91" s="44" t="s">
        <v>25</v>
      </c>
      <c r="N91" s="13" t="str">
        <f>CONCATENATE(L91,M91)</f>
        <v>Л0508С</v>
      </c>
      <c r="O91" s="13" t="str">
        <f>CONCATENATE(B91,"-",F91,G91,H91,"-",I91)</f>
        <v>Ж-СВА-4112008</v>
      </c>
      <c r="P91" s="45">
        <v>2</v>
      </c>
      <c r="Q91" s="45">
        <v>2</v>
      </c>
      <c r="R91" s="45">
        <v>0</v>
      </c>
      <c r="S91" s="45">
        <v>5</v>
      </c>
      <c r="T91" s="45">
        <v>0</v>
      </c>
      <c r="U91" s="45">
        <v>0</v>
      </c>
      <c r="V91" s="45">
        <v>1</v>
      </c>
      <c r="W91" s="45">
        <v>0</v>
      </c>
      <c r="X91" s="45">
        <v>0</v>
      </c>
      <c r="Y91" s="45">
        <v>3</v>
      </c>
      <c r="Z91" s="30">
        <f>SUM(P91:Y91)</f>
        <v>13</v>
      </c>
      <c r="AA91" s="44">
        <v>50</v>
      </c>
      <c r="AB91" s="46">
        <f>Z91/AA91</f>
        <v>0.26</v>
      </c>
      <c r="AC91" s="30" t="str">
        <f>IF(Z91&gt;75%*AA91,"Победитель",IF(Z91&gt;50%*AA91,"Призёр","Участник"))</f>
        <v>Участник</v>
      </c>
    </row>
    <row r="92" spans="1:29" x14ac:dyDescent="0.3">
      <c r="A92" s="43">
        <v>78</v>
      </c>
      <c r="B92" s="24" t="s">
        <v>180</v>
      </c>
      <c r="C92" s="25" t="s">
        <v>503</v>
      </c>
      <c r="D92" s="25" t="s">
        <v>52</v>
      </c>
      <c r="E92" s="25" t="s">
        <v>46</v>
      </c>
      <c r="F92" s="51" t="s">
        <v>191</v>
      </c>
      <c r="G92" s="51" t="s">
        <v>226</v>
      </c>
      <c r="H92" s="51" t="s">
        <v>185</v>
      </c>
      <c r="I92" s="52" t="s">
        <v>613</v>
      </c>
      <c r="J92" s="22" t="s">
        <v>612</v>
      </c>
      <c r="K92" s="24">
        <v>5</v>
      </c>
      <c r="L92" s="22" t="s">
        <v>118</v>
      </c>
      <c r="M92" s="44" t="s">
        <v>197</v>
      </c>
      <c r="N92" s="13" t="str">
        <f>CONCATENATE(L92,M92)</f>
        <v>Л0502К</v>
      </c>
      <c r="O92" s="13" t="str">
        <f>CONCATENATE(B92,"-",F92,G92,H92,"-",I92)</f>
        <v>ж-НДА-08072008</v>
      </c>
      <c r="P92" s="45">
        <v>2</v>
      </c>
      <c r="Q92" s="45">
        <v>5</v>
      </c>
      <c r="R92" s="45">
        <v>0</v>
      </c>
      <c r="S92" s="45">
        <v>0</v>
      </c>
      <c r="T92" s="45">
        <v>0</v>
      </c>
      <c r="U92" s="45">
        <v>0</v>
      </c>
      <c r="V92" s="45">
        <v>2</v>
      </c>
      <c r="W92" s="45">
        <v>2</v>
      </c>
      <c r="X92" s="45">
        <v>0</v>
      </c>
      <c r="Y92" s="45">
        <v>1</v>
      </c>
      <c r="Z92" s="12">
        <f>SUM(P92:Y92)</f>
        <v>12</v>
      </c>
      <c r="AA92" s="44">
        <v>50</v>
      </c>
      <c r="AB92" s="46">
        <f>Z92/AA92</f>
        <v>0.24</v>
      </c>
      <c r="AC92" s="30" t="str">
        <f>IF(Z92&gt;75%*AA92,"Победитель",IF(Z92&gt;50%*AA92,"Призёр","Участник"))</f>
        <v>Участник</v>
      </c>
    </row>
    <row r="93" spans="1:29" x14ac:dyDescent="0.3">
      <c r="A93" s="43">
        <v>79</v>
      </c>
      <c r="B93" s="16" t="s">
        <v>14</v>
      </c>
      <c r="C93" s="16" t="s">
        <v>1252</v>
      </c>
      <c r="D93" s="16" t="s">
        <v>431</v>
      </c>
      <c r="E93" s="16" t="s">
        <v>299</v>
      </c>
      <c r="F93" s="16" t="s">
        <v>185</v>
      </c>
      <c r="G93" s="16" t="s">
        <v>226</v>
      </c>
      <c r="H93" s="16" t="s">
        <v>37</v>
      </c>
      <c r="I93" s="48">
        <v>3032008</v>
      </c>
      <c r="J93" s="16" t="s">
        <v>1248</v>
      </c>
      <c r="K93" s="16">
        <v>5</v>
      </c>
      <c r="L93" s="16" t="s">
        <v>318</v>
      </c>
      <c r="M93" s="44" t="s">
        <v>25</v>
      </c>
      <c r="N93" s="13" t="str">
        <f>CONCATENATE(L93,M93)</f>
        <v>Л0510С</v>
      </c>
      <c r="O93" s="13" t="str">
        <f>CONCATENATE(B93,"-",F93,G93,H93,"-",I93)</f>
        <v>Ж-АДМ-3032008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>
        <v>2</v>
      </c>
      <c r="V93" s="45">
        <v>4</v>
      </c>
      <c r="W93" s="45">
        <v>5</v>
      </c>
      <c r="X93" s="45">
        <v>0</v>
      </c>
      <c r="Y93" s="45">
        <v>1</v>
      </c>
      <c r="Z93" s="30">
        <f>SUM(P93:Y93)</f>
        <v>12</v>
      </c>
      <c r="AA93" s="44">
        <v>50</v>
      </c>
      <c r="AB93" s="46">
        <f>Z93/AA93</f>
        <v>0.24</v>
      </c>
      <c r="AC93" s="30" t="str">
        <f>IF(Z93&gt;75%*AA93,"Победитель",IF(Z93&gt;50%*AA93,"Призёр","Участник"))</f>
        <v>Участник</v>
      </c>
    </row>
    <row r="94" spans="1:29" x14ac:dyDescent="0.3">
      <c r="A94" s="43">
        <v>80</v>
      </c>
      <c r="B94" s="24" t="s">
        <v>250</v>
      </c>
      <c r="C94" s="25" t="s">
        <v>629</v>
      </c>
      <c r="D94" s="25" t="s">
        <v>307</v>
      </c>
      <c r="E94" s="25" t="s">
        <v>630</v>
      </c>
      <c r="F94" s="51" t="s">
        <v>197</v>
      </c>
      <c r="G94" s="51" t="s">
        <v>197</v>
      </c>
      <c r="H94" s="51" t="s">
        <v>197</v>
      </c>
      <c r="I94" s="52" t="s">
        <v>631</v>
      </c>
      <c r="J94" s="22" t="s">
        <v>612</v>
      </c>
      <c r="K94" s="24">
        <v>5</v>
      </c>
      <c r="L94" s="25" t="s">
        <v>632</v>
      </c>
      <c r="M94" s="44" t="s">
        <v>197</v>
      </c>
      <c r="N94" s="13" t="str">
        <f>CONCATENATE(L94,M94)</f>
        <v>Л0511К</v>
      </c>
      <c r="O94" s="13" t="str">
        <f>CONCATENATE(B94,"-",F94,G94,H94,"-",I94)</f>
        <v>м-ККК-19072008</v>
      </c>
      <c r="P94" s="45">
        <v>0</v>
      </c>
      <c r="Q94" s="45">
        <v>1</v>
      </c>
      <c r="R94" s="45">
        <v>5</v>
      </c>
      <c r="S94" s="45">
        <v>0</v>
      </c>
      <c r="T94" s="45">
        <v>0</v>
      </c>
      <c r="U94" s="45">
        <v>0</v>
      </c>
      <c r="V94" s="45">
        <v>1</v>
      </c>
      <c r="W94" s="45">
        <v>0</v>
      </c>
      <c r="X94" s="45">
        <v>0</v>
      </c>
      <c r="Y94" s="45">
        <v>2</v>
      </c>
      <c r="Z94" s="12">
        <f>SUM(P94:Y94)</f>
        <v>9</v>
      </c>
      <c r="AA94" s="44">
        <v>50</v>
      </c>
      <c r="AB94" s="46">
        <f>Z94/AA94</f>
        <v>0.18</v>
      </c>
      <c r="AC94" s="30" t="str">
        <f>IF(Z94&gt;75%*AA94,"Победитель",IF(Z94&gt;50%*AA94,"Призёр","Участник"))</f>
        <v>Участник</v>
      </c>
    </row>
    <row r="95" spans="1:29" x14ac:dyDescent="0.3">
      <c r="A95" s="43">
        <v>81</v>
      </c>
      <c r="B95" s="16" t="s">
        <v>14</v>
      </c>
      <c r="C95" s="16" t="s">
        <v>1181</v>
      </c>
      <c r="D95" s="16" t="s">
        <v>34</v>
      </c>
      <c r="E95" s="16" t="s">
        <v>60</v>
      </c>
      <c r="F95" s="16" t="s">
        <v>247</v>
      </c>
      <c r="G95" s="16" t="s">
        <v>252</v>
      </c>
      <c r="H95" s="16" t="s">
        <v>203</v>
      </c>
      <c r="I95" s="48" t="s">
        <v>1182</v>
      </c>
      <c r="J95" s="16" t="s">
        <v>1180</v>
      </c>
      <c r="K95" s="16">
        <v>5</v>
      </c>
      <c r="L95" s="16" t="s">
        <v>118</v>
      </c>
      <c r="M95" s="44" t="s">
        <v>198</v>
      </c>
      <c r="N95" s="13" t="str">
        <f>CONCATENATE(L95,M95)</f>
        <v>Л0502И</v>
      </c>
      <c r="O95" s="13" t="str">
        <f>CONCATENATE(B95,"-",F95,G95,H95,"-",I95)</f>
        <v>Ж-ЛЕВ-03032009</v>
      </c>
      <c r="P95" s="45">
        <v>0</v>
      </c>
      <c r="Q95" s="45">
        <v>1</v>
      </c>
      <c r="R95" s="45">
        <v>0</v>
      </c>
      <c r="S95" s="45">
        <v>0</v>
      </c>
      <c r="T95" s="45">
        <v>1</v>
      </c>
      <c r="U95" s="45">
        <v>0</v>
      </c>
      <c r="V95" s="45">
        <v>5</v>
      </c>
      <c r="W95" s="45">
        <v>1</v>
      </c>
      <c r="X95" s="45">
        <v>0</v>
      </c>
      <c r="Y95" s="45">
        <v>0</v>
      </c>
      <c r="Z95" s="12">
        <f>SUM(P95:Y95)</f>
        <v>8</v>
      </c>
      <c r="AA95" s="44">
        <v>50</v>
      </c>
      <c r="AB95" s="46">
        <f>Z95/AA95</f>
        <v>0.16</v>
      </c>
      <c r="AC95" s="30" t="str">
        <f>IF(Z95&gt;75%*AA95,"Победитель",IF(Z95&gt;50%*AA95,"Призёр","Участник"))</f>
        <v>Участник</v>
      </c>
    </row>
    <row r="96" spans="1:29" x14ac:dyDescent="0.3">
      <c r="A96" s="43">
        <v>82</v>
      </c>
      <c r="B96" s="16" t="s">
        <v>14</v>
      </c>
      <c r="C96" s="16" t="s">
        <v>1259</v>
      </c>
      <c r="D96" s="16" t="s">
        <v>526</v>
      </c>
      <c r="E96" s="16" t="s">
        <v>112</v>
      </c>
      <c r="F96" s="16" t="s">
        <v>37</v>
      </c>
      <c r="G96" s="16" t="s">
        <v>285</v>
      </c>
      <c r="H96" s="16" t="s">
        <v>185</v>
      </c>
      <c r="I96" s="48">
        <v>22022008</v>
      </c>
      <c r="J96" s="16" t="s">
        <v>1248</v>
      </c>
      <c r="K96" s="16">
        <v>5</v>
      </c>
      <c r="L96" s="16" t="s">
        <v>1260</v>
      </c>
      <c r="M96" s="44" t="s">
        <v>25</v>
      </c>
      <c r="N96" s="13" t="str">
        <f>CONCATENATE(L96,M96)</f>
        <v>Л0517С</v>
      </c>
      <c r="O96" s="13" t="str">
        <f>CONCATENATE(B96,"-",F96,G96,H96,"-",I96)</f>
        <v>Ж-МОА-22022008</v>
      </c>
      <c r="P96" s="45">
        <v>0</v>
      </c>
      <c r="Q96" s="45">
        <v>1</v>
      </c>
      <c r="R96" s="45">
        <v>0</v>
      </c>
      <c r="S96" s="45">
        <v>0</v>
      </c>
      <c r="T96" s="45">
        <v>3</v>
      </c>
      <c r="U96" s="45">
        <v>0</v>
      </c>
      <c r="V96" s="45">
        <v>2</v>
      </c>
      <c r="W96" s="45">
        <v>0</v>
      </c>
      <c r="X96" s="45">
        <v>0</v>
      </c>
      <c r="Y96" s="45">
        <v>1</v>
      </c>
      <c r="Z96" s="30">
        <f>SUM(P96:Y96)</f>
        <v>7</v>
      </c>
      <c r="AA96" s="44">
        <v>50</v>
      </c>
      <c r="AB96" s="46">
        <f>Z96/AA96</f>
        <v>0.14000000000000001</v>
      </c>
      <c r="AC96" s="30" t="str">
        <f>IF(Z96&gt;75%*AA96,"Победитель",IF(Z96&gt;50%*AA96,"Призёр","Участник"))</f>
        <v>Участник</v>
      </c>
    </row>
    <row r="97" spans="1:29" x14ac:dyDescent="0.3">
      <c r="A97" s="43">
        <v>83</v>
      </c>
      <c r="B97" s="16" t="s">
        <v>14</v>
      </c>
      <c r="C97" s="16" t="s">
        <v>1252</v>
      </c>
      <c r="D97" s="16" t="s">
        <v>685</v>
      </c>
      <c r="E97" s="16" t="s">
        <v>299</v>
      </c>
      <c r="F97" s="16" t="s">
        <v>185</v>
      </c>
      <c r="G97" s="16" t="s">
        <v>185</v>
      </c>
      <c r="H97" s="16" t="s">
        <v>37</v>
      </c>
      <c r="I97" s="48">
        <v>3032008</v>
      </c>
      <c r="J97" s="16" t="s">
        <v>1248</v>
      </c>
      <c r="K97" s="16">
        <v>5</v>
      </c>
      <c r="L97" s="16" t="s">
        <v>306</v>
      </c>
      <c r="M97" s="44" t="s">
        <v>25</v>
      </c>
      <c r="N97" s="13" t="str">
        <f>CONCATENATE(L97,M97)</f>
        <v>Л0506С</v>
      </c>
      <c r="O97" s="13" t="str">
        <f>CONCATENATE(B97,"-",F97,G97,H97,"-",I97)</f>
        <v>Ж-ААМ-3032008</v>
      </c>
      <c r="P97" s="45">
        <v>0</v>
      </c>
      <c r="Q97" s="45">
        <v>0</v>
      </c>
      <c r="R97" s="45">
        <v>1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30">
        <f>SUM(P97:Y97)</f>
        <v>1</v>
      </c>
      <c r="AA97" s="44">
        <v>50</v>
      </c>
      <c r="AB97" s="46">
        <f>Z97/AA97</f>
        <v>0.02</v>
      </c>
      <c r="AC97" s="30" t="str">
        <f>IF(Z97&gt;75%*AA97,"Победитель",IF(Z97&gt;50%*AA97,"Призёр","Участник"))</f>
        <v>Участник</v>
      </c>
    </row>
    <row r="98" spans="1:29" x14ac:dyDescent="0.3">
      <c r="A98" s="43">
        <v>84</v>
      </c>
      <c r="B98" s="16" t="s">
        <v>14</v>
      </c>
      <c r="C98" s="16" t="s">
        <v>1254</v>
      </c>
      <c r="D98" s="16" t="s">
        <v>479</v>
      </c>
      <c r="E98" s="16" t="s">
        <v>1255</v>
      </c>
      <c r="F98" s="16" t="s">
        <v>37</v>
      </c>
      <c r="G98" s="16" t="s">
        <v>203</v>
      </c>
      <c r="H98" s="16" t="s">
        <v>247</v>
      </c>
      <c r="I98" s="48">
        <v>9112008</v>
      </c>
      <c r="J98" s="16" t="s">
        <v>1248</v>
      </c>
      <c r="K98" s="16">
        <v>5</v>
      </c>
      <c r="L98" s="16" t="s">
        <v>316</v>
      </c>
      <c r="M98" s="44" t="s">
        <v>25</v>
      </c>
      <c r="N98" s="13" t="str">
        <f>CONCATENATE(L98,M98)</f>
        <v>Л0509С</v>
      </c>
      <c r="O98" s="13" t="str">
        <f>CONCATENATE(B98,"-",F98,G98,H98,"-",I98)</f>
        <v>Ж-МВЛ-9112008</v>
      </c>
      <c r="P98" s="45">
        <v>0</v>
      </c>
      <c r="Q98" s="45">
        <v>1</v>
      </c>
      <c r="R98" s="45">
        <v>0</v>
      </c>
      <c r="S98" s="45">
        <v>0</v>
      </c>
      <c r="T98" s="45">
        <v>0</v>
      </c>
      <c r="U98" s="45">
        <v>0</v>
      </c>
      <c r="V98" s="45">
        <v>0</v>
      </c>
      <c r="W98" s="45">
        <v>0</v>
      </c>
      <c r="X98" s="45">
        <v>0</v>
      </c>
      <c r="Y98" s="45">
        <v>0</v>
      </c>
      <c r="Z98" s="30">
        <f>SUM(P98:Y98)</f>
        <v>1</v>
      </c>
      <c r="AA98" s="44">
        <v>50</v>
      </c>
      <c r="AB98" s="46">
        <f>Z98/AA98</f>
        <v>0.02</v>
      </c>
      <c r="AC98" s="30" t="str">
        <f>IF(Z98&gt;75%*AA98,"Победитель",IF(Z98&gt;50%*AA98,"Призёр","Участник"))</f>
        <v>Участник</v>
      </c>
    </row>
  </sheetData>
  <sheetProtection password="CF7A" sheet="1" objects="1" scenarios="1"/>
  <mergeCells count="25">
    <mergeCell ref="AB12:AB14"/>
    <mergeCell ref="AC12:AC14"/>
    <mergeCell ref="P13:P14"/>
    <mergeCell ref="V13:V14"/>
    <mergeCell ref="W13:W14"/>
    <mergeCell ref="X13:X14"/>
    <mergeCell ref="Y13:Y14"/>
    <mergeCell ref="M12:M14"/>
    <mergeCell ref="N12:N14"/>
    <mergeCell ref="O12:O14"/>
    <mergeCell ref="P12:Y12"/>
    <mergeCell ref="Z12:Z14"/>
    <mergeCell ref="AA12:AA14"/>
    <mergeCell ref="G12:G14"/>
    <mergeCell ref="H12:H14"/>
    <mergeCell ref="I12:I14"/>
    <mergeCell ref="J12:J14"/>
    <mergeCell ref="K12:K14"/>
    <mergeCell ref="L12:L14"/>
    <mergeCell ref="A12:A14"/>
    <mergeCell ref="B12:B14"/>
    <mergeCell ref="C12:C14"/>
    <mergeCell ref="D12:D14"/>
    <mergeCell ref="E12:E14"/>
    <mergeCell ref="F12:F14"/>
  </mergeCells>
  <pageMargins left="0.7" right="0.7" top="0.75" bottom="0.75" header="0.3" footer="0.3"/>
  <pageSetup paperSize="9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98"/>
  <sheetViews>
    <sheetView topLeftCell="A82" zoomScale="70" zoomScaleNormal="70" workbookViewId="0">
      <selection activeCell="A99" sqref="A99:XFD471"/>
    </sheetView>
  </sheetViews>
  <sheetFormatPr defaultRowHeight="18.75" x14ac:dyDescent="0.3"/>
  <cols>
    <col min="1" max="1" width="7.42578125" style="56" customWidth="1"/>
    <col min="2" max="2" width="6.85546875" style="27" customWidth="1"/>
    <col min="3" max="3" width="20.28515625" style="27" hidden="1" customWidth="1"/>
    <col min="4" max="4" width="18" style="27" hidden="1" customWidth="1"/>
    <col min="5" max="5" width="22.140625" style="27" hidden="1" customWidth="1"/>
    <col min="6" max="8" width="4.140625" style="27" hidden="1" customWidth="1"/>
    <col min="9" max="9" width="14.140625" style="57" hidden="1" customWidth="1"/>
    <col min="10" max="10" width="30.42578125" style="27" customWidth="1"/>
    <col min="11" max="11" width="8.140625" style="27" customWidth="1"/>
    <col min="12" max="12" width="9.42578125" style="27" hidden="1" customWidth="1"/>
    <col min="13" max="13" width="9.42578125" style="58" hidden="1" customWidth="1"/>
    <col min="14" max="14" width="11.5703125" style="56" hidden="1" customWidth="1"/>
    <col min="15" max="15" width="22.28515625" style="56" customWidth="1"/>
    <col min="16" max="21" width="6.140625" style="59" customWidth="1"/>
    <col min="22" max="25" width="6" style="59" customWidth="1"/>
    <col min="26" max="26" width="10.140625" style="60" customWidth="1"/>
    <col min="27" max="27" width="10" style="58" customWidth="1"/>
    <col min="28" max="28" width="10" style="56" customWidth="1"/>
    <col min="29" max="29" width="12.5703125" style="60" customWidth="1"/>
    <col min="30" max="16384" width="9.140625" style="47"/>
  </cols>
  <sheetData>
    <row r="1" spans="1:29" s="19" customFormat="1" x14ac:dyDescent="0.3">
      <c r="I1" s="33"/>
      <c r="Z1" s="34"/>
      <c r="AC1" s="34"/>
    </row>
    <row r="2" spans="1:29" s="19" customFormat="1" ht="19.5" hidden="1" thickBot="1" x14ac:dyDescent="0.35">
      <c r="C2" s="35"/>
      <c r="D2" s="36" t="s">
        <v>21</v>
      </c>
      <c r="I2" s="33"/>
      <c r="Z2" s="34"/>
      <c r="AC2" s="34"/>
    </row>
    <row r="3" spans="1:29" s="19" customFormat="1" hidden="1" x14ac:dyDescent="0.3">
      <c r="C3" s="37"/>
      <c r="D3" s="37"/>
      <c r="I3" s="33"/>
      <c r="Z3" s="34"/>
      <c r="AC3" s="34"/>
    </row>
    <row r="4" spans="1:29" s="19" customFormat="1" ht="19.5" hidden="1" thickBot="1" x14ac:dyDescent="0.35">
      <c r="C4" s="38"/>
      <c r="D4" s="37" t="s">
        <v>22</v>
      </c>
      <c r="I4" s="33"/>
      <c r="Z4" s="34"/>
      <c r="AC4" s="34"/>
    </row>
    <row r="5" spans="1:29" s="19" customFormat="1" hidden="1" x14ac:dyDescent="0.3">
      <c r="C5" s="37"/>
      <c r="D5" s="37"/>
      <c r="I5" s="33"/>
      <c r="Z5" s="34"/>
      <c r="AC5" s="34"/>
    </row>
    <row r="6" spans="1:29" s="19" customFormat="1" ht="19.5" hidden="1" thickBot="1" x14ac:dyDescent="0.35">
      <c r="C6" s="39"/>
      <c r="D6" s="37" t="s">
        <v>23</v>
      </c>
      <c r="I6" s="33"/>
      <c r="Z6" s="34"/>
      <c r="AC6" s="34"/>
    </row>
    <row r="7" spans="1:29" s="19" customFormat="1" hidden="1" x14ac:dyDescent="0.3">
      <c r="C7" s="37"/>
      <c r="D7" s="37"/>
      <c r="I7" s="33"/>
      <c r="Z7" s="34"/>
      <c r="AC7" s="34"/>
    </row>
    <row r="8" spans="1:29" s="19" customFormat="1" ht="19.5" hidden="1" thickBot="1" x14ac:dyDescent="0.35">
      <c r="C8" s="40"/>
      <c r="D8" s="37" t="s">
        <v>27</v>
      </c>
      <c r="I8" s="33"/>
      <c r="Z8" s="34"/>
      <c r="AC8" s="34"/>
    </row>
    <row r="9" spans="1:29" s="19" customFormat="1" x14ac:dyDescent="0.3">
      <c r="I9" s="33"/>
      <c r="Z9" s="34"/>
      <c r="AC9" s="34"/>
    </row>
    <row r="10" spans="1:29" s="19" customFormat="1" x14ac:dyDescent="0.3">
      <c r="A10" s="63" t="s">
        <v>1333</v>
      </c>
      <c r="I10" s="33"/>
      <c r="Z10" s="34"/>
      <c r="AC10" s="34"/>
    </row>
    <row r="11" spans="1:29" s="19" customFormat="1" x14ac:dyDescent="0.3">
      <c r="A11" s="62" t="s">
        <v>179</v>
      </c>
      <c r="B11" s="62"/>
      <c r="C11" s="62"/>
      <c r="D11" s="62"/>
      <c r="I11" s="33"/>
      <c r="Z11" s="34"/>
      <c r="AC11" s="34"/>
    </row>
    <row r="12" spans="1:29" s="42" customFormat="1" ht="22.5" customHeight="1" x14ac:dyDescent="0.25">
      <c r="A12" s="32" t="s">
        <v>0</v>
      </c>
      <c r="B12" s="32" t="s">
        <v>12</v>
      </c>
      <c r="C12" s="32" t="s">
        <v>1</v>
      </c>
      <c r="D12" s="32" t="s">
        <v>2</v>
      </c>
      <c r="E12" s="32" t="s">
        <v>3</v>
      </c>
      <c r="F12" s="32"/>
      <c r="G12" s="32"/>
      <c r="H12" s="32"/>
      <c r="I12" s="32" t="s">
        <v>11</v>
      </c>
      <c r="J12" s="32" t="s">
        <v>4</v>
      </c>
      <c r="K12" s="32" t="s">
        <v>5</v>
      </c>
      <c r="L12" s="32" t="s">
        <v>6</v>
      </c>
      <c r="M12" s="32" t="s">
        <v>7</v>
      </c>
      <c r="N12" s="32" t="s">
        <v>8</v>
      </c>
      <c r="O12" s="32" t="s">
        <v>13</v>
      </c>
      <c r="P12" s="32" t="s">
        <v>24</v>
      </c>
      <c r="Q12" s="32"/>
      <c r="R12" s="32"/>
      <c r="S12" s="32"/>
      <c r="T12" s="32"/>
      <c r="U12" s="32"/>
      <c r="V12" s="32"/>
      <c r="W12" s="32"/>
      <c r="X12" s="32"/>
      <c r="Y12" s="32"/>
      <c r="Z12" s="41" t="s">
        <v>10</v>
      </c>
      <c r="AA12" s="32" t="s">
        <v>9</v>
      </c>
      <c r="AB12" s="32" t="s">
        <v>26</v>
      </c>
      <c r="AC12" s="41" t="s">
        <v>15</v>
      </c>
    </row>
    <row r="13" spans="1:29" s="42" customFormat="1" ht="16.5" customHeight="1" x14ac:dyDescent="0.2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 t="s">
        <v>16</v>
      </c>
      <c r="Q13" s="31"/>
      <c r="R13" s="31"/>
      <c r="S13" s="31"/>
      <c r="T13" s="31"/>
      <c r="U13" s="31"/>
      <c r="V13" s="32" t="s">
        <v>17</v>
      </c>
      <c r="W13" s="32" t="s">
        <v>18</v>
      </c>
      <c r="X13" s="32" t="s">
        <v>19</v>
      </c>
      <c r="Y13" s="32" t="s">
        <v>20</v>
      </c>
      <c r="Z13" s="41"/>
      <c r="AA13" s="32"/>
      <c r="AB13" s="32"/>
      <c r="AC13" s="41"/>
    </row>
    <row r="14" spans="1:29" s="42" customFormat="1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1"/>
      <c r="R14" s="31"/>
      <c r="S14" s="31"/>
      <c r="T14" s="31"/>
      <c r="U14" s="31"/>
      <c r="V14" s="32"/>
      <c r="W14" s="32"/>
      <c r="X14" s="32"/>
      <c r="Y14" s="32"/>
      <c r="Z14" s="41"/>
      <c r="AA14" s="32"/>
      <c r="AB14" s="32"/>
      <c r="AC14" s="41"/>
    </row>
    <row r="15" spans="1:29" x14ac:dyDescent="0.3">
      <c r="A15" s="43">
        <v>1</v>
      </c>
      <c r="B15" s="16" t="s">
        <v>14</v>
      </c>
      <c r="C15" s="15" t="s">
        <v>342</v>
      </c>
      <c r="D15" s="15" t="s">
        <v>59</v>
      </c>
      <c r="E15" s="15" t="s">
        <v>195</v>
      </c>
      <c r="F15" s="4" t="s">
        <v>25</v>
      </c>
      <c r="G15" s="4" t="s">
        <v>252</v>
      </c>
      <c r="H15" s="4" t="s">
        <v>198</v>
      </c>
      <c r="I15" s="2" t="s">
        <v>343</v>
      </c>
      <c r="J15" s="14" t="s">
        <v>288</v>
      </c>
      <c r="K15" s="16">
        <v>6</v>
      </c>
      <c r="L15" s="15" t="s">
        <v>344</v>
      </c>
      <c r="M15" s="44" t="s">
        <v>321</v>
      </c>
      <c r="N15" s="13" t="str">
        <f>CONCATENATE(L15,M15)</f>
        <v>Л0607У</v>
      </c>
      <c r="O15" s="13" t="str">
        <f>CONCATENATE(B15,"-",F15,G15,H15,"-",I15)</f>
        <v>Ж-СЕИ-28022007</v>
      </c>
      <c r="P15" s="45">
        <v>5</v>
      </c>
      <c r="Q15" s="45">
        <v>4</v>
      </c>
      <c r="R15" s="45">
        <v>5</v>
      </c>
      <c r="S15" s="45">
        <v>5</v>
      </c>
      <c r="T15" s="45">
        <v>5</v>
      </c>
      <c r="U15" s="45">
        <v>5</v>
      </c>
      <c r="V15" s="45">
        <v>5</v>
      </c>
      <c r="W15" s="45">
        <v>5</v>
      </c>
      <c r="X15" s="45">
        <v>5</v>
      </c>
      <c r="Y15" s="45">
        <v>5</v>
      </c>
      <c r="Z15" s="12">
        <f>SUM(P15:Y15)</f>
        <v>49</v>
      </c>
      <c r="AA15" s="44">
        <v>50</v>
      </c>
      <c r="AB15" s="46">
        <f>Z15/AA15</f>
        <v>0.98</v>
      </c>
      <c r="AC15" s="30" t="str">
        <f>IF(Z15&gt;75%*AA15,"Победитель",IF(Z15&gt;50%*AA15,"Призёр","Участник"))</f>
        <v>Победитель</v>
      </c>
    </row>
    <row r="16" spans="1:29" x14ac:dyDescent="0.3">
      <c r="A16" s="43">
        <v>2</v>
      </c>
      <c r="B16" s="16" t="s">
        <v>37</v>
      </c>
      <c r="C16" s="16" t="s">
        <v>1157</v>
      </c>
      <c r="D16" s="16" t="s">
        <v>666</v>
      </c>
      <c r="E16" s="16" t="s">
        <v>43</v>
      </c>
      <c r="F16" s="16" t="s">
        <v>37</v>
      </c>
      <c r="G16" s="16" t="s">
        <v>198</v>
      </c>
      <c r="H16" s="16" t="s">
        <v>185</v>
      </c>
      <c r="I16" s="48" t="s">
        <v>1158</v>
      </c>
      <c r="J16" s="16" t="s">
        <v>1152</v>
      </c>
      <c r="K16" s="16">
        <v>6</v>
      </c>
      <c r="L16" s="16" t="s">
        <v>128</v>
      </c>
      <c r="M16" s="44" t="s">
        <v>216</v>
      </c>
      <c r="N16" s="13" t="str">
        <f>CONCATENATE(L16,M16)</f>
        <v>Л0601З</v>
      </c>
      <c r="O16" s="13" t="str">
        <f>CONCATENATE(B16,"-",F16,G16,H16,"-",I16)</f>
        <v>М-МИА-08122007</v>
      </c>
      <c r="P16" s="45">
        <v>12</v>
      </c>
      <c r="Q16" s="45">
        <v>15</v>
      </c>
      <c r="R16" s="45">
        <v>20</v>
      </c>
      <c r="S16" s="45"/>
      <c r="T16" s="45"/>
      <c r="U16" s="45"/>
      <c r="V16" s="45"/>
      <c r="W16" s="45"/>
      <c r="X16" s="45"/>
      <c r="Y16" s="45"/>
      <c r="Z16" s="12">
        <f>SUM(P16:Y16)</f>
        <v>47</v>
      </c>
      <c r="AA16" s="44">
        <v>50</v>
      </c>
      <c r="AB16" s="46">
        <f>Z16/AA16</f>
        <v>0.94</v>
      </c>
      <c r="AC16" s="30" t="str">
        <f>IF(Z16&gt;75%*AA16,"Победитель",IF(Z16&gt;50%*AA16,"Призёр","Участник"))</f>
        <v>Победитель</v>
      </c>
    </row>
    <row r="17" spans="1:29" x14ac:dyDescent="0.3">
      <c r="A17" s="43">
        <v>3</v>
      </c>
      <c r="B17" s="16" t="s">
        <v>14</v>
      </c>
      <c r="C17" s="15" t="s">
        <v>1094</v>
      </c>
      <c r="D17" s="15" t="s">
        <v>45</v>
      </c>
      <c r="E17" s="15" t="s">
        <v>366</v>
      </c>
      <c r="F17" s="4" t="s">
        <v>310</v>
      </c>
      <c r="G17" s="4" t="s">
        <v>197</v>
      </c>
      <c r="H17" s="4" t="s">
        <v>185</v>
      </c>
      <c r="I17" s="2" t="s">
        <v>1095</v>
      </c>
      <c r="J17" s="14" t="s">
        <v>1093</v>
      </c>
      <c r="K17" s="16">
        <v>6</v>
      </c>
      <c r="L17" s="14" t="s">
        <v>128</v>
      </c>
      <c r="M17" s="44" t="s">
        <v>185</v>
      </c>
      <c r="N17" s="13" t="str">
        <f>CONCATENATE(L17,M17)</f>
        <v>Л0601А</v>
      </c>
      <c r="O17" s="13" t="str">
        <f>CONCATENATE(B17,"-",F17,G17,H17,"-",I17)</f>
        <v>Ж-ФКА-11052007</v>
      </c>
      <c r="P17" s="45">
        <v>2</v>
      </c>
      <c r="Q17" s="45">
        <v>3</v>
      </c>
      <c r="R17" s="45">
        <v>4</v>
      </c>
      <c r="S17" s="45">
        <v>5</v>
      </c>
      <c r="T17" s="45">
        <v>5</v>
      </c>
      <c r="U17" s="45">
        <v>5</v>
      </c>
      <c r="V17" s="45">
        <v>5</v>
      </c>
      <c r="W17" s="45">
        <v>5</v>
      </c>
      <c r="X17" s="45">
        <v>5</v>
      </c>
      <c r="Y17" s="45">
        <v>5</v>
      </c>
      <c r="Z17" s="12">
        <f>SUM(P17:Y17)</f>
        <v>44</v>
      </c>
      <c r="AA17" s="44">
        <v>50</v>
      </c>
      <c r="AB17" s="46">
        <f>Z17/AA17</f>
        <v>0.88</v>
      </c>
      <c r="AC17" s="30" t="str">
        <f>IF(Z17&gt;75%*AA17,"Победитель",IF(Z17&gt;50%*AA17,"Призёр","Участник"))</f>
        <v>Победитель</v>
      </c>
    </row>
    <row r="18" spans="1:29" x14ac:dyDescent="0.3">
      <c r="A18" s="43">
        <v>4</v>
      </c>
      <c r="B18" s="16" t="s">
        <v>14</v>
      </c>
      <c r="C18" s="15" t="s">
        <v>1098</v>
      </c>
      <c r="D18" s="15" t="s">
        <v>52</v>
      </c>
      <c r="E18" s="15" t="s">
        <v>60</v>
      </c>
      <c r="F18" s="4" t="s">
        <v>185</v>
      </c>
      <c r="G18" s="4" t="s">
        <v>226</v>
      </c>
      <c r="H18" s="4" t="s">
        <v>203</v>
      </c>
      <c r="I18" s="2" t="s">
        <v>1099</v>
      </c>
      <c r="J18" s="14" t="s">
        <v>1093</v>
      </c>
      <c r="K18" s="16">
        <v>6</v>
      </c>
      <c r="L18" s="26" t="s">
        <v>130</v>
      </c>
      <c r="M18" s="44" t="s">
        <v>185</v>
      </c>
      <c r="N18" s="13" t="str">
        <f>CONCATENATE(L18,M18)</f>
        <v>Л0603А</v>
      </c>
      <c r="O18" s="13" t="str">
        <f>CONCATENATE(B18,"-",F18,G18,H18,"-",I18)</f>
        <v>Ж-АДВ-03102007</v>
      </c>
      <c r="P18" s="45">
        <v>2</v>
      </c>
      <c r="Q18" s="45">
        <v>3</v>
      </c>
      <c r="R18" s="45">
        <v>4</v>
      </c>
      <c r="S18" s="45">
        <v>5</v>
      </c>
      <c r="T18" s="45">
        <v>5</v>
      </c>
      <c r="U18" s="45">
        <v>5</v>
      </c>
      <c r="V18" s="45">
        <v>5</v>
      </c>
      <c r="W18" s="45">
        <v>5</v>
      </c>
      <c r="X18" s="45">
        <v>5</v>
      </c>
      <c r="Y18" s="45">
        <v>5</v>
      </c>
      <c r="Z18" s="12">
        <f>SUM(P18:Y18)</f>
        <v>44</v>
      </c>
      <c r="AA18" s="44">
        <v>50</v>
      </c>
      <c r="AB18" s="46">
        <f>Z18/AA18</f>
        <v>0.88</v>
      </c>
      <c r="AC18" s="30" t="str">
        <f>IF(Z18&gt;75%*AA18,"Победитель",IF(Z18&gt;50%*AA18,"Призёр","Участник"))</f>
        <v>Победитель</v>
      </c>
    </row>
    <row r="19" spans="1:29" x14ac:dyDescent="0.3">
      <c r="A19" s="43">
        <v>5</v>
      </c>
      <c r="B19" s="16" t="s">
        <v>14</v>
      </c>
      <c r="C19" s="16" t="s">
        <v>848</v>
      </c>
      <c r="D19" s="16" t="s">
        <v>698</v>
      </c>
      <c r="E19" s="16" t="s">
        <v>634</v>
      </c>
      <c r="F19" s="16" t="s">
        <v>226</v>
      </c>
      <c r="G19" s="16" t="s">
        <v>185</v>
      </c>
      <c r="H19" s="16" t="s">
        <v>203</v>
      </c>
      <c r="I19" s="48" t="s">
        <v>849</v>
      </c>
      <c r="J19" s="16" t="s">
        <v>778</v>
      </c>
      <c r="K19" s="16">
        <v>6</v>
      </c>
      <c r="L19" s="16" t="s">
        <v>850</v>
      </c>
      <c r="M19" s="44" t="s">
        <v>295</v>
      </c>
      <c r="N19" s="13" t="str">
        <f>CONCATENATE(L19,M19)</f>
        <v>л064Г</v>
      </c>
      <c r="O19" s="13" t="str">
        <f>CONCATENATE(B19,"-",F19,G19,H19,"-",I19)</f>
        <v>Ж-ДАВ-16112007</v>
      </c>
      <c r="P19" s="45">
        <v>4</v>
      </c>
      <c r="Q19" s="45">
        <v>1</v>
      </c>
      <c r="R19" s="45">
        <v>4</v>
      </c>
      <c r="S19" s="45">
        <v>5</v>
      </c>
      <c r="T19" s="45">
        <v>5</v>
      </c>
      <c r="U19" s="45">
        <v>5</v>
      </c>
      <c r="V19" s="45">
        <v>1</v>
      </c>
      <c r="W19" s="45">
        <v>1</v>
      </c>
      <c r="X19" s="45">
        <v>5</v>
      </c>
      <c r="Y19" s="45">
        <v>5</v>
      </c>
      <c r="Z19" s="12">
        <f>SUM(P19:Y19)</f>
        <v>36</v>
      </c>
      <c r="AA19" s="44">
        <v>50</v>
      </c>
      <c r="AB19" s="46">
        <f>Z19/AA19</f>
        <v>0.72</v>
      </c>
      <c r="AC19" s="30" t="str">
        <f>IF(Z19&gt;75%*AA19,"Победитель",IF(Z19&gt;50%*AA19,"Призёр","Участник"))</f>
        <v>Призёр</v>
      </c>
    </row>
    <row r="20" spans="1:29" x14ac:dyDescent="0.3">
      <c r="A20" s="43">
        <v>6</v>
      </c>
      <c r="B20" s="16" t="s">
        <v>37</v>
      </c>
      <c r="C20" s="15" t="s">
        <v>1096</v>
      </c>
      <c r="D20" s="15" t="s">
        <v>124</v>
      </c>
      <c r="E20" s="15" t="s">
        <v>497</v>
      </c>
      <c r="F20" s="4" t="s">
        <v>295</v>
      </c>
      <c r="G20" s="4" t="s">
        <v>198</v>
      </c>
      <c r="H20" s="4" t="s">
        <v>184</v>
      </c>
      <c r="I20" s="2" t="s">
        <v>1097</v>
      </c>
      <c r="J20" s="14" t="s">
        <v>1093</v>
      </c>
      <c r="K20" s="16">
        <v>6</v>
      </c>
      <c r="L20" s="26" t="s">
        <v>129</v>
      </c>
      <c r="M20" s="44" t="s">
        <v>185</v>
      </c>
      <c r="N20" s="13" t="str">
        <f>CONCATENATE(L20,M20)</f>
        <v>Л0602А</v>
      </c>
      <c r="O20" s="13" t="str">
        <f>CONCATENATE(B20,"-",F20,G20,H20,"-",I20)</f>
        <v>М-ГИП-19012007</v>
      </c>
      <c r="P20" s="45">
        <v>2</v>
      </c>
      <c r="Q20" s="45">
        <v>3</v>
      </c>
      <c r="R20" s="45">
        <v>4</v>
      </c>
      <c r="S20" s="45">
        <v>5</v>
      </c>
      <c r="T20" s="45">
        <v>0</v>
      </c>
      <c r="U20" s="45">
        <v>0</v>
      </c>
      <c r="V20" s="45">
        <v>5</v>
      </c>
      <c r="W20" s="45">
        <v>5</v>
      </c>
      <c r="X20" s="45">
        <v>5</v>
      </c>
      <c r="Y20" s="45">
        <v>5</v>
      </c>
      <c r="Z20" s="12">
        <f>SUM(P20:Y20)</f>
        <v>34</v>
      </c>
      <c r="AA20" s="44">
        <v>50</v>
      </c>
      <c r="AB20" s="46">
        <f>Z20/AA20</f>
        <v>0.68</v>
      </c>
      <c r="AC20" s="30" t="str">
        <f>IF(Z20&gt;75%*AA20,"Победитель",IF(Z20&gt;50%*AA20,"Призёр","Участник"))</f>
        <v>Призёр</v>
      </c>
    </row>
    <row r="21" spans="1:29" x14ac:dyDescent="0.3">
      <c r="A21" s="43">
        <v>7</v>
      </c>
      <c r="B21" s="16" t="s">
        <v>37</v>
      </c>
      <c r="C21" s="16" t="s">
        <v>855</v>
      </c>
      <c r="D21" s="16" t="s">
        <v>856</v>
      </c>
      <c r="E21" s="16" t="s">
        <v>857</v>
      </c>
      <c r="F21" s="16" t="s">
        <v>216</v>
      </c>
      <c r="G21" s="16" t="s">
        <v>252</v>
      </c>
      <c r="H21" s="16" t="s">
        <v>203</v>
      </c>
      <c r="I21" s="48" t="s">
        <v>858</v>
      </c>
      <c r="J21" s="16" t="s">
        <v>778</v>
      </c>
      <c r="K21" s="16">
        <v>6</v>
      </c>
      <c r="L21" s="16" t="s">
        <v>212</v>
      </c>
      <c r="M21" s="44" t="s">
        <v>295</v>
      </c>
      <c r="N21" s="13" t="str">
        <f>CONCATENATE(L21,M21)</f>
        <v>л0601Г</v>
      </c>
      <c r="O21" s="13" t="str">
        <f>CONCATENATE(B21,"-",F21,G21,H21,"-",I21)</f>
        <v>М-ЗЕВ-10072007</v>
      </c>
      <c r="P21" s="45">
        <v>3</v>
      </c>
      <c r="Q21" s="45">
        <v>1</v>
      </c>
      <c r="R21" s="45">
        <v>4</v>
      </c>
      <c r="S21" s="45">
        <v>5</v>
      </c>
      <c r="T21" s="45">
        <v>5</v>
      </c>
      <c r="U21" s="45">
        <v>5</v>
      </c>
      <c r="V21" s="45">
        <v>0</v>
      </c>
      <c r="W21" s="45">
        <v>1</v>
      </c>
      <c r="X21" s="45">
        <v>5</v>
      </c>
      <c r="Y21" s="45">
        <v>5</v>
      </c>
      <c r="Z21" s="12">
        <f>SUM(P21:Y21)</f>
        <v>34</v>
      </c>
      <c r="AA21" s="44">
        <v>50</v>
      </c>
      <c r="AB21" s="46">
        <f>Z21/AA21</f>
        <v>0.68</v>
      </c>
      <c r="AC21" s="30" t="str">
        <f>IF(Z21&gt;75%*AA21,"Победитель",IF(Z21&gt;50%*AA21,"Призёр","Участник"))</f>
        <v>Призёр</v>
      </c>
    </row>
    <row r="22" spans="1:29" x14ac:dyDescent="0.3">
      <c r="A22" s="43">
        <v>8</v>
      </c>
      <c r="B22" s="16" t="s">
        <v>37</v>
      </c>
      <c r="C22" s="16" t="s">
        <v>866</v>
      </c>
      <c r="D22" s="16" t="s">
        <v>124</v>
      </c>
      <c r="E22" s="16" t="s">
        <v>842</v>
      </c>
      <c r="F22" s="16" t="s">
        <v>216</v>
      </c>
      <c r="G22" s="16" t="s">
        <v>198</v>
      </c>
      <c r="H22" s="16" t="s">
        <v>226</v>
      </c>
      <c r="I22" s="48" t="s">
        <v>867</v>
      </c>
      <c r="J22" s="16" t="s">
        <v>778</v>
      </c>
      <c r="K22" s="16">
        <v>6</v>
      </c>
      <c r="L22" s="16" t="s">
        <v>868</v>
      </c>
      <c r="M22" s="44" t="s">
        <v>295</v>
      </c>
      <c r="N22" s="13" t="str">
        <f>CONCATENATE(L22,M22)</f>
        <v>л0609Г</v>
      </c>
      <c r="O22" s="13" t="str">
        <f>CONCATENATE(B22,"-",F22,G22,H22,"-",I22)</f>
        <v>М-ЗИД-20052008</v>
      </c>
      <c r="P22" s="45">
        <v>4</v>
      </c>
      <c r="Q22" s="45">
        <v>3</v>
      </c>
      <c r="R22" s="45">
        <v>5</v>
      </c>
      <c r="S22" s="45">
        <v>5</v>
      </c>
      <c r="T22" s="45">
        <v>0</v>
      </c>
      <c r="U22" s="45">
        <v>5</v>
      </c>
      <c r="V22" s="45">
        <v>1</v>
      </c>
      <c r="W22" s="45">
        <v>1</v>
      </c>
      <c r="X22" s="45">
        <v>5</v>
      </c>
      <c r="Y22" s="45">
        <v>5</v>
      </c>
      <c r="Z22" s="12">
        <f>SUM(P22:Y22)</f>
        <v>34</v>
      </c>
      <c r="AA22" s="44">
        <v>50</v>
      </c>
      <c r="AB22" s="46">
        <f>Z22/AA22</f>
        <v>0.68</v>
      </c>
      <c r="AC22" s="30" t="str">
        <f>IF(Z22&gt;75%*AA22,"Победитель",IF(Z22&gt;50%*AA22,"Призёр","Участник"))</f>
        <v>Призёр</v>
      </c>
    </row>
    <row r="23" spans="1:29" x14ac:dyDescent="0.3">
      <c r="A23" s="43">
        <v>9</v>
      </c>
      <c r="B23" s="16" t="s">
        <v>37</v>
      </c>
      <c r="C23" s="16" t="s">
        <v>1141</v>
      </c>
      <c r="D23" s="16" t="s">
        <v>39</v>
      </c>
      <c r="E23" s="16" t="s">
        <v>771</v>
      </c>
      <c r="F23" s="16"/>
      <c r="G23" s="16"/>
      <c r="H23" s="16"/>
      <c r="I23" s="48">
        <v>17122006</v>
      </c>
      <c r="J23" s="16" t="s">
        <v>1142</v>
      </c>
      <c r="K23" s="16">
        <v>6</v>
      </c>
      <c r="L23" s="16" t="s">
        <v>129</v>
      </c>
      <c r="M23" s="44" t="s">
        <v>14</v>
      </c>
      <c r="N23" s="13" t="str">
        <f>CONCATENATE(L23,M23)</f>
        <v>Л0602Ж</v>
      </c>
      <c r="O23" s="13" t="str">
        <f>CONCATENATE(B23,"-",F23,G23,H23,"-",I23)</f>
        <v>М--17122006</v>
      </c>
      <c r="P23" s="45">
        <v>4</v>
      </c>
      <c r="Q23" s="45">
        <v>2</v>
      </c>
      <c r="R23" s="45">
        <v>4</v>
      </c>
      <c r="S23" s="45">
        <v>5</v>
      </c>
      <c r="T23" s="45">
        <v>0</v>
      </c>
      <c r="U23" s="45">
        <v>0</v>
      </c>
      <c r="V23" s="45">
        <v>5</v>
      </c>
      <c r="W23" s="45">
        <v>5</v>
      </c>
      <c r="X23" s="45">
        <v>9</v>
      </c>
      <c r="Y23" s="45">
        <v>0</v>
      </c>
      <c r="Z23" s="12">
        <f>SUM(P23:Y23)</f>
        <v>34</v>
      </c>
      <c r="AA23" s="44">
        <v>50</v>
      </c>
      <c r="AB23" s="46">
        <f>Z23/AA23</f>
        <v>0.68</v>
      </c>
      <c r="AC23" s="30" t="str">
        <f>IF(Z23&gt;75%*AA23,"Победитель",IF(Z23&gt;50%*AA23,"Призёр","Участник"))</f>
        <v>Призёр</v>
      </c>
    </row>
    <row r="24" spans="1:29" x14ac:dyDescent="0.3">
      <c r="A24" s="43">
        <v>10</v>
      </c>
      <c r="B24" s="16" t="s">
        <v>180</v>
      </c>
      <c r="C24" s="16" t="s">
        <v>1244</v>
      </c>
      <c r="D24" s="16" t="s">
        <v>536</v>
      </c>
      <c r="E24" s="16" t="s">
        <v>35</v>
      </c>
      <c r="F24" s="16" t="s">
        <v>1245</v>
      </c>
      <c r="G24" s="16" t="s">
        <v>191</v>
      </c>
      <c r="H24" s="16" t="s">
        <v>185</v>
      </c>
      <c r="I24" s="48" t="s">
        <v>1246</v>
      </c>
      <c r="J24" s="16" t="s">
        <v>1233</v>
      </c>
      <c r="K24" s="16">
        <v>6</v>
      </c>
      <c r="L24" s="16" t="s">
        <v>128</v>
      </c>
      <c r="M24" s="44"/>
      <c r="N24" s="13" t="str">
        <f>CONCATENATE(L24,M24)</f>
        <v>Л0601</v>
      </c>
      <c r="O24" s="13" t="str">
        <f>CONCATENATE(B24,"-",F24,G24,H24,"-",I24)</f>
        <v>ж-ЦНА-09.07.2007</v>
      </c>
      <c r="P24" s="45">
        <v>4</v>
      </c>
      <c r="Q24" s="45">
        <v>5</v>
      </c>
      <c r="R24" s="45">
        <v>2</v>
      </c>
      <c r="S24" s="45">
        <v>5</v>
      </c>
      <c r="T24" s="45">
        <v>5</v>
      </c>
      <c r="U24" s="45">
        <v>5</v>
      </c>
      <c r="V24" s="45">
        <v>5</v>
      </c>
      <c r="W24" s="45">
        <v>0</v>
      </c>
      <c r="X24" s="45">
        <v>2</v>
      </c>
      <c r="Y24" s="45">
        <v>1</v>
      </c>
      <c r="Z24" s="12">
        <f>SUM(P24:Y24)</f>
        <v>34</v>
      </c>
      <c r="AA24" s="44">
        <v>50</v>
      </c>
      <c r="AB24" s="46">
        <f>Z24/AA24</f>
        <v>0.68</v>
      </c>
      <c r="AC24" s="30" t="str">
        <f>IF(Z24&gt;75%*AA24,"Победитель",IF(Z24&gt;50%*AA24,"Призёр","Участник"))</f>
        <v>Призёр</v>
      </c>
    </row>
    <row r="25" spans="1:29" x14ac:dyDescent="0.3">
      <c r="A25" s="43">
        <v>11</v>
      </c>
      <c r="B25" s="16" t="s">
        <v>14</v>
      </c>
      <c r="C25" s="16" t="s">
        <v>914</v>
      </c>
      <c r="D25" s="16" t="s">
        <v>915</v>
      </c>
      <c r="E25" s="16" t="s">
        <v>366</v>
      </c>
      <c r="F25" s="16" t="s">
        <v>196</v>
      </c>
      <c r="G25" s="16" t="s">
        <v>203</v>
      </c>
      <c r="H25" s="16" t="s">
        <v>185</v>
      </c>
      <c r="I25" s="48" t="s">
        <v>916</v>
      </c>
      <c r="J25" s="16" t="s">
        <v>778</v>
      </c>
      <c r="K25" s="16">
        <v>6</v>
      </c>
      <c r="L25" s="16" t="s">
        <v>917</v>
      </c>
      <c r="M25" s="44" t="s">
        <v>295</v>
      </c>
      <c r="N25" s="13" t="str">
        <f>CONCATENATE(L25,M25)</f>
        <v>л0619Г</v>
      </c>
      <c r="O25" s="13" t="str">
        <f>CONCATENATE(B25,"-",F25,G25,H25,"-",I25)</f>
        <v>Ж-БВА-12012008</v>
      </c>
      <c r="P25" s="45">
        <v>3</v>
      </c>
      <c r="Q25" s="45">
        <v>4</v>
      </c>
      <c r="R25" s="45">
        <v>5</v>
      </c>
      <c r="S25" s="45">
        <v>0</v>
      </c>
      <c r="T25" s="45">
        <v>5</v>
      </c>
      <c r="U25" s="45">
        <v>0</v>
      </c>
      <c r="V25" s="45">
        <v>1</v>
      </c>
      <c r="W25" s="45">
        <v>5</v>
      </c>
      <c r="X25" s="45">
        <v>5</v>
      </c>
      <c r="Y25" s="45">
        <v>5</v>
      </c>
      <c r="Z25" s="12">
        <f>SUM(P25:Y25)</f>
        <v>33</v>
      </c>
      <c r="AA25" s="44">
        <v>50</v>
      </c>
      <c r="AB25" s="46">
        <f>Z25/AA25</f>
        <v>0.66</v>
      </c>
      <c r="AC25" s="30" t="str">
        <f>IF(Z25&gt;75%*AA25,"Победитель",IF(Z25&gt;50%*AA25,"Призёр","Участник"))</f>
        <v>Призёр</v>
      </c>
    </row>
    <row r="26" spans="1:29" x14ac:dyDescent="0.3">
      <c r="A26" s="43">
        <v>12</v>
      </c>
      <c r="B26" s="16" t="s">
        <v>14</v>
      </c>
      <c r="C26" s="16" t="s">
        <v>445</v>
      </c>
      <c r="D26" s="16" t="s">
        <v>59</v>
      </c>
      <c r="E26" s="16" t="s">
        <v>366</v>
      </c>
      <c r="F26" s="16" t="s">
        <v>197</v>
      </c>
      <c r="G26" s="16" t="s">
        <v>252</v>
      </c>
      <c r="H26" s="16" t="s">
        <v>185</v>
      </c>
      <c r="I26" s="48" t="s">
        <v>1158</v>
      </c>
      <c r="J26" s="16" t="s">
        <v>1210</v>
      </c>
      <c r="K26" s="16">
        <v>6</v>
      </c>
      <c r="L26" s="16" t="s">
        <v>129</v>
      </c>
      <c r="M26" s="44" t="s">
        <v>247</v>
      </c>
      <c r="N26" s="13" t="str">
        <f>CONCATENATE(L26,M26)</f>
        <v>Л0602Л</v>
      </c>
      <c r="O26" s="13" t="str">
        <f>CONCATENATE(B26,"-",F26,G26,H26,"-",I26)</f>
        <v>Ж-КЕА-08122007</v>
      </c>
      <c r="P26" s="45">
        <v>5</v>
      </c>
      <c r="Q26" s="45">
        <v>5</v>
      </c>
      <c r="R26" s="45">
        <v>3</v>
      </c>
      <c r="S26" s="45">
        <v>5</v>
      </c>
      <c r="T26" s="45">
        <v>5</v>
      </c>
      <c r="U26" s="45">
        <v>5</v>
      </c>
      <c r="V26" s="45">
        <v>5</v>
      </c>
      <c r="W26" s="45">
        <v>0</v>
      </c>
      <c r="X26" s="45">
        <v>0</v>
      </c>
      <c r="Y26" s="45">
        <v>0</v>
      </c>
      <c r="Z26" s="12">
        <f>SUM(P26:Y26)</f>
        <v>33</v>
      </c>
      <c r="AA26" s="44">
        <v>50</v>
      </c>
      <c r="AB26" s="46">
        <f>Z26/AA26</f>
        <v>0.66</v>
      </c>
      <c r="AC26" s="30" t="str">
        <f>IF(Z26&gt;75%*AA26,"Победитель",IF(Z26&gt;50%*AA26,"Призёр","Участник"))</f>
        <v>Призёр</v>
      </c>
    </row>
    <row r="27" spans="1:29" x14ac:dyDescent="0.3">
      <c r="A27" s="43">
        <v>13</v>
      </c>
      <c r="B27" s="16" t="s">
        <v>14</v>
      </c>
      <c r="C27" s="15" t="s">
        <v>44</v>
      </c>
      <c r="D27" s="15" t="s">
        <v>45</v>
      </c>
      <c r="E27" s="15" t="s">
        <v>46</v>
      </c>
      <c r="F27" s="4" t="str">
        <f>LEFT(C27,1)</f>
        <v>К</v>
      </c>
      <c r="G27" s="4" t="str">
        <f>LEFT(D27,1)</f>
        <v>К</v>
      </c>
      <c r="H27" s="4" t="str">
        <f>LEFT(E27,1)</f>
        <v>А</v>
      </c>
      <c r="I27" s="2" t="s">
        <v>47</v>
      </c>
      <c r="J27" s="14" t="s">
        <v>28</v>
      </c>
      <c r="K27" s="16">
        <v>6</v>
      </c>
      <c r="L27" s="20" t="s">
        <v>131</v>
      </c>
      <c r="M27" s="10" t="s">
        <v>37</v>
      </c>
      <c r="N27" s="13" t="str">
        <f>CONCATENATE(L27,M27)</f>
        <v>Л0604М</v>
      </c>
      <c r="O27" s="13" t="str">
        <f>CONCATENATE(B27,"-",F27,G27,H27,"-",I27)</f>
        <v>Ж-ККА-30052006</v>
      </c>
      <c r="P27" s="11">
        <v>5</v>
      </c>
      <c r="Q27" s="11">
        <v>3</v>
      </c>
      <c r="R27" s="11">
        <v>5</v>
      </c>
      <c r="S27" s="11">
        <v>5</v>
      </c>
      <c r="T27" s="11">
        <v>0</v>
      </c>
      <c r="U27" s="11">
        <v>5</v>
      </c>
      <c r="V27" s="11">
        <v>5</v>
      </c>
      <c r="W27" s="11">
        <v>5</v>
      </c>
      <c r="X27" s="11"/>
      <c r="Y27" s="11"/>
      <c r="Z27" s="12">
        <f>SUM(P27:Y27)</f>
        <v>33</v>
      </c>
      <c r="AA27" s="44">
        <v>50</v>
      </c>
      <c r="AB27" s="46">
        <f>Z27/AA27</f>
        <v>0.66</v>
      </c>
      <c r="AC27" s="30" t="str">
        <f>IF(Z27&gt;75%*AA27,"Победитель",IF(Z27&gt;50%*AA27,"Призёр","Участник"))</f>
        <v>Призёр</v>
      </c>
    </row>
    <row r="28" spans="1:29" x14ac:dyDescent="0.3">
      <c r="A28" s="43">
        <v>14</v>
      </c>
      <c r="B28" s="16" t="s">
        <v>37</v>
      </c>
      <c r="C28" s="16" t="s">
        <v>349</v>
      </c>
      <c r="D28" s="16" t="s">
        <v>350</v>
      </c>
      <c r="E28" s="16" t="s">
        <v>57</v>
      </c>
      <c r="F28" s="4" t="s">
        <v>197</v>
      </c>
      <c r="G28" s="4" t="s">
        <v>226</v>
      </c>
      <c r="H28" s="4" t="s">
        <v>25</v>
      </c>
      <c r="I28" s="1" t="s">
        <v>186</v>
      </c>
      <c r="J28" s="14" t="s">
        <v>288</v>
      </c>
      <c r="K28" s="16">
        <v>6</v>
      </c>
      <c r="L28" s="16" t="s">
        <v>351</v>
      </c>
      <c r="M28" s="44" t="s">
        <v>321</v>
      </c>
      <c r="N28" s="13" t="str">
        <f>CONCATENATE(L28,M28)</f>
        <v>Л0609У</v>
      </c>
      <c r="O28" s="13" t="str">
        <f>CONCATENATE(B28,"-",F28,G28,H28,"-",I28)</f>
        <v>М-КДС-09062007</v>
      </c>
      <c r="P28" s="45">
        <v>2</v>
      </c>
      <c r="Q28" s="45">
        <v>1</v>
      </c>
      <c r="R28" s="45">
        <v>5</v>
      </c>
      <c r="S28" s="45">
        <v>5</v>
      </c>
      <c r="T28" s="45">
        <v>0</v>
      </c>
      <c r="U28" s="45">
        <v>0</v>
      </c>
      <c r="V28" s="45">
        <v>5</v>
      </c>
      <c r="W28" s="45">
        <v>5</v>
      </c>
      <c r="X28" s="45">
        <v>5</v>
      </c>
      <c r="Y28" s="45">
        <v>5</v>
      </c>
      <c r="Z28" s="12">
        <f>SUM(P28:Y28)</f>
        <v>33</v>
      </c>
      <c r="AA28" s="44">
        <v>50</v>
      </c>
      <c r="AB28" s="46">
        <f>Z28/AA28</f>
        <v>0.66</v>
      </c>
      <c r="AC28" s="30" t="str">
        <f>IF(Z28&gt;75%*AA28,"Победитель",IF(Z28&gt;50%*AA28,"Призёр","Участник"))</f>
        <v>Призёр</v>
      </c>
    </row>
    <row r="29" spans="1:29" x14ac:dyDescent="0.3">
      <c r="A29" s="43">
        <v>15</v>
      </c>
      <c r="B29" s="16" t="s">
        <v>180</v>
      </c>
      <c r="C29" s="16" t="s">
        <v>181</v>
      </c>
      <c r="D29" s="16" t="s">
        <v>182</v>
      </c>
      <c r="E29" s="16" t="s">
        <v>35</v>
      </c>
      <c r="F29" s="4" t="s">
        <v>183</v>
      </c>
      <c r="G29" s="4" t="s">
        <v>184</v>
      </c>
      <c r="H29" s="4" t="s">
        <v>185</v>
      </c>
      <c r="I29" s="1" t="s">
        <v>186</v>
      </c>
      <c r="J29" s="14" t="s">
        <v>187</v>
      </c>
      <c r="K29" s="16">
        <v>6</v>
      </c>
      <c r="L29" s="16" t="s">
        <v>188</v>
      </c>
      <c r="M29" s="44" t="s">
        <v>285</v>
      </c>
      <c r="N29" s="13" t="str">
        <f>CONCATENATE(L29,M29)</f>
        <v>л0602О</v>
      </c>
      <c r="O29" s="13" t="str">
        <f>CONCATENATE(B29,"-",F29,G29,H29,"-",I29)</f>
        <v>ж-ТПА-09062007</v>
      </c>
      <c r="P29" s="45">
        <v>3</v>
      </c>
      <c r="Q29" s="45">
        <v>2</v>
      </c>
      <c r="R29" s="45">
        <v>4</v>
      </c>
      <c r="S29" s="45">
        <v>3</v>
      </c>
      <c r="T29" s="45">
        <v>0</v>
      </c>
      <c r="U29" s="45">
        <v>0</v>
      </c>
      <c r="V29" s="45">
        <v>5</v>
      </c>
      <c r="W29" s="45">
        <v>5</v>
      </c>
      <c r="X29" s="45">
        <v>5</v>
      </c>
      <c r="Y29" s="45">
        <v>5</v>
      </c>
      <c r="Z29" s="12">
        <f>SUM(P29:Y29)</f>
        <v>32</v>
      </c>
      <c r="AA29" s="44">
        <v>50</v>
      </c>
      <c r="AB29" s="46">
        <f>Z29/AA29</f>
        <v>0.64</v>
      </c>
      <c r="AC29" s="30" t="str">
        <f>IF(Z29&gt;75%*AA29,"Победитель",IF(Z29&gt;50%*AA29,"Призёр","Участник"))</f>
        <v>Призёр</v>
      </c>
    </row>
    <row r="30" spans="1:29" x14ac:dyDescent="0.3">
      <c r="A30" s="43">
        <v>16</v>
      </c>
      <c r="B30" s="24" t="s">
        <v>180</v>
      </c>
      <c r="C30" s="24" t="s">
        <v>646</v>
      </c>
      <c r="D30" s="24" t="s">
        <v>45</v>
      </c>
      <c r="E30" s="24" t="s">
        <v>366</v>
      </c>
      <c r="F30" s="51" t="s">
        <v>295</v>
      </c>
      <c r="G30" s="51" t="s">
        <v>197</v>
      </c>
      <c r="H30" s="51" t="s">
        <v>185</v>
      </c>
      <c r="I30" s="53" t="s">
        <v>647</v>
      </c>
      <c r="J30" s="22" t="s">
        <v>612</v>
      </c>
      <c r="K30" s="24">
        <v>6</v>
      </c>
      <c r="L30" s="24" t="s">
        <v>128</v>
      </c>
      <c r="M30" s="44" t="s">
        <v>197</v>
      </c>
      <c r="N30" s="13" t="str">
        <f>CONCATENATE(L30,M30)</f>
        <v>Л0601К</v>
      </c>
      <c r="O30" s="13" t="str">
        <f>CONCATENATE(B30,"-",F30,G30,H30,"-",I30)</f>
        <v>ж-ГКА-05102007</v>
      </c>
      <c r="P30" s="45">
        <v>1</v>
      </c>
      <c r="Q30" s="45">
        <v>5</v>
      </c>
      <c r="R30" s="45">
        <v>2</v>
      </c>
      <c r="S30" s="45">
        <v>3</v>
      </c>
      <c r="T30" s="45">
        <v>0</v>
      </c>
      <c r="U30" s="45">
        <v>0</v>
      </c>
      <c r="V30" s="45">
        <v>5</v>
      </c>
      <c r="W30" s="45">
        <v>5</v>
      </c>
      <c r="X30" s="45">
        <v>5</v>
      </c>
      <c r="Y30" s="45">
        <v>5</v>
      </c>
      <c r="Z30" s="12">
        <f>SUM(P30:Y30)</f>
        <v>31</v>
      </c>
      <c r="AA30" s="44">
        <v>50</v>
      </c>
      <c r="AB30" s="46">
        <f>Z30/AA30</f>
        <v>0.62</v>
      </c>
      <c r="AC30" s="30" t="str">
        <f>IF(Z30&gt;75%*AA30,"Победитель",IF(Z30&gt;50%*AA30,"Призёр","Участник"))</f>
        <v>Призёр</v>
      </c>
    </row>
    <row r="31" spans="1:29" x14ac:dyDescent="0.3">
      <c r="A31" s="43">
        <v>17</v>
      </c>
      <c r="B31" s="16" t="s">
        <v>14</v>
      </c>
      <c r="C31" s="15" t="s">
        <v>29</v>
      </c>
      <c r="D31" s="15" t="s">
        <v>30</v>
      </c>
      <c r="E31" s="15" t="s">
        <v>31</v>
      </c>
      <c r="F31" s="4"/>
      <c r="G31" s="4"/>
      <c r="H31" s="4"/>
      <c r="I31" s="2" t="s">
        <v>32</v>
      </c>
      <c r="J31" s="14" t="s">
        <v>28</v>
      </c>
      <c r="K31" s="16">
        <v>6</v>
      </c>
      <c r="L31" s="14" t="s">
        <v>128</v>
      </c>
      <c r="M31" s="10" t="s">
        <v>37</v>
      </c>
      <c r="N31" s="13" t="str">
        <f>CONCATENATE(L31,M31)</f>
        <v>Л0601М</v>
      </c>
      <c r="O31" s="13" t="str">
        <f>CONCATENATE(B31,"-",F31,G31,H31,"-",I31)</f>
        <v>Ж--16012007</v>
      </c>
      <c r="P31" s="11">
        <v>5</v>
      </c>
      <c r="Q31" s="11">
        <v>0</v>
      </c>
      <c r="R31" s="11">
        <v>5</v>
      </c>
      <c r="S31" s="11">
        <v>5</v>
      </c>
      <c r="T31" s="11">
        <v>0</v>
      </c>
      <c r="U31" s="11">
        <v>0</v>
      </c>
      <c r="V31" s="11">
        <v>5</v>
      </c>
      <c r="W31" s="11">
        <v>5</v>
      </c>
      <c r="X31" s="11">
        <v>5</v>
      </c>
      <c r="Y31" s="11">
        <v>0</v>
      </c>
      <c r="Z31" s="12">
        <f>SUM(P31:Y31)</f>
        <v>30</v>
      </c>
      <c r="AA31" s="44">
        <v>50</v>
      </c>
      <c r="AB31" s="46">
        <f>Z31/AA31</f>
        <v>0.6</v>
      </c>
      <c r="AC31" s="30" t="str">
        <f>IF(Z31&gt;75%*AA31,"Победитель",IF(Z31&gt;50%*AA31,"Призёр","Участник"))</f>
        <v>Призёр</v>
      </c>
    </row>
    <row r="32" spans="1:29" x14ac:dyDescent="0.3">
      <c r="A32" s="43">
        <v>18</v>
      </c>
      <c r="B32" s="16" t="s">
        <v>37</v>
      </c>
      <c r="C32" s="16" t="s">
        <v>319</v>
      </c>
      <c r="D32" s="16" t="s">
        <v>266</v>
      </c>
      <c r="E32" s="16" t="s">
        <v>320</v>
      </c>
      <c r="F32" s="4" t="s">
        <v>321</v>
      </c>
      <c r="G32" s="4" t="s">
        <v>226</v>
      </c>
      <c r="H32" s="4" t="s">
        <v>203</v>
      </c>
      <c r="I32" s="1" t="s">
        <v>322</v>
      </c>
      <c r="J32" s="14" t="s">
        <v>288</v>
      </c>
      <c r="K32" s="17">
        <v>6</v>
      </c>
      <c r="L32" s="16" t="s">
        <v>128</v>
      </c>
      <c r="M32" s="44" t="s">
        <v>321</v>
      </c>
      <c r="N32" s="13" t="str">
        <f>CONCATENATE(L32,M32)</f>
        <v>Л0601У</v>
      </c>
      <c r="O32" s="13" t="str">
        <f>CONCATENATE(B32,"-",F32,G32,H32,"-",I32)</f>
        <v>М-УДВ-24012008</v>
      </c>
      <c r="P32" s="45">
        <v>2</v>
      </c>
      <c r="Q32" s="45">
        <v>0</v>
      </c>
      <c r="R32" s="45">
        <v>5</v>
      </c>
      <c r="S32" s="45">
        <v>3</v>
      </c>
      <c r="T32" s="45">
        <v>5</v>
      </c>
      <c r="U32" s="45">
        <v>0</v>
      </c>
      <c r="V32" s="45">
        <v>5</v>
      </c>
      <c r="W32" s="45">
        <v>5</v>
      </c>
      <c r="X32" s="45">
        <v>5</v>
      </c>
      <c r="Y32" s="45">
        <v>0</v>
      </c>
      <c r="Z32" s="12">
        <f>SUM(P32:Y32)</f>
        <v>30</v>
      </c>
      <c r="AA32" s="44">
        <v>50</v>
      </c>
      <c r="AB32" s="46">
        <f>Z32/AA32</f>
        <v>0.6</v>
      </c>
      <c r="AC32" s="30" t="str">
        <f>IF(Z32&gt;75%*AA32,"Победитель",IF(Z32&gt;50%*AA32,"Призёр","Участник"))</f>
        <v>Призёр</v>
      </c>
    </row>
    <row r="33" spans="1:29" x14ac:dyDescent="0.3">
      <c r="A33" s="43">
        <v>19</v>
      </c>
      <c r="B33" s="24" t="s">
        <v>180</v>
      </c>
      <c r="C33" s="24" t="s">
        <v>661</v>
      </c>
      <c r="D33" s="24" t="s">
        <v>45</v>
      </c>
      <c r="E33" s="24" t="s">
        <v>158</v>
      </c>
      <c r="F33" s="51" t="s">
        <v>210</v>
      </c>
      <c r="G33" s="51" t="s">
        <v>197</v>
      </c>
      <c r="H33" s="51" t="s">
        <v>25</v>
      </c>
      <c r="I33" s="53" t="s">
        <v>662</v>
      </c>
      <c r="J33" s="24" t="s">
        <v>612</v>
      </c>
      <c r="K33" s="24">
        <v>6</v>
      </c>
      <c r="L33" s="24" t="s">
        <v>351</v>
      </c>
      <c r="M33" s="44" t="s">
        <v>197</v>
      </c>
      <c r="N33" s="13" t="str">
        <f>CONCATENATE(L33,M33)</f>
        <v>Л0609К</v>
      </c>
      <c r="O33" s="13" t="str">
        <f>CONCATENATE(B33,"-",F33,G33,H33,"-",I33)</f>
        <v>ж-РКС-27102007</v>
      </c>
      <c r="P33" s="45">
        <v>2</v>
      </c>
      <c r="Q33" s="45">
        <v>0</v>
      </c>
      <c r="R33" s="45">
        <v>4</v>
      </c>
      <c r="S33" s="45">
        <v>3</v>
      </c>
      <c r="T33" s="45">
        <v>0</v>
      </c>
      <c r="U33" s="45">
        <v>0</v>
      </c>
      <c r="V33" s="45">
        <v>5</v>
      </c>
      <c r="W33" s="45">
        <v>5</v>
      </c>
      <c r="X33" s="45">
        <v>5</v>
      </c>
      <c r="Y33" s="45">
        <v>5</v>
      </c>
      <c r="Z33" s="12">
        <f>SUM(P33:Y33)</f>
        <v>29</v>
      </c>
      <c r="AA33" s="44">
        <v>50</v>
      </c>
      <c r="AB33" s="46">
        <f>Z33/AA33</f>
        <v>0.57999999999999996</v>
      </c>
      <c r="AC33" s="30" t="str">
        <f>IF(Z33&gt;75%*AA33,"Победитель",IF(Z33&gt;50%*AA33,"Призёр","Участник"))</f>
        <v>Призёр</v>
      </c>
    </row>
    <row r="34" spans="1:29" x14ac:dyDescent="0.3">
      <c r="A34" s="43">
        <v>20</v>
      </c>
      <c r="B34" s="16" t="s">
        <v>14</v>
      </c>
      <c r="C34" s="16" t="s">
        <v>905</v>
      </c>
      <c r="D34" s="16" t="s">
        <v>82</v>
      </c>
      <c r="E34" s="16" t="s">
        <v>366</v>
      </c>
      <c r="F34" s="16" t="s">
        <v>295</v>
      </c>
      <c r="G34" s="16" t="s">
        <v>37</v>
      </c>
      <c r="H34" s="16" t="s">
        <v>185</v>
      </c>
      <c r="I34" s="48" t="s">
        <v>906</v>
      </c>
      <c r="J34" s="16" t="s">
        <v>778</v>
      </c>
      <c r="K34" s="16">
        <v>6</v>
      </c>
      <c r="L34" s="16" t="s">
        <v>907</v>
      </c>
      <c r="M34" s="44" t="s">
        <v>295</v>
      </c>
      <c r="N34" s="13" t="str">
        <f>CONCATENATE(L34,M34)</f>
        <v>л0608Г</v>
      </c>
      <c r="O34" s="13" t="str">
        <f>CONCATENATE(B34,"-",F34,G34,H34,"-",I34)</f>
        <v>Ж-ГМА-02082007</v>
      </c>
      <c r="P34" s="45">
        <v>2</v>
      </c>
      <c r="Q34" s="45">
        <v>3</v>
      </c>
      <c r="R34" s="45">
        <v>5</v>
      </c>
      <c r="S34" s="45">
        <v>2</v>
      </c>
      <c r="T34" s="45">
        <v>0</v>
      </c>
      <c r="U34" s="45">
        <v>0</v>
      </c>
      <c r="V34" s="45">
        <v>1</v>
      </c>
      <c r="W34" s="45">
        <v>5</v>
      </c>
      <c r="X34" s="45">
        <v>5</v>
      </c>
      <c r="Y34" s="45">
        <v>5</v>
      </c>
      <c r="Z34" s="12">
        <f>SUM(P34:Y34)</f>
        <v>28</v>
      </c>
      <c r="AA34" s="44">
        <v>50</v>
      </c>
      <c r="AB34" s="46">
        <f>Z34/AA34</f>
        <v>0.56000000000000005</v>
      </c>
      <c r="AC34" s="30" t="str">
        <f>IF(Z34&gt;75%*AA34,"Победитель",IF(Z34&gt;50%*AA34,"Призёр","Участник"))</f>
        <v>Призёр</v>
      </c>
    </row>
    <row r="35" spans="1:29" x14ac:dyDescent="0.3">
      <c r="A35" s="43">
        <v>21</v>
      </c>
      <c r="B35" s="16" t="s">
        <v>180</v>
      </c>
      <c r="C35" s="16" t="s">
        <v>280</v>
      </c>
      <c r="D35" s="16" t="s">
        <v>281</v>
      </c>
      <c r="E35" s="16" t="s">
        <v>282</v>
      </c>
      <c r="F35" s="4" t="s">
        <v>197</v>
      </c>
      <c r="G35" s="4" t="s">
        <v>37</v>
      </c>
      <c r="H35" s="4" t="s">
        <v>203</v>
      </c>
      <c r="I35" s="1" t="s">
        <v>283</v>
      </c>
      <c r="J35" s="14" t="s">
        <v>187</v>
      </c>
      <c r="K35" s="16">
        <v>6</v>
      </c>
      <c r="L35" s="16" t="s">
        <v>284</v>
      </c>
      <c r="M35" s="44" t="s">
        <v>285</v>
      </c>
      <c r="N35" s="13" t="str">
        <f>CONCATENATE(L35,M35)</f>
        <v>л0622О</v>
      </c>
      <c r="O35" s="13" t="str">
        <f>CONCATENATE(B35,"-",F35,G35,H35,"-",I35)</f>
        <v>ж-КМВ-04102007</v>
      </c>
      <c r="P35" s="45">
        <v>3</v>
      </c>
      <c r="Q35" s="45">
        <v>0</v>
      </c>
      <c r="R35" s="45">
        <v>0</v>
      </c>
      <c r="S35" s="45">
        <v>3</v>
      </c>
      <c r="T35" s="45">
        <v>0</v>
      </c>
      <c r="U35" s="45">
        <v>0</v>
      </c>
      <c r="V35" s="45">
        <v>5</v>
      </c>
      <c r="W35" s="45">
        <v>5</v>
      </c>
      <c r="X35" s="45">
        <v>5</v>
      </c>
      <c r="Y35" s="45">
        <v>5</v>
      </c>
      <c r="Z35" s="12">
        <f>SUM(P35:Y35)</f>
        <v>26</v>
      </c>
      <c r="AA35" s="44">
        <v>50</v>
      </c>
      <c r="AB35" s="46">
        <f>Z35/AA35</f>
        <v>0.52</v>
      </c>
      <c r="AC35" s="30" t="str">
        <f>IF(Z35&gt;75%*AA35,"Победитель",IF(Z35&gt;50%*AA35,"Призёр","Участник"))</f>
        <v>Призёр</v>
      </c>
    </row>
    <row r="36" spans="1:29" x14ac:dyDescent="0.3">
      <c r="A36" s="43">
        <v>22</v>
      </c>
      <c r="B36" s="24" t="s">
        <v>180</v>
      </c>
      <c r="C36" s="24" t="s">
        <v>368</v>
      </c>
      <c r="D36" s="24" t="s">
        <v>655</v>
      </c>
      <c r="E36" s="24" t="s">
        <v>299</v>
      </c>
      <c r="F36" s="51" t="s">
        <v>37</v>
      </c>
      <c r="G36" s="51" t="s">
        <v>185</v>
      </c>
      <c r="H36" s="51" t="s">
        <v>37</v>
      </c>
      <c r="I36" s="53" t="s">
        <v>656</v>
      </c>
      <c r="J36" s="22" t="s">
        <v>612</v>
      </c>
      <c r="K36" s="24">
        <v>6</v>
      </c>
      <c r="L36" s="24" t="s">
        <v>303</v>
      </c>
      <c r="M36" s="44" t="s">
        <v>197</v>
      </c>
      <c r="N36" s="13" t="str">
        <f>CONCATENATE(L36,M36)</f>
        <v>Л0505К</v>
      </c>
      <c r="O36" s="13" t="str">
        <f>CONCATENATE(B36,"-",F36,G36,H36,"-",I36)</f>
        <v>ж-МАМ-03062007</v>
      </c>
      <c r="P36" s="45">
        <v>2</v>
      </c>
      <c r="Q36" s="45">
        <v>2</v>
      </c>
      <c r="R36" s="45">
        <v>0</v>
      </c>
      <c r="S36" s="45">
        <v>0</v>
      </c>
      <c r="T36" s="45">
        <v>5</v>
      </c>
      <c r="U36" s="45">
        <v>0</v>
      </c>
      <c r="V36" s="45">
        <v>5</v>
      </c>
      <c r="W36" s="45">
        <v>10</v>
      </c>
      <c r="X36" s="45"/>
      <c r="Y36" s="45"/>
      <c r="Z36" s="12">
        <f>SUM(P36:Y36)</f>
        <v>24</v>
      </c>
      <c r="AA36" s="44">
        <v>50</v>
      </c>
      <c r="AB36" s="46">
        <f>Z36/AA36</f>
        <v>0.48</v>
      </c>
      <c r="AC36" s="30" t="str">
        <f>IF(Z36&gt;75%*AA36,"Победитель",IF(Z36&gt;50%*AA36,"Призёр","Участник"))</f>
        <v>Участник</v>
      </c>
    </row>
    <row r="37" spans="1:29" x14ac:dyDescent="0.3">
      <c r="A37" s="43">
        <v>23</v>
      </c>
      <c r="B37" s="16" t="s">
        <v>180</v>
      </c>
      <c r="C37" s="16" t="s">
        <v>194</v>
      </c>
      <c r="D37" s="16" t="s">
        <v>45</v>
      </c>
      <c r="E37" s="16" t="s">
        <v>195</v>
      </c>
      <c r="F37" s="4" t="s">
        <v>196</v>
      </c>
      <c r="G37" s="4" t="s">
        <v>197</v>
      </c>
      <c r="H37" s="4" t="s">
        <v>198</v>
      </c>
      <c r="I37" s="1" t="s">
        <v>199</v>
      </c>
      <c r="J37" s="14" t="s">
        <v>187</v>
      </c>
      <c r="K37" s="16">
        <v>6</v>
      </c>
      <c r="L37" s="16" t="s">
        <v>200</v>
      </c>
      <c r="M37" s="44" t="s">
        <v>285</v>
      </c>
      <c r="N37" s="13" t="str">
        <f>CONCATENATE(L37,M37)</f>
        <v>л0605О</v>
      </c>
      <c r="O37" s="13" t="str">
        <f>CONCATENATE(B37,"-",F37,G37,H37,"-",I37)</f>
        <v>ж-БКИ-25122007</v>
      </c>
      <c r="P37" s="45">
        <v>1</v>
      </c>
      <c r="Q37" s="45">
        <v>2</v>
      </c>
      <c r="R37" s="45">
        <v>1</v>
      </c>
      <c r="S37" s="45">
        <v>0</v>
      </c>
      <c r="T37" s="45">
        <v>0</v>
      </c>
      <c r="U37" s="45">
        <v>0</v>
      </c>
      <c r="V37" s="45">
        <v>5</v>
      </c>
      <c r="W37" s="45">
        <v>5</v>
      </c>
      <c r="X37" s="45">
        <v>5</v>
      </c>
      <c r="Y37" s="45">
        <v>5</v>
      </c>
      <c r="Z37" s="12">
        <f>SUM(P37:Y37)</f>
        <v>24</v>
      </c>
      <c r="AA37" s="44">
        <v>50</v>
      </c>
      <c r="AB37" s="46">
        <f>Z37/AA37</f>
        <v>0.48</v>
      </c>
      <c r="AC37" s="30" t="str">
        <f>IF(Z37&gt;75%*AA37,"Победитель",IF(Z37&gt;50%*AA37,"Призёр","Участник"))</f>
        <v>Участник</v>
      </c>
    </row>
    <row r="38" spans="1:29" x14ac:dyDescent="0.3">
      <c r="A38" s="43">
        <v>24</v>
      </c>
      <c r="B38" s="24" t="s">
        <v>250</v>
      </c>
      <c r="C38" s="24" t="s">
        <v>663</v>
      </c>
      <c r="D38" s="24" t="s">
        <v>107</v>
      </c>
      <c r="E38" s="24" t="s">
        <v>328</v>
      </c>
      <c r="F38" s="51" t="s">
        <v>198</v>
      </c>
      <c r="G38" s="51" t="s">
        <v>37</v>
      </c>
      <c r="H38" s="51" t="s">
        <v>226</v>
      </c>
      <c r="I38" s="53" t="s">
        <v>664</v>
      </c>
      <c r="J38" s="24" t="s">
        <v>612</v>
      </c>
      <c r="K38" s="24">
        <v>6</v>
      </c>
      <c r="L38" s="24" t="s">
        <v>449</v>
      </c>
      <c r="M38" s="44" t="s">
        <v>197</v>
      </c>
      <c r="N38" s="13" t="str">
        <f>CONCATENATE(L38,M38)</f>
        <v>Л0610К</v>
      </c>
      <c r="O38" s="13" t="str">
        <f>CONCATENATE(B38,"-",F38,G38,H38,"-",I38)</f>
        <v>м-ИМД-13032007</v>
      </c>
      <c r="P38" s="45">
        <v>0</v>
      </c>
      <c r="Q38" s="45">
        <v>3</v>
      </c>
      <c r="R38" s="45">
        <v>0</v>
      </c>
      <c r="S38" s="45">
        <v>0</v>
      </c>
      <c r="T38" s="45">
        <v>0</v>
      </c>
      <c r="U38" s="45">
        <v>0</v>
      </c>
      <c r="V38" s="45">
        <v>5</v>
      </c>
      <c r="W38" s="45">
        <v>5</v>
      </c>
      <c r="X38" s="45">
        <v>5</v>
      </c>
      <c r="Y38" s="45">
        <v>5</v>
      </c>
      <c r="Z38" s="12">
        <f>SUM(P38:Y38)</f>
        <v>23</v>
      </c>
      <c r="AA38" s="44">
        <v>50</v>
      </c>
      <c r="AB38" s="46">
        <f>Z38/AA38</f>
        <v>0.46</v>
      </c>
      <c r="AC38" s="30" t="str">
        <f>IF(Z38&gt;75%*AA38,"Победитель",IF(Z38&gt;50%*AA38,"Призёр","Участник"))</f>
        <v>Участник</v>
      </c>
    </row>
    <row r="39" spans="1:29" x14ac:dyDescent="0.3">
      <c r="A39" s="43">
        <v>25</v>
      </c>
      <c r="B39" s="16" t="s">
        <v>14</v>
      </c>
      <c r="C39" s="16" t="s">
        <v>878</v>
      </c>
      <c r="D39" s="16" t="s">
        <v>479</v>
      </c>
      <c r="E39" s="16" t="s">
        <v>49</v>
      </c>
      <c r="F39" s="16" t="s">
        <v>191</v>
      </c>
      <c r="G39" s="16" t="s">
        <v>203</v>
      </c>
      <c r="H39" s="16" t="s">
        <v>198</v>
      </c>
      <c r="I39" s="48" t="s">
        <v>879</v>
      </c>
      <c r="J39" s="16" t="s">
        <v>778</v>
      </c>
      <c r="K39" s="16">
        <v>6</v>
      </c>
      <c r="L39" s="16" t="s">
        <v>880</v>
      </c>
      <c r="M39" s="44" t="s">
        <v>295</v>
      </c>
      <c r="N39" s="13" t="str">
        <f>CONCATENATE(L39,M39)</f>
        <v>л0614Г</v>
      </c>
      <c r="O39" s="13" t="str">
        <f>CONCATENATE(B39,"-",F39,G39,H39,"-",I39)</f>
        <v>Ж-НВИ-16022007</v>
      </c>
      <c r="P39" s="45">
        <v>3</v>
      </c>
      <c r="Q39" s="45">
        <v>2</v>
      </c>
      <c r="R39" s="45">
        <v>0</v>
      </c>
      <c r="S39" s="45">
        <v>0</v>
      </c>
      <c r="T39" s="45">
        <v>0</v>
      </c>
      <c r="U39" s="45">
        <v>0</v>
      </c>
      <c r="V39" s="45">
        <v>1</v>
      </c>
      <c r="W39" s="45">
        <v>5</v>
      </c>
      <c r="X39" s="45">
        <v>5</v>
      </c>
      <c r="Y39" s="45">
        <v>5</v>
      </c>
      <c r="Z39" s="12">
        <f>SUM(P39:Y39)</f>
        <v>21</v>
      </c>
      <c r="AA39" s="44">
        <v>50</v>
      </c>
      <c r="AB39" s="46">
        <f>Z39/AA39</f>
        <v>0.42</v>
      </c>
      <c r="AC39" s="30" t="str">
        <f>IF(Z39&gt;75%*AA39,"Победитель",IF(Z39&gt;50%*AA39,"Призёр","Участник"))</f>
        <v>Участник</v>
      </c>
    </row>
    <row r="40" spans="1:29" x14ac:dyDescent="0.3">
      <c r="A40" s="43">
        <v>26</v>
      </c>
      <c r="B40" s="16" t="s">
        <v>180</v>
      </c>
      <c r="C40" s="16" t="s">
        <v>276</v>
      </c>
      <c r="D40" s="16" t="s">
        <v>277</v>
      </c>
      <c r="E40" s="16" t="s">
        <v>158</v>
      </c>
      <c r="F40" s="4" t="s">
        <v>184</v>
      </c>
      <c r="G40" s="4" t="s">
        <v>252</v>
      </c>
      <c r="H40" s="4" t="s">
        <v>25</v>
      </c>
      <c r="I40" s="1" t="s">
        <v>278</v>
      </c>
      <c r="J40" s="14" t="s">
        <v>187</v>
      </c>
      <c r="K40" s="16">
        <v>6</v>
      </c>
      <c r="L40" s="16" t="s">
        <v>279</v>
      </c>
      <c r="M40" s="44" t="s">
        <v>285</v>
      </c>
      <c r="N40" s="13" t="str">
        <f>CONCATENATE(L40,M40)</f>
        <v>л0621О</v>
      </c>
      <c r="O40" s="13" t="str">
        <f>CONCATENATE(B40,"-",F40,G40,H40,"-",I40)</f>
        <v>ж-ПЕС-17112007</v>
      </c>
      <c r="P40" s="45">
        <v>3</v>
      </c>
      <c r="Q40" s="45">
        <v>0</v>
      </c>
      <c r="R40" s="45">
        <v>2</v>
      </c>
      <c r="S40" s="45">
        <v>0</v>
      </c>
      <c r="T40" s="45">
        <v>0</v>
      </c>
      <c r="U40" s="45">
        <v>0</v>
      </c>
      <c r="V40" s="45">
        <v>5</v>
      </c>
      <c r="W40" s="45">
        <v>5</v>
      </c>
      <c r="X40" s="45">
        <v>5</v>
      </c>
      <c r="Y40" s="45">
        <v>0</v>
      </c>
      <c r="Z40" s="12">
        <f>SUM(P40:Y40)</f>
        <v>20</v>
      </c>
      <c r="AA40" s="44">
        <v>50</v>
      </c>
      <c r="AB40" s="46">
        <f>Z40/AA40</f>
        <v>0.4</v>
      </c>
      <c r="AC40" s="30" t="str">
        <f>IF(Z40&gt;75%*AA40,"Победитель",IF(Z40&gt;50%*AA40,"Призёр","Участник"))</f>
        <v>Участник</v>
      </c>
    </row>
    <row r="41" spans="1:29" x14ac:dyDescent="0.3">
      <c r="A41" s="43">
        <v>27</v>
      </c>
      <c r="B41" s="16" t="s">
        <v>37</v>
      </c>
      <c r="C41" s="16" t="s">
        <v>884</v>
      </c>
      <c r="D41" s="16" t="s">
        <v>385</v>
      </c>
      <c r="E41" s="16" t="s">
        <v>89</v>
      </c>
      <c r="F41" s="16" t="s">
        <v>185</v>
      </c>
      <c r="G41" s="16" t="s">
        <v>37</v>
      </c>
      <c r="H41" s="16" t="s">
        <v>185</v>
      </c>
      <c r="I41" s="48" t="s">
        <v>885</v>
      </c>
      <c r="J41" s="16" t="s">
        <v>778</v>
      </c>
      <c r="K41" s="16">
        <v>6</v>
      </c>
      <c r="L41" s="16" t="s">
        <v>200</v>
      </c>
      <c r="M41" s="44" t="s">
        <v>295</v>
      </c>
      <c r="N41" s="13" t="str">
        <f>CONCATENATE(L41,M41)</f>
        <v>л0605Г</v>
      </c>
      <c r="O41" s="13" t="str">
        <f>CONCATENATE(B41,"-",F41,G41,H41,"-",I41)</f>
        <v>М-АМА-31072007</v>
      </c>
      <c r="P41" s="45">
        <v>0</v>
      </c>
      <c r="Q41" s="45">
        <v>0</v>
      </c>
      <c r="R41" s="45">
        <v>5</v>
      </c>
      <c r="S41" s="45">
        <v>0</v>
      </c>
      <c r="T41" s="45">
        <v>5</v>
      </c>
      <c r="U41" s="45">
        <v>5</v>
      </c>
      <c r="V41" s="45">
        <v>1</v>
      </c>
      <c r="W41" s="45">
        <v>1</v>
      </c>
      <c r="X41" s="45">
        <v>1</v>
      </c>
      <c r="Y41" s="45">
        <v>1</v>
      </c>
      <c r="Z41" s="12">
        <f>SUM(P41:Y41)</f>
        <v>19</v>
      </c>
      <c r="AA41" s="44">
        <v>50</v>
      </c>
      <c r="AB41" s="46">
        <f>Z41/AA41</f>
        <v>0.38</v>
      </c>
      <c r="AC41" s="30" t="str">
        <f>IF(Z41&gt;75%*AA41,"Победитель",IF(Z41&gt;50%*AA41,"Призёр","Участник"))</f>
        <v>Участник</v>
      </c>
    </row>
    <row r="42" spans="1:29" x14ac:dyDescent="0.3">
      <c r="A42" s="43">
        <v>28</v>
      </c>
      <c r="B42" s="16" t="s">
        <v>14</v>
      </c>
      <c r="C42" s="16" t="s">
        <v>881</v>
      </c>
      <c r="D42" s="16" t="s">
        <v>202</v>
      </c>
      <c r="E42" s="16" t="s">
        <v>566</v>
      </c>
      <c r="F42" s="16" t="s">
        <v>247</v>
      </c>
      <c r="G42" s="16" t="s">
        <v>185</v>
      </c>
      <c r="H42" s="16" t="s">
        <v>203</v>
      </c>
      <c r="I42" s="48" t="s">
        <v>882</v>
      </c>
      <c r="J42" s="16" t="s">
        <v>778</v>
      </c>
      <c r="K42" s="16">
        <v>6</v>
      </c>
      <c r="L42" s="16" t="s">
        <v>883</v>
      </c>
      <c r="M42" s="44" t="s">
        <v>295</v>
      </c>
      <c r="N42" s="13" t="str">
        <f>CONCATENATE(L42,M42)</f>
        <v>л0611Г</v>
      </c>
      <c r="O42" s="13" t="str">
        <f>CONCATENATE(B42,"-",F42,G42,H42,"-",I42)</f>
        <v>Ж-ЛАВ-24082007</v>
      </c>
      <c r="P42" s="45">
        <v>2</v>
      </c>
      <c r="Q42" s="45">
        <v>0</v>
      </c>
      <c r="R42" s="45">
        <v>1</v>
      </c>
      <c r="S42" s="45">
        <v>0</v>
      </c>
      <c r="T42" s="45">
        <v>0</v>
      </c>
      <c r="U42" s="45">
        <v>0</v>
      </c>
      <c r="V42" s="45">
        <v>0</v>
      </c>
      <c r="W42" s="45">
        <v>5</v>
      </c>
      <c r="X42" s="45">
        <v>5</v>
      </c>
      <c r="Y42" s="45">
        <v>5</v>
      </c>
      <c r="Z42" s="12">
        <f>SUM(P42:Y42)</f>
        <v>18</v>
      </c>
      <c r="AA42" s="44">
        <v>50</v>
      </c>
      <c r="AB42" s="46">
        <f>Z42/AA42</f>
        <v>0.36</v>
      </c>
      <c r="AC42" s="30" t="str">
        <f>IF(Z42&gt;75%*AA42,"Победитель",IF(Z42&gt;50%*AA42,"Призёр","Участник"))</f>
        <v>Участник</v>
      </c>
    </row>
    <row r="43" spans="1:29" x14ac:dyDescent="0.3">
      <c r="A43" s="43">
        <v>29</v>
      </c>
      <c r="B43" s="16" t="s">
        <v>14</v>
      </c>
      <c r="C43" s="16" t="s">
        <v>851</v>
      </c>
      <c r="D43" s="16" t="s">
        <v>65</v>
      </c>
      <c r="E43" s="16" t="s">
        <v>852</v>
      </c>
      <c r="F43" s="16" t="s">
        <v>203</v>
      </c>
      <c r="G43" s="16" t="s">
        <v>185</v>
      </c>
      <c r="H43" s="16" t="s">
        <v>25</v>
      </c>
      <c r="I43" s="48" t="s">
        <v>853</v>
      </c>
      <c r="J43" s="16" t="s">
        <v>778</v>
      </c>
      <c r="K43" s="16">
        <v>6</v>
      </c>
      <c r="L43" s="16" t="s">
        <v>854</v>
      </c>
      <c r="M43" s="44" t="s">
        <v>295</v>
      </c>
      <c r="N43" s="13" t="str">
        <f>CONCATENATE(L43,M43)</f>
        <v>л0630Г</v>
      </c>
      <c r="O43" s="13" t="str">
        <f>CONCATENATE(B43,"-",F43,G43,H43,"-",I43)</f>
        <v>Ж-ВАС-25102007</v>
      </c>
      <c r="P43" s="45">
        <v>0</v>
      </c>
      <c r="Q43" s="45">
        <v>2</v>
      </c>
      <c r="R43" s="45">
        <v>4</v>
      </c>
      <c r="S43" s="45">
        <v>2</v>
      </c>
      <c r="T43" s="45">
        <v>0</v>
      </c>
      <c r="U43" s="45">
        <v>0</v>
      </c>
      <c r="V43" s="45">
        <v>0</v>
      </c>
      <c r="W43" s="45">
        <v>0</v>
      </c>
      <c r="X43" s="45">
        <v>5</v>
      </c>
      <c r="Y43" s="45">
        <v>5</v>
      </c>
      <c r="Z43" s="12">
        <f>SUM(P43:Y43)</f>
        <v>18</v>
      </c>
      <c r="AA43" s="44">
        <v>50</v>
      </c>
      <c r="AB43" s="46">
        <f>Z43/AA43</f>
        <v>0.36</v>
      </c>
      <c r="AC43" s="30" t="str">
        <f>IF(Z43&gt;75%*AA43,"Победитель",IF(Z43&gt;50%*AA43,"Призёр","Участник"))</f>
        <v>Участник</v>
      </c>
    </row>
    <row r="44" spans="1:29" x14ac:dyDescent="0.3">
      <c r="A44" s="43">
        <v>30</v>
      </c>
      <c r="B44" s="16" t="s">
        <v>180</v>
      </c>
      <c r="C44" s="16" t="s">
        <v>209</v>
      </c>
      <c r="D44" s="16" t="s">
        <v>88</v>
      </c>
      <c r="E44" s="16" t="s">
        <v>57</v>
      </c>
      <c r="F44" s="4" t="s">
        <v>210</v>
      </c>
      <c r="G44" s="4" t="s">
        <v>191</v>
      </c>
      <c r="H44" s="4" t="s">
        <v>25</v>
      </c>
      <c r="I44" s="1" t="s">
        <v>211</v>
      </c>
      <c r="J44" s="14" t="s">
        <v>187</v>
      </c>
      <c r="K44" s="16">
        <v>6</v>
      </c>
      <c r="L44" s="16" t="s">
        <v>212</v>
      </c>
      <c r="M44" s="44" t="s">
        <v>285</v>
      </c>
      <c r="N44" s="13" t="str">
        <f>CONCATENATE(L44,M44)</f>
        <v>л0601О</v>
      </c>
      <c r="O44" s="13" t="str">
        <f>CONCATENATE(B44,"-",F44,G44,H44,"-",I44)</f>
        <v>ж-РНС-29042007</v>
      </c>
      <c r="P44" s="45">
        <v>1</v>
      </c>
      <c r="Q44" s="45">
        <v>0</v>
      </c>
      <c r="R44" s="45">
        <v>2</v>
      </c>
      <c r="S44" s="45">
        <v>0</v>
      </c>
      <c r="T44" s="45">
        <v>0</v>
      </c>
      <c r="U44" s="45">
        <v>0</v>
      </c>
      <c r="V44" s="45">
        <v>5</v>
      </c>
      <c r="W44" s="45">
        <v>5</v>
      </c>
      <c r="X44" s="45">
        <v>5</v>
      </c>
      <c r="Y44" s="45">
        <v>0</v>
      </c>
      <c r="Z44" s="12">
        <f>SUM(P44:Y44)</f>
        <v>18</v>
      </c>
      <c r="AA44" s="44">
        <v>50</v>
      </c>
      <c r="AB44" s="46">
        <f>Z44/AA44</f>
        <v>0.36</v>
      </c>
      <c r="AC44" s="30" t="str">
        <f>IF(Z44&gt;75%*AA44,"Победитель",IF(Z44&gt;50%*AA44,"Призёр","Участник"))</f>
        <v>Участник</v>
      </c>
    </row>
    <row r="45" spans="1:29" x14ac:dyDescent="0.3">
      <c r="A45" s="43">
        <v>31</v>
      </c>
      <c r="B45" s="16" t="s">
        <v>14</v>
      </c>
      <c r="C45" s="16" t="s">
        <v>1042</v>
      </c>
      <c r="D45" s="16" t="s">
        <v>1040</v>
      </c>
      <c r="E45" s="16" t="s">
        <v>1043</v>
      </c>
      <c r="F45" s="4" t="s">
        <v>226</v>
      </c>
      <c r="G45" s="4" t="s">
        <v>185</v>
      </c>
      <c r="H45" s="4" t="s">
        <v>203</v>
      </c>
      <c r="I45" s="1" t="s">
        <v>1049</v>
      </c>
      <c r="J45" s="14" t="s">
        <v>1041</v>
      </c>
      <c r="K45" s="16">
        <v>6</v>
      </c>
      <c r="L45" s="16" t="s">
        <v>130</v>
      </c>
      <c r="M45" s="44" t="s">
        <v>399</v>
      </c>
      <c r="N45" s="13" t="str">
        <f>CONCATENATE(L45,M45)</f>
        <v>Л0603Ч</v>
      </c>
      <c r="O45" s="13" t="str">
        <f>CONCATENATE(B45,"-",F45,G45,H45,"-",I45)</f>
        <v>Ж-ДАВ-28032007</v>
      </c>
      <c r="P45" s="45">
        <v>5</v>
      </c>
      <c r="Q45" s="45">
        <v>2</v>
      </c>
      <c r="R45" s="45">
        <v>11</v>
      </c>
      <c r="S45" s="45"/>
      <c r="T45" s="45"/>
      <c r="U45" s="45"/>
      <c r="V45" s="45"/>
      <c r="W45" s="45"/>
      <c r="X45" s="45"/>
      <c r="Y45" s="45"/>
      <c r="Z45" s="12">
        <f>SUM(P45:Y45)</f>
        <v>18</v>
      </c>
      <c r="AA45" s="44">
        <v>50</v>
      </c>
      <c r="AB45" s="46">
        <f>Z45/AA45</f>
        <v>0.36</v>
      </c>
      <c r="AC45" s="30" t="str">
        <f>IF(Z45&gt;75%*AA45,"Победитель",IF(Z45&gt;50%*AA45,"Призёр","Участник"))</f>
        <v>Участник</v>
      </c>
    </row>
    <row r="46" spans="1:29" x14ac:dyDescent="0.3">
      <c r="A46" s="43">
        <v>32</v>
      </c>
      <c r="B46" s="16" t="s">
        <v>37</v>
      </c>
      <c r="C46" s="16" t="s">
        <v>861</v>
      </c>
      <c r="D46" s="16" t="s">
        <v>378</v>
      </c>
      <c r="E46" s="16" t="s">
        <v>171</v>
      </c>
      <c r="F46" s="16" t="s">
        <v>226</v>
      </c>
      <c r="G46" s="16" t="s">
        <v>203</v>
      </c>
      <c r="H46" s="16" t="s">
        <v>191</v>
      </c>
      <c r="I46" s="48" t="s">
        <v>862</v>
      </c>
      <c r="J46" s="16" t="s">
        <v>778</v>
      </c>
      <c r="K46" s="16">
        <v>6</v>
      </c>
      <c r="L46" s="16" t="s">
        <v>188</v>
      </c>
      <c r="M46" s="44" t="s">
        <v>295</v>
      </c>
      <c r="N46" s="13" t="str">
        <f>CONCATENATE(L46,M46)</f>
        <v>л0602Г</v>
      </c>
      <c r="O46" s="13" t="str">
        <f>CONCATENATE(B46,"-",F46,G46,H46,"-",I46)</f>
        <v>М-ДВН-31052007</v>
      </c>
      <c r="P46" s="45">
        <v>0</v>
      </c>
      <c r="Q46" s="45">
        <v>0</v>
      </c>
      <c r="R46" s="45">
        <v>5</v>
      </c>
      <c r="S46" s="45">
        <v>0</v>
      </c>
      <c r="T46" s="45">
        <v>0</v>
      </c>
      <c r="U46" s="45">
        <v>0</v>
      </c>
      <c r="V46" s="45">
        <v>1</v>
      </c>
      <c r="W46" s="45">
        <v>1</v>
      </c>
      <c r="X46" s="45">
        <v>5</v>
      </c>
      <c r="Y46" s="45">
        <v>5</v>
      </c>
      <c r="Z46" s="12">
        <f>SUM(P46:Y46)</f>
        <v>17</v>
      </c>
      <c r="AA46" s="44">
        <v>50</v>
      </c>
      <c r="AB46" s="46">
        <f>Z46/AA46</f>
        <v>0.34</v>
      </c>
      <c r="AC46" s="30" t="str">
        <f>IF(Z46&gt;75%*AA46,"Победитель",IF(Z46&gt;50%*AA46,"Призёр","Участник"))</f>
        <v>Участник</v>
      </c>
    </row>
    <row r="47" spans="1:29" x14ac:dyDescent="0.3">
      <c r="A47" s="43">
        <v>33</v>
      </c>
      <c r="B47" s="16" t="s">
        <v>14</v>
      </c>
      <c r="C47" s="16" t="s">
        <v>841</v>
      </c>
      <c r="D47" s="16" t="s">
        <v>85</v>
      </c>
      <c r="E47" s="16" t="s">
        <v>842</v>
      </c>
      <c r="F47" s="16" t="s">
        <v>185</v>
      </c>
      <c r="G47" s="16" t="s">
        <v>25</v>
      </c>
      <c r="H47" s="16" t="s">
        <v>226</v>
      </c>
      <c r="I47" s="48" t="s">
        <v>843</v>
      </c>
      <c r="J47" s="16" t="s">
        <v>778</v>
      </c>
      <c r="K47" s="16">
        <v>6</v>
      </c>
      <c r="L47" s="16" t="s">
        <v>844</v>
      </c>
      <c r="M47" s="44" t="s">
        <v>295</v>
      </c>
      <c r="N47" s="13" t="str">
        <f>CONCATENATE(L47,M47)</f>
        <v>л0613Г</v>
      </c>
      <c r="O47" s="13" t="str">
        <f>CONCATENATE(B47,"-",F47,G47,H47,"-",I47)</f>
        <v>Ж-АСД-06022008</v>
      </c>
      <c r="P47" s="45">
        <v>0</v>
      </c>
      <c r="Q47" s="45">
        <v>2</v>
      </c>
      <c r="R47" s="45">
        <v>0</v>
      </c>
      <c r="S47" s="45">
        <v>0</v>
      </c>
      <c r="T47" s="45">
        <v>0</v>
      </c>
      <c r="U47" s="45">
        <v>0</v>
      </c>
      <c r="V47" s="45">
        <v>5</v>
      </c>
      <c r="W47" s="45">
        <v>0</v>
      </c>
      <c r="X47" s="45">
        <v>5</v>
      </c>
      <c r="Y47" s="45">
        <v>5</v>
      </c>
      <c r="Z47" s="12">
        <f>SUM(P47:Y47)</f>
        <v>17</v>
      </c>
      <c r="AA47" s="44">
        <v>50</v>
      </c>
      <c r="AB47" s="46">
        <f>Z47/AA47</f>
        <v>0.34</v>
      </c>
      <c r="AC47" s="30" t="str">
        <f>IF(Z47&gt;75%*AA47,"Победитель",IF(Z47&gt;50%*AA47,"Призёр","Участник"))</f>
        <v>Участник</v>
      </c>
    </row>
    <row r="48" spans="1:29" x14ac:dyDescent="0.3">
      <c r="A48" s="43">
        <v>34</v>
      </c>
      <c r="B48" s="16" t="s">
        <v>180</v>
      </c>
      <c r="C48" s="16" t="s">
        <v>423</v>
      </c>
      <c r="D48" s="16" t="s">
        <v>202</v>
      </c>
      <c r="E48" s="16" t="s">
        <v>424</v>
      </c>
      <c r="F48" s="4"/>
      <c r="G48" s="4"/>
      <c r="H48" s="4"/>
      <c r="I48" s="1" t="s">
        <v>425</v>
      </c>
      <c r="J48" s="16" t="s">
        <v>426</v>
      </c>
      <c r="K48" s="16">
        <v>6</v>
      </c>
      <c r="L48" s="16" t="s">
        <v>130</v>
      </c>
      <c r="M48" s="44" t="s">
        <v>203</v>
      </c>
      <c r="N48" s="13" t="str">
        <f>CONCATENATE(L48,M48)</f>
        <v>Л0603В</v>
      </c>
      <c r="O48" s="13" t="str">
        <f>CONCATENATE(B48,"-",F48,G48,H48,"-",I48)</f>
        <v>ж--12042007</v>
      </c>
      <c r="P48" s="45">
        <v>2</v>
      </c>
      <c r="Q48" s="45">
        <v>0</v>
      </c>
      <c r="R48" s="45">
        <v>4</v>
      </c>
      <c r="S48" s="45">
        <v>5</v>
      </c>
      <c r="T48" s="45">
        <v>0</v>
      </c>
      <c r="U48" s="45">
        <v>5</v>
      </c>
      <c r="V48" s="45">
        <v>0</v>
      </c>
      <c r="W48" s="45">
        <v>0</v>
      </c>
      <c r="X48" s="45">
        <v>0</v>
      </c>
      <c r="Y48" s="45">
        <v>0</v>
      </c>
      <c r="Z48" s="12">
        <f>SUM(P48:Y48)</f>
        <v>16</v>
      </c>
      <c r="AA48" s="44">
        <v>50</v>
      </c>
      <c r="AB48" s="46">
        <f>Z48/AA48</f>
        <v>0.32</v>
      </c>
      <c r="AC48" s="30" t="str">
        <f>IF(Z48&gt;75%*AA48,"Победитель",IF(Z48&gt;50%*AA48,"Призёр","Участник"))</f>
        <v>Участник</v>
      </c>
    </row>
    <row r="49" spans="1:29" x14ac:dyDescent="0.3">
      <c r="A49" s="43">
        <v>35</v>
      </c>
      <c r="B49" s="16" t="s">
        <v>14</v>
      </c>
      <c r="C49" s="16" t="s">
        <v>896</v>
      </c>
      <c r="D49" s="16" t="s">
        <v>793</v>
      </c>
      <c r="E49" s="16" t="s">
        <v>771</v>
      </c>
      <c r="F49" s="16" t="s">
        <v>210</v>
      </c>
      <c r="G49" s="16" t="s">
        <v>197</v>
      </c>
      <c r="H49" s="16" t="s">
        <v>185</v>
      </c>
      <c r="I49" s="48" t="s">
        <v>897</v>
      </c>
      <c r="J49" s="16" t="s">
        <v>778</v>
      </c>
      <c r="K49" s="16">
        <v>6</v>
      </c>
      <c r="L49" s="16" t="s">
        <v>898</v>
      </c>
      <c r="M49" s="44" t="s">
        <v>295</v>
      </c>
      <c r="N49" s="13" t="str">
        <f>CONCATENATE(L49,M49)</f>
        <v>л0620Г</v>
      </c>
      <c r="O49" s="13" t="str">
        <f>CONCATENATE(B49,"-",F49,G49,H49,"-",I49)</f>
        <v>Ж-РКА-03022008</v>
      </c>
      <c r="P49" s="45">
        <v>5</v>
      </c>
      <c r="Q49" s="45">
        <v>2</v>
      </c>
      <c r="R49" s="45">
        <v>0</v>
      </c>
      <c r="S49" s="45">
        <v>0</v>
      </c>
      <c r="T49" s="45">
        <v>5</v>
      </c>
      <c r="U49" s="45">
        <v>0</v>
      </c>
      <c r="V49" s="45">
        <v>1</v>
      </c>
      <c r="W49" s="45">
        <v>1</v>
      </c>
      <c r="X49" s="45">
        <v>1</v>
      </c>
      <c r="Y49" s="45">
        <v>1</v>
      </c>
      <c r="Z49" s="12">
        <f>SUM(P49:Y49)</f>
        <v>16</v>
      </c>
      <c r="AA49" s="44">
        <v>50</v>
      </c>
      <c r="AB49" s="46">
        <f>Z49/AA49</f>
        <v>0.32</v>
      </c>
      <c r="AC49" s="30" t="str">
        <f>IF(Z49&gt;75%*AA49,"Победитель",IF(Z49&gt;50%*AA49,"Призёр","Участник"))</f>
        <v>Участник</v>
      </c>
    </row>
    <row r="50" spans="1:29" x14ac:dyDescent="0.3">
      <c r="A50" s="43">
        <v>36</v>
      </c>
      <c r="B50" s="16" t="s">
        <v>14</v>
      </c>
      <c r="C50" s="15" t="s">
        <v>33</v>
      </c>
      <c r="D50" s="15" t="s">
        <v>34</v>
      </c>
      <c r="E50" s="15" t="s">
        <v>35</v>
      </c>
      <c r="F50" s="4" t="str">
        <f>LEFT(C50,1)</f>
        <v>С</v>
      </c>
      <c r="G50" s="4" t="str">
        <f>LEFT(D50,1)</f>
        <v>Е</v>
      </c>
      <c r="H50" s="4" t="str">
        <f>LEFT(E50,1)</f>
        <v>А</v>
      </c>
      <c r="I50" s="2" t="s">
        <v>36</v>
      </c>
      <c r="J50" s="14" t="s">
        <v>28</v>
      </c>
      <c r="K50" s="16">
        <v>6</v>
      </c>
      <c r="L50" s="14" t="s">
        <v>129</v>
      </c>
      <c r="M50" s="10" t="s">
        <v>37</v>
      </c>
      <c r="N50" s="13" t="str">
        <f>CONCATENATE(L50,M50)</f>
        <v>Л0602М</v>
      </c>
      <c r="O50" s="13" t="str">
        <f>CONCATENATE(B50,"-",F50,G50,H50,"-",I50)</f>
        <v>Ж-СЕА-20112007</v>
      </c>
      <c r="P50" s="11">
        <v>5</v>
      </c>
      <c r="Q50" s="11">
        <v>1</v>
      </c>
      <c r="R50" s="11">
        <v>5</v>
      </c>
      <c r="S50" s="11">
        <v>0</v>
      </c>
      <c r="T50" s="11">
        <v>0</v>
      </c>
      <c r="U50" s="11">
        <v>5</v>
      </c>
      <c r="V50" s="11">
        <v>0</v>
      </c>
      <c r="W50" s="11">
        <v>0</v>
      </c>
      <c r="X50" s="11">
        <v>0</v>
      </c>
      <c r="Y50" s="11">
        <v>0</v>
      </c>
      <c r="Z50" s="12">
        <f>SUM(P50:Y50)</f>
        <v>16</v>
      </c>
      <c r="AA50" s="44">
        <v>50</v>
      </c>
      <c r="AB50" s="46">
        <f>Z50/AA50</f>
        <v>0.32</v>
      </c>
      <c r="AC50" s="30" t="str">
        <f>IF(Z50&gt;75%*AA50,"Победитель",IF(Z50&gt;50%*AA50,"Призёр","Участник"))</f>
        <v>Участник</v>
      </c>
    </row>
    <row r="51" spans="1:29" x14ac:dyDescent="0.3">
      <c r="A51" s="43">
        <v>37</v>
      </c>
      <c r="B51" s="16" t="s">
        <v>37</v>
      </c>
      <c r="C51" s="15" t="s">
        <v>326</v>
      </c>
      <c r="D51" s="15" t="s">
        <v>327</v>
      </c>
      <c r="E51" s="15" t="s">
        <v>328</v>
      </c>
      <c r="F51" s="4" t="s">
        <v>310</v>
      </c>
      <c r="G51" s="4" t="s">
        <v>37</v>
      </c>
      <c r="H51" s="4" t="s">
        <v>226</v>
      </c>
      <c r="I51" s="2" t="s">
        <v>329</v>
      </c>
      <c r="J51" s="14" t="s">
        <v>288</v>
      </c>
      <c r="K51" s="16">
        <v>6</v>
      </c>
      <c r="L51" s="15" t="s">
        <v>130</v>
      </c>
      <c r="M51" s="44" t="s">
        <v>321</v>
      </c>
      <c r="N51" s="13" t="str">
        <f>CONCATENATE(L51,M51)</f>
        <v>Л0603У</v>
      </c>
      <c r="O51" s="13" t="str">
        <f>CONCATENATE(B51,"-",F51,G51,H51,"-",I51)</f>
        <v>М-ФМД-28082007</v>
      </c>
      <c r="P51" s="45">
        <v>1</v>
      </c>
      <c r="Q51" s="45">
        <v>0</v>
      </c>
      <c r="R51" s="45">
        <v>0</v>
      </c>
      <c r="S51" s="45">
        <v>0</v>
      </c>
      <c r="T51" s="45">
        <v>5</v>
      </c>
      <c r="U51" s="45">
        <v>5</v>
      </c>
      <c r="V51" s="45">
        <v>0</v>
      </c>
      <c r="W51" s="45">
        <v>5</v>
      </c>
      <c r="X51" s="45">
        <v>0</v>
      </c>
      <c r="Y51" s="45">
        <v>0</v>
      </c>
      <c r="Z51" s="12">
        <f>SUM(P51:Y51)</f>
        <v>16</v>
      </c>
      <c r="AA51" s="44">
        <v>50</v>
      </c>
      <c r="AB51" s="46">
        <f>Z51/AA51</f>
        <v>0.32</v>
      </c>
      <c r="AC51" s="30" t="str">
        <f>IF(Z51&gt;75%*AA51,"Победитель",IF(Z51&gt;50%*AA51,"Призёр","Участник"))</f>
        <v>Участник</v>
      </c>
    </row>
    <row r="52" spans="1:29" x14ac:dyDescent="0.3">
      <c r="A52" s="43">
        <v>38</v>
      </c>
      <c r="B52" s="24" t="s">
        <v>180</v>
      </c>
      <c r="C52" s="24" t="s">
        <v>657</v>
      </c>
      <c r="D52" s="24" t="s">
        <v>45</v>
      </c>
      <c r="E52" s="24" t="s">
        <v>35</v>
      </c>
      <c r="F52" s="51" t="s">
        <v>25</v>
      </c>
      <c r="G52" s="51" t="s">
        <v>197</v>
      </c>
      <c r="H52" s="51" t="s">
        <v>185</v>
      </c>
      <c r="I52" s="53" t="s">
        <v>658</v>
      </c>
      <c r="J52" s="22" t="s">
        <v>612</v>
      </c>
      <c r="K52" s="24">
        <v>6</v>
      </c>
      <c r="L52" s="24" t="s">
        <v>344</v>
      </c>
      <c r="M52" s="44" t="s">
        <v>197</v>
      </c>
      <c r="N52" s="13" t="str">
        <f>CONCATENATE(L52,M52)</f>
        <v>Л0607К</v>
      </c>
      <c r="O52" s="13" t="str">
        <f>CONCATENATE(B52,"-",F52,G52,H52,"-",I52)</f>
        <v>ж-СКА-09052007</v>
      </c>
      <c r="P52" s="45">
        <v>2</v>
      </c>
      <c r="Q52" s="45">
        <v>0</v>
      </c>
      <c r="R52" s="45">
        <v>0</v>
      </c>
      <c r="S52" s="45">
        <v>3</v>
      </c>
      <c r="T52" s="45">
        <v>0</v>
      </c>
      <c r="U52" s="45">
        <v>0</v>
      </c>
      <c r="V52" s="45">
        <v>5</v>
      </c>
      <c r="W52" s="45">
        <v>5</v>
      </c>
      <c r="X52" s="45">
        <v>0</v>
      </c>
      <c r="Y52" s="45">
        <v>0</v>
      </c>
      <c r="Z52" s="12">
        <f>SUM(P52:Y52)</f>
        <v>15</v>
      </c>
      <c r="AA52" s="44">
        <v>50</v>
      </c>
      <c r="AB52" s="46">
        <f>Z52/AA52</f>
        <v>0.3</v>
      </c>
      <c r="AC52" s="30" t="str">
        <f>IF(Z52&gt;75%*AA52,"Победитель",IF(Z52&gt;50%*AA52,"Призёр","Участник"))</f>
        <v>Участник</v>
      </c>
    </row>
    <row r="53" spans="1:29" x14ac:dyDescent="0.3">
      <c r="A53" s="43">
        <v>39</v>
      </c>
      <c r="B53" s="16" t="s">
        <v>180</v>
      </c>
      <c r="C53" s="16" t="s">
        <v>201</v>
      </c>
      <c r="D53" s="16" t="s">
        <v>202</v>
      </c>
      <c r="E53" s="16" t="s">
        <v>46</v>
      </c>
      <c r="F53" s="4" t="s">
        <v>203</v>
      </c>
      <c r="G53" s="4" t="s">
        <v>185</v>
      </c>
      <c r="H53" s="4" t="s">
        <v>185</v>
      </c>
      <c r="I53" s="1" t="s">
        <v>204</v>
      </c>
      <c r="J53" s="14" t="s">
        <v>187</v>
      </c>
      <c r="K53" s="16">
        <v>6</v>
      </c>
      <c r="L53" s="16" t="s">
        <v>205</v>
      </c>
      <c r="M53" s="44" t="s">
        <v>285</v>
      </c>
      <c r="N53" s="13" t="str">
        <f>CONCATENATE(L53,M53)</f>
        <v>л0606О</v>
      </c>
      <c r="O53" s="13" t="str">
        <f>CONCATENATE(B53,"-",F53,G53,H53,"-",I53)</f>
        <v>ж-ВАА-19102007</v>
      </c>
      <c r="P53" s="45">
        <v>1</v>
      </c>
      <c r="Q53" s="45">
        <v>0</v>
      </c>
      <c r="R53" s="45">
        <v>2</v>
      </c>
      <c r="S53" s="45">
        <v>2</v>
      </c>
      <c r="T53" s="45">
        <v>0</v>
      </c>
      <c r="U53" s="45">
        <v>0</v>
      </c>
      <c r="V53" s="45">
        <v>5</v>
      </c>
      <c r="W53" s="45">
        <v>5</v>
      </c>
      <c r="X53" s="45">
        <v>0</v>
      </c>
      <c r="Y53" s="45">
        <v>0</v>
      </c>
      <c r="Z53" s="12">
        <f>SUM(P53:Y53)</f>
        <v>15</v>
      </c>
      <c r="AA53" s="44">
        <v>50</v>
      </c>
      <c r="AB53" s="46">
        <f>Z53/AA53</f>
        <v>0.3</v>
      </c>
      <c r="AC53" s="30" t="str">
        <f>IF(Z53&gt;75%*AA53,"Победитель",IF(Z53&gt;50%*AA53,"Призёр","Участник"))</f>
        <v>Участник</v>
      </c>
    </row>
    <row r="54" spans="1:29" x14ac:dyDescent="0.3">
      <c r="A54" s="43">
        <v>40</v>
      </c>
      <c r="B54" s="16" t="s">
        <v>14</v>
      </c>
      <c r="C54" s="15" t="s">
        <v>339</v>
      </c>
      <c r="D54" s="15" t="s">
        <v>52</v>
      </c>
      <c r="E54" s="15" t="s">
        <v>158</v>
      </c>
      <c r="F54" s="4" t="s">
        <v>185</v>
      </c>
      <c r="G54" s="4" t="s">
        <v>226</v>
      </c>
      <c r="H54" s="4" t="s">
        <v>25</v>
      </c>
      <c r="I54" s="2" t="s">
        <v>340</v>
      </c>
      <c r="J54" s="14" t="s">
        <v>288</v>
      </c>
      <c r="K54" s="16">
        <v>6</v>
      </c>
      <c r="L54" s="15" t="s">
        <v>341</v>
      </c>
      <c r="M54" s="44" t="s">
        <v>321</v>
      </c>
      <c r="N54" s="13" t="str">
        <f>CONCATENATE(L54,M54)</f>
        <v>Л0606У</v>
      </c>
      <c r="O54" s="13" t="str">
        <f>CONCATENATE(B54,"-",F54,G54,H54,"-",I54)</f>
        <v>Ж-АДС-21122007</v>
      </c>
      <c r="P54" s="45">
        <v>4</v>
      </c>
      <c r="Q54" s="45">
        <v>0</v>
      </c>
      <c r="R54" s="45">
        <v>4</v>
      </c>
      <c r="S54" s="45">
        <v>2</v>
      </c>
      <c r="T54" s="45">
        <v>0</v>
      </c>
      <c r="U54" s="45">
        <v>5</v>
      </c>
      <c r="V54" s="45">
        <v>0</v>
      </c>
      <c r="W54" s="45">
        <v>0</v>
      </c>
      <c r="X54" s="45">
        <v>0</v>
      </c>
      <c r="Y54" s="45">
        <v>0</v>
      </c>
      <c r="Z54" s="12">
        <f>SUM(P54:Y54)</f>
        <v>15</v>
      </c>
      <c r="AA54" s="44">
        <v>50</v>
      </c>
      <c r="AB54" s="46">
        <f>Z54/AA54</f>
        <v>0.3</v>
      </c>
      <c r="AC54" s="30" t="str">
        <f>IF(Z54&gt;75%*AA54,"Победитель",IF(Z54&gt;50%*AA54,"Призёр","Участник"))</f>
        <v>Участник</v>
      </c>
    </row>
    <row r="55" spans="1:29" x14ac:dyDescent="0.3">
      <c r="A55" s="43">
        <v>41</v>
      </c>
      <c r="B55" s="16" t="s">
        <v>14</v>
      </c>
      <c r="C55" s="16" t="s">
        <v>1039</v>
      </c>
      <c r="D55" s="16" t="s">
        <v>1040</v>
      </c>
      <c r="E55" s="16" t="s">
        <v>366</v>
      </c>
      <c r="F55" s="4" t="s">
        <v>295</v>
      </c>
      <c r="G55" s="4" t="s">
        <v>185</v>
      </c>
      <c r="H55" s="4" t="s">
        <v>185</v>
      </c>
      <c r="I55" s="1" t="s">
        <v>1048</v>
      </c>
      <c r="J55" s="14" t="s">
        <v>1041</v>
      </c>
      <c r="K55" s="16">
        <v>6</v>
      </c>
      <c r="L55" s="16" t="s">
        <v>128</v>
      </c>
      <c r="M55" s="44" t="s">
        <v>399</v>
      </c>
      <c r="N55" s="13" t="str">
        <f>CONCATENATE(L55,M55)</f>
        <v>Л0601Ч</v>
      </c>
      <c r="O55" s="13" t="str">
        <f>CONCATENATE(B55,"-",F55,G55,H55,"-",I55)</f>
        <v>Ж-ГАА-21052007</v>
      </c>
      <c r="P55" s="45">
        <v>8</v>
      </c>
      <c r="Q55" s="45">
        <v>2</v>
      </c>
      <c r="R55" s="45">
        <v>5</v>
      </c>
      <c r="S55" s="45"/>
      <c r="T55" s="45"/>
      <c r="U55" s="45"/>
      <c r="V55" s="45"/>
      <c r="W55" s="45"/>
      <c r="X55" s="45"/>
      <c r="Y55" s="45"/>
      <c r="Z55" s="12">
        <f>SUM(P55:Y55)</f>
        <v>15</v>
      </c>
      <c r="AA55" s="44">
        <v>50</v>
      </c>
      <c r="AB55" s="46">
        <f>Z55/AA55</f>
        <v>0.3</v>
      </c>
      <c r="AC55" s="30" t="str">
        <f>IF(Z55&gt;75%*AA55,"Победитель",IF(Z55&gt;50%*AA55,"Призёр","Участник"))</f>
        <v>Участник</v>
      </c>
    </row>
    <row r="56" spans="1:29" x14ac:dyDescent="0.3">
      <c r="A56" s="43">
        <v>42</v>
      </c>
      <c r="B56" s="16" t="s">
        <v>427</v>
      </c>
      <c r="C56" s="16" t="s">
        <v>440</v>
      </c>
      <c r="D56" s="16" t="s">
        <v>42</v>
      </c>
      <c r="E56" s="16" t="s">
        <v>441</v>
      </c>
      <c r="F56" s="4" t="s">
        <v>185</v>
      </c>
      <c r="G56" s="4" t="s">
        <v>226</v>
      </c>
      <c r="H56" s="4" t="s">
        <v>247</v>
      </c>
      <c r="I56" s="1" t="s">
        <v>442</v>
      </c>
      <c r="J56" s="16" t="s">
        <v>426</v>
      </c>
      <c r="K56" s="16">
        <v>6</v>
      </c>
      <c r="L56" s="16" t="s">
        <v>344</v>
      </c>
      <c r="M56" s="44" t="s">
        <v>203</v>
      </c>
      <c r="N56" s="13" t="str">
        <f>CONCATENATE(L56,M56)</f>
        <v>Л0607В</v>
      </c>
      <c r="O56" s="13" t="str">
        <f>CONCATENATE(B56,"-",F56,G56,H56,"-",I56)</f>
        <v>м -АДЛ-07112007</v>
      </c>
      <c r="P56" s="45">
        <v>4</v>
      </c>
      <c r="Q56" s="45">
        <v>1</v>
      </c>
      <c r="R56" s="45">
        <v>4</v>
      </c>
      <c r="S56" s="45">
        <v>0</v>
      </c>
      <c r="T56" s="45">
        <v>5</v>
      </c>
      <c r="U56" s="45">
        <v>0</v>
      </c>
      <c r="V56" s="45">
        <v>0</v>
      </c>
      <c r="W56" s="45">
        <v>0</v>
      </c>
      <c r="X56" s="45">
        <v>0</v>
      </c>
      <c r="Y56" s="45">
        <v>0</v>
      </c>
      <c r="Z56" s="12">
        <f>SUM(P56:Y56)</f>
        <v>14</v>
      </c>
      <c r="AA56" s="44">
        <v>50</v>
      </c>
      <c r="AB56" s="46">
        <f>Z56/AA56</f>
        <v>0.28000000000000003</v>
      </c>
      <c r="AC56" s="30" t="str">
        <f>IF(Z56&gt;75%*AA56,"Победитель",IF(Z56&gt;50%*AA56,"Призёр","Участник"))</f>
        <v>Участник</v>
      </c>
    </row>
    <row r="57" spans="1:29" x14ac:dyDescent="0.3">
      <c r="A57" s="43">
        <v>43</v>
      </c>
      <c r="B57" s="16" t="s">
        <v>37</v>
      </c>
      <c r="C57" s="16" t="s">
        <v>859</v>
      </c>
      <c r="D57" s="16" t="s">
        <v>39</v>
      </c>
      <c r="E57" s="16" t="s">
        <v>75</v>
      </c>
      <c r="F57" s="16" t="s">
        <v>184</v>
      </c>
      <c r="G57" s="16" t="s">
        <v>191</v>
      </c>
      <c r="H57" s="16" t="s">
        <v>203</v>
      </c>
      <c r="I57" s="48" t="s">
        <v>860</v>
      </c>
      <c r="J57" s="16" t="s">
        <v>778</v>
      </c>
      <c r="K57" s="16">
        <v>6</v>
      </c>
      <c r="L57" s="16" t="s">
        <v>284</v>
      </c>
      <c r="M57" s="44" t="s">
        <v>295</v>
      </c>
      <c r="N57" s="13" t="str">
        <f>CONCATENATE(L57,M57)</f>
        <v>л0622Г</v>
      </c>
      <c r="O57" s="13" t="str">
        <f>CONCATENATE(B57,"-",F57,G57,H57,"-",I57)</f>
        <v>М-ПНВ-23122007</v>
      </c>
      <c r="P57" s="45">
        <v>4</v>
      </c>
      <c r="Q57" s="45">
        <v>0</v>
      </c>
      <c r="R57" s="45">
        <v>2</v>
      </c>
      <c r="S57" s="45">
        <v>0</v>
      </c>
      <c r="T57" s="45">
        <v>0</v>
      </c>
      <c r="U57" s="45">
        <v>0</v>
      </c>
      <c r="V57" s="45">
        <v>1</v>
      </c>
      <c r="W57" s="45">
        <v>1</v>
      </c>
      <c r="X57" s="45">
        <v>1</v>
      </c>
      <c r="Y57" s="45">
        <v>5</v>
      </c>
      <c r="Z57" s="12">
        <f>SUM(P57:Y57)</f>
        <v>14</v>
      </c>
      <c r="AA57" s="44">
        <v>50</v>
      </c>
      <c r="AB57" s="46">
        <f>Z57/AA57</f>
        <v>0.28000000000000003</v>
      </c>
      <c r="AC57" s="30" t="str">
        <f>IF(Z57&gt;75%*AA57,"Победитель",IF(Z57&gt;50%*AA57,"Призёр","Участник"))</f>
        <v>Участник</v>
      </c>
    </row>
    <row r="58" spans="1:29" x14ac:dyDescent="0.3">
      <c r="A58" s="43">
        <v>44</v>
      </c>
      <c r="B58" s="16" t="s">
        <v>14</v>
      </c>
      <c r="C58" s="16" t="s">
        <v>869</v>
      </c>
      <c r="D58" s="16" t="s">
        <v>65</v>
      </c>
      <c r="E58" s="16" t="s">
        <v>195</v>
      </c>
      <c r="F58" s="16" t="s">
        <v>247</v>
      </c>
      <c r="G58" s="16" t="s">
        <v>185</v>
      </c>
      <c r="H58" s="16" t="s">
        <v>198</v>
      </c>
      <c r="I58" s="48" t="s">
        <v>870</v>
      </c>
      <c r="J58" s="16" t="s">
        <v>778</v>
      </c>
      <c r="K58" s="16">
        <v>6</v>
      </c>
      <c r="L58" s="16" t="s">
        <v>871</v>
      </c>
      <c r="M58" s="44" t="s">
        <v>295</v>
      </c>
      <c r="N58" s="13" t="str">
        <f>CONCATENATE(L58,M58)</f>
        <v>л0623Г</v>
      </c>
      <c r="O58" s="13" t="str">
        <f>CONCATENATE(B58,"-",F58,G58,H58,"-",I58)</f>
        <v>Ж-ЛАИ-19122006</v>
      </c>
      <c r="P58" s="45">
        <v>3</v>
      </c>
      <c r="Q58" s="45">
        <v>0</v>
      </c>
      <c r="R58" s="45">
        <v>0</v>
      </c>
      <c r="S58" s="45">
        <v>0</v>
      </c>
      <c r="T58" s="45">
        <v>0</v>
      </c>
      <c r="U58" s="45">
        <v>0</v>
      </c>
      <c r="V58" s="45">
        <v>1</v>
      </c>
      <c r="W58" s="45">
        <v>5</v>
      </c>
      <c r="X58" s="45">
        <v>5</v>
      </c>
      <c r="Y58" s="45">
        <v>0</v>
      </c>
      <c r="Z58" s="12">
        <f>SUM(P58:Y58)</f>
        <v>14</v>
      </c>
      <c r="AA58" s="44">
        <v>50</v>
      </c>
      <c r="AB58" s="46">
        <f>Z58/AA58</f>
        <v>0.28000000000000003</v>
      </c>
      <c r="AC58" s="30" t="str">
        <f>IF(Z58&gt;75%*AA58,"Победитель",IF(Z58&gt;50%*AA58,"Призёр","Участник"))</f>
        <v>Участник</v>
      </c>
    </row>
    <row r="59" spans="1:29" x14ac:dyDescent="0.3">
      <c r="A59" s="43">
        <v>45</v>
      </c>
      <c r="B59" s="16" t="s">
        <v>14</v>
      </c>
      <c r="C59" s="16" t="s">
        <v>423</v>
      </c>
      <c r="D59" s="16" t="s">
        <v>685</v>
      </c>
      <c r="E59" s="16" t="s">
        <v>366</v>
      </c>
      <c r="F59" s="16" t="s">
        <v>191</v>
      </c>
      <c r="G59" s="16" t="s">
        <v>185</v>
      </c>
      <c r="H59" s="16" t="s">
        <v>185</v>
      </c>
      <c r="I59" s="48" t="s">
        <v>1213</v>
      </c>
      <c r="J59" s="16" t="s">
        <v>1210</v>
      </c>
      <c r="K59" s="16">
        <v>6</v>
      </c>
      <c r="L59" s="16" t="s">
        <v>130</v>
      </c>
      <c r="M59" s="44" t="s">
        <v>247</v>
      </c>
      <c r="N59" s="13" t="str">
        <f>CONCATENATE(L59,M59)</f>
        <v>Л0603Л</v>
      </c>
      <c r="O59" s="13" t="str">
        <f>CONCATENATE(B59,"-",F59,G59,H59,"-",I59)</f>
        <v>Ж-НАА-03052007</v>
      </c>
      <c r="P59" s="45">
        <v>2</v>
      </c>
      <c r="Q59" s="45">
        <v>0</v>
      </c>
      <c r="R59" s="45">
        <v>0</v>
      </c>
      <c r="S59" s="45">
        <v>5</v>
      </c>
      <c r="T59" s="45">
        <v>0</v>
      </c>
      <c r="U59" s="45">
        <v>0</v>
      </c>
      <c r="V59" s="45">
        <v>5</v>
      </c>
      <c r="W59" s="45">
        <v>2</v>
      </c>
      <c r="X59" s="45">
        <v>0</v>
      </c>
      <c r="Y59" s="45">
        <v>0</v>
      </c>
      <c r="Z59" s="12">
        <f>SUM(P59:Y59)</f>
        <v>14</v>
      </c>
      <c r="AA59" s="44">
        <v>50</v>
      </c>
      <c r="AB59" s="46">
        <f>Z59/AA59</f>
        <v>0.28000000000000003</v>
      </c>
      <c r="AC59" s="30" t="str">
        <f>IF(Z59&gt;75%*AA59,"Победитель",IF(Z59&gt;50%*AA59,"Призёр","Участник"))</f>
        <v>Участник</v>
      </c>
    </row>
    <row r="60" spans="1:29" x14ac:dyDescent="0.3">
      <c r="A60" s="43">
        <v>46</v>
      </c>
      <c r="B60" s="16" t="s">
        <v>180</v>
      </c>
      <c r="C60" s="16" t="s">
        <v>433</v>
      </c>
      <c r="D60" s="16" t="s">
        <v>434</v>
      </c>
      <c r="E60" s="16" t="s">
        <v>158</v>
      </c>
      <c r="F60" s="4"/>
      <c r="G60" s="4"/>
      <c r="H60" s="4"/>
      <c r="I60" s="1" t="s">
        <v>435</v>
      </c>
      <c r="J60" s="16" t="s">
        <v>426</v>
      </c>
      <c r="K60" s="16">
        <v>6</v>
      </c>
      <c r="L60" s="16" t="s">
        <v>129</v>
      </c>
      <c r="M60" s="44" t="s">
        <v>203</v>
      </c>
      <c r="N60" s="13" t="str">
        <f>CONCATENATE(L60,M60)</f>
        <v>Л0602В</v>
      </c>
      <c r="O60" s="13" t="str">
        <f>CONCATENATE(B60,"-",F60,G60,H60,"-",I60)</f>
        <v>ж--11062007</v>
      </c>
      <c r="P60" s="45">
        <v>2</v>
      </c>
      <c r="Q60" s="45">
        <v>0</v>
      </c>
      <c r="R60" s="45">
        <v>1</v>
      </c>
      <c r="S60" s="45">
        <v>5</v>
      </c>
      <c r="T60" s="45">
        <v>0</v>
      </c>
      <c r="U60" s="45">
        <v>5</v>
      </c>
      <c r="V60" s="45">
        <v>0</v>
      </c>
      <c r="W60" s="45">
        <v>0</v>
      </c>
      <c r="X60" s="45">
        <v>0</v>
      </c>
      <c r="Y60" s="45">
        <v>0</v>
      </c>
      <c r="Z60" s="12">
        <f>SUM(P60:Y60)</f>
        <v>13</v>
      </c>
      <c r="AA60" s="44">
        <v>50</v>
      </c>
      <c r="AB60" s="46">
        <f>Z60/AA60</f>
        <v>0.26</v>
      </c>
      <c r="AC60" s="30" t="str">
        <f>IF(Z60&gt;75%*AA60,"Победитель",IF(Z60&gt;50%*AA60,"Призёр","Участник"))</f>
        <v>Участник</v>
      </c>
    </row>
    <row r="61" spans="1:29" x14ac:dyDescent="0.3">
      <c r="A61" s="43">
        <v>47</v>
      </c>
      <c r="B61" s="16" t="s">
        <v>180</v>
      </c>
      <c r="C61" s="16" t="s">
        <v>436</v>
      </c>
      <c r="D61" s="16" t="s">
        <v>437</v>
      </c>
      <c r="E61" s="16" t="s">
        <v>46</v>
      </c>
      <c r="F61" s="4" t="s">
        <v>197</v>
      </c>
      <c r="G61" s="4" t="s">
        <v>321</v>
      </c>
      <c r="H61" s="4" t="s">
        <v>185</v>
      </c>
      <c r="I61" s="1" t="s">
        <v>438</v>
      </c>
      <c r="J61" s="16" t="s">
        <v>426</v>
      </c>
      <c r="K61" s="16">
        <v>6</v>
      </c>
      <c r="L61" s="16" t="s">
        <v>351</v>
      </c>
      <c r="M61" s="44" t="s">
        <v>203</v>
      </c>
      <c r="N61" s="13" t="str">
        <f>CONCATENATE(L61,M61)</f>
        <v>Л0609В</v>
      </c>
      <c r="O61" s="13" t="str">
        <f>CONCATENATE(B61,"-",F61,G61,H61,"-",I61)</f>
        <v>ж-КУА-15082007</v>
      </c>
      <c r="P61" s="45">
        <v>2</v>
      </c>
      <c r="Q61" s="45">
        <v>0</v>
      </c>
      <c r="R61" s="45">
        <v>1</v>
      </c>
      <c r="S61" s="45">
        <v>5</v>
      </c>
      <c r="T61" s="45">
        <v>0</v>
      </c>
      <c r="U61" s="45">
        <v>5</v>
      </c>
      <c r="V61" s="45">
        <v>0</v>
      </c>
      <c r="W61" s="45">
        <v>0</v>
      </c>
      <c r="X61" s="45">
        <v>0</v>
      </c>
      <c r="Y61" s="45">
        <v>0</v>
      </c>
      <c r="Z61" s="12">
        <f>SUM(P61:Y61)</f>
        <v>13</v>
      </c>
      <c r="AA61" s="44">
        <v>50</v>
      </c>
      <c r="AB61" s="46">
        <f>Z61/AA61</f>
        <v>0.26</v>
      </c>
      <c r="AC61" s="30" t="str">
        <f>IF(Z61&gt;75%*AA61,"Победитель",IF(Z61&gt;50%*AA61,"Призёр","Участник"))</f>
        <v>Участник</v>
      </c>
    </row>
    <row r="62" spans="1:29" x14ac:dyDescent="0.3">
      <c r="A62" s="43">
        <v>48</v>
      </c>
      <c r="B62" s="16" t="s">
        <v>37</v>
      </c>
      <c r="C62" s="16" t="s">
        <v>892</v>
      </c>
      <c r="D62" s="16" t="s">
        <v>463</v>
      </c>
      <c r="E62" s="16" t="s">
        <v>771</v>
      </c>
      <c r="F62" s="16" t="s">
        <v>37</v>
      </c>
      <c r="G62" s="16" t="s">
        <v>226</v>
      </c>
      <c r="H62" s="16" t="s">
        <v>185</v>
      </c>
      <c r="I62" s="48" t="s">
        <v>893</v>
      </c>
      <c r="J62" s="16" t="s">
        <v>778</v>
      </c>
      <c r="K62" s="16">
        <v>6</v>
      </c>
      <c r="L62" s="16" t="s">
        <v>279</v>
      </c>
      <c r="M62" s="44" t="s">
        <v>295</v>
      </c>
      <c r="N62" s="13" t="str">
        <f>CONCATENATE(L62,M62)</f>
        <v>л0621Г</v>
      </c>
      <c r="O62" s="13" t="str">
        <f>CONCATENATE(B62,"-",F62,G62,H62,"-",I62)</f>
        <v>М-МДА-15062007</v>
      </c>
      <c r="P62" s="45">
        <v>4</v>
      </c>
      <c r="Q62" s="45">
        <v>1</v>
      </c>
      <c r="R62" s="45">
        <v>1</v>
      </c>
      <c r="S62" s="45">
        <v>0</v>
      </c>
      <c r="T62" s="45">
        <v>0</v>
      </c>
      <c r="U62" s="45">
        <v>0</v>
      </c>
      <c r="V62" s="45">
        <v>0</v>
      </c>
      <c r="W62" s="45">
        <v>1</v>
      </c>
      <c r="X62" s="45">
        <v>1</v>
      </c>
      <c r="Y62" s="45">
        <v>5</v>
      </c>
      <c r="Z62" s="12">
        <f>SUM(P62:Y62)</f>
        <v>13</v>
      </c>
      <c r="AA62" s="44">
        <v>50</v>
      </c>
      <c r="AB62" s="46">
        <f>Z62/AA62</f>
        <v>0.26</v>
      </c>
      <c r="AC62" s="30" t="str">
        <f>IF(Z62&gt;75%*AA62,"Победитель",IF(Z62&gt;50%*AA62,"Призёр","Участник"))</f>
        <v>Участник</v>
      </c>
    </row>
    <row r="63" spans="1:29" x14ac:dyDescent="0.3">
      <c r="A63" s="43">
        <v>49</v>
      </c>
      <c r="B63" s="16" t="s">
        <v>37</v>
      </c>
      <c r="C63" s="16" t="s">
        <v>889</v>
      </c>
      <c r="D63" s="16" t="s">
        <v>463</v>
      </c>
      <c r="E63" s="16" t="s">
        <v>71</v>
      </c>
      <c r="F63" s="16" t="s">
        <v>247</v>
      </c>
      <c r="G63" s="16" t="s">
        <v>226</v>
      </c>
      <c r="H63" s="16" t="s">
        <v>198</v>
      </c>
      <c r="I63" s="48" t="s">
        <v>890</v>
      </c>
      <c r="J63" s="16" t="s">
        <v>778</v>
      </c>
      <c r="K63" s="16">
        <v>6</v>
      </c>
      <c r="L63" s="16" t="s">
        <v>891</v>
      </c>
      <c r="M63" s="44" t="s">
        <v>295</v>
      </c>
      <c r="N63" s="13" t="str">
        <f>CONCATENATE(L63,M63)</f>
        <v>л0626Г</v>
      </c>
      <c r="O63" s="13" t="str">
        <f>CONCATENATE(B63,"-",F63,G63,H63,"-",I63)</f>
        <v>М-ЛДИ-02062007</v>
      </c>
      <c r="P63" s="45">
        <v>2</v>
      </c>
      <c r="Q63" s="45">
        <v>1</v>
      </c>
      <c r="R63" s="45">
        <v>2</v>
      </c>
      <c r="S63" s="45">
        <v>0</v>
      </c>
      <c r="T63" s="45">
        <v>0</v>
      </c>
      <c r="U63" s="45">
        <v>0</v>
      </c>
      <c r="V63" s="45">
        <v>1</v>
      </c>
      <c r="W63" s="45">
        <v>1</v>
      </c>
      <c r="X63" s="45">
        <v>5</v>
      </c>
      <c r="Y63" s="45">
        <v>1</v>
      </c>
      <c r="Z63" s="12">
        <f>SUM(P63:Y63)</f>
        <v>13</v>
      </c>
      <c r="AA63" s="44">
        <v>50</v>
      </c>
      <c r="AB63" s="46">
        <f>Z63/AA63</f>
        <v>0.26</v>
      </c>
      <c r="AC63" s="30" t="str">
        <f>IF(Z63&gt;75%*AA63,"Победитель",IF(Z63&gt;50%*AA63,"Призёр","Участник"))</f>
        <v>Участник</v>
      </c>
    </row>
    <row r="64" spans="1:29" x14ac:dyDescent="0.3">
      <c r="A64" s="43">
        <v>50</v>
      </c>
      <c r="B64" s="16" t="s">
        <v>37</v>
      </c>
      <c r="C64" s="16" t="s">
        <v>1212</v>
      </c>
      <c r="D64" s="16" t="s">
        <v>88</v>
      </c>
      <c r="E64" s="16" t="s">
        <v>125</v>
      </c>
      <c r="F64" s="16" t="s">
        <v>37</v>
      </c>
      <c r="G64" s="16" t="s">
        <v>191</v>
      </c>
      <c r="H64" s="16" t="s">
        <v>252</v>
      </c>
      <c r="I64" s="48" t="s">
        <v>647</v>
      </c>
      <c r="J64" s="16" t="s">
        <v>1210</v>
      </c>
      <c r="K64" s="16">
        <v>6</v>
      </c>
      <c r="L64" s="16" t="s">
        <v>128</v>
      </c>
      <c r="M64" s="44" t="s">
        <v>247</v>
      </c>
      <c r="N64" s="13" t="str">
        <f>CONCATENATE(L64,M64)</f>
        <v>Л0601Л</v>
      </c>
      <c r="O64" s="13" t="str">
        <f>CONCATENATE(B64,"-",F64,G64,H64,"-",I64)</f>
        <v>М-МНЕ-05102007</v>
      </c>
      <c r="P64" s="45">
        <v>2</v>
      </c>
      <c r="Q64" s="45">
        <v>0</v>
      </c>
      <c r="R64" s="45">
        <v>4</v>
      </c>
      <c r="S64" s="45">
        <v>0</v>
      </c>
      <c r="T64" s="45">
        <v>0</v>
      </c>
      <c r="U64" s="45">
        <v>0</v>
      </c>
      <c r="V64" s="45">
        <v>5</v>
      </c>
      <c r="W64" s="45">
        <v>2</v>
      </c>
      <c r="X64" s="45">
        <v>0</v>
      </c>
      <c r="Y64" s="45">
        <v>0</v>
      </c>
      <c r="Z64" s="12">
        <f>SUM(P64:Y64)</f>
        <v>13</v>
      </c>
      <c r="AA64" s="44">
        <v>50</v>
      </c>
      <c r="AB64" s="46">
        <f>Z64/AA64</f>
        <v>0.26</v>
      </c>
      <c r="AC64" s="30" t="str">
        <f>IF(Z64&gt;75%*AA64,"Победитель",IF(Z64&gt;50%*AA64,"Призёр","Участник"))</f>
        <v>Участник</v>
      </c>
    </row>
    <row r="65" spans="1:29" x14ac:dyDescent="0.3">
      <c r="A65" s="43">
        <v>51</v>
      </c>
      <c r="B65" s="16" t="s">
        <v>180</v>
      </c>
      <c r="C65" s="16" t="s">
        <v>189</v>
      </c>
      <c r="D65" s="16" t="s">
        <v>190</v>
      </c>
      <c r="E65" s="16" t="s">
        <v>158</v>
      </c>
      <c r="F65" s="4" t="s">
        <v>191</v>
      </c>
      <c r="G65" s="4" t="s">
        <v>185</v>
      </c>
      <c r="H65" s="4" t="s">
        <v>25</v>
      </c>
      <c r="I65" s="1" t="s">
        <v>192</v>
      </c>
      <c r="J65" s="14" t="s">
        <v>187</v>
      </c>
      <c r="K65" s="16">
        <v>6</v>
      </c>
      <c r="L65" s="16" t="s">
        <v>193</v>
      </c>
      <c r="M65" s="44" t="s">
        <v>285</v>
      </c>
      <c r="N65" s="13" t="str">
        <f>CONCATENATE(L65,M65)</f>
        <v>л0604О</v>
      </c>
      <c r="O65" s="13" t="str">
        <f>CONCATENATE(B65,"-",F65,G65,H65,"-",I65)</f>
        <v>ж-НАС-27082007</v>
      </c>
      <c r="P65" s="45">
        <v>3</v>
      </c>
      <c r="Q65" s="45">
        <v>2</v>
      </c>
      <c r="R65" s="45">
        <v>3</v>
      </c>
      <c r="S65" s="45">
        <v>0</v>
      </c>
      <c r="T65" s="45">
        <v>0</v>
      </c>
      <c r="U65" s="45">
        <v>0</v>
      </c>
      <c r="V65" s="45">
        <v>5</v>
      </c>
      <c r="W65" s="45">
        <v>0</v>
      </c>
      <c r="X65" s="45">
        <v>0</v>
      </c>
      <c r="Y65" s="45">
        <v>0</v>
      </c>
      <c r="Z65" s="12">
        <f>SUM(P65:Y65)</f>
        <v>13</v>
      </c>
      <c r="AA65" s="44">
        <v>50</v>
      </c>
      <c r="AB65" s="46">
        <f>Z65/AA65</f>
        <v>0.26</v>
      </c>
      <c r="AC65" s="30" t="str">
        <f>IF(Z65&gt;75%*AA65,"Победитель",IF(Z65&gt;50%*AA65,"Призёр","Участник"))</f>
        <v>Участник</v>
      </c>
    </row>
    <row r="66" spans="1:29" x14ac:dyDescent="0.3">
      <c r="A66" s="43">
        <v>52</v>
      </c>
      <c r="B66" s="16" t="s">
        <v>180</v>
      </c>
      <c r="C66" s="16" t="s">
        <v>430</v>
      </c>
      <c r="D66" s="16" t="s">
        <v>431</v>
      </c>
      <c r="E66" s="16" t="s">
        <v>46</v>
      </c>
      <c r="F66" s="4"/>
      <c r="G66" s="4"/>
      <c r="H66" s="4"/>
      <c r="I66" s="1" t="s">
        <v>432</v>
      </c>
      <c r="J66" s="16" t="s">
        <v>426</v>
      </c>
      <c r="K66" s="16">
        <v>6</v>
      </c>
      <c r="L66" s="16" t="s">
        <v>128</v>
      </c>
      <c r="M66" s="44" t="s">
        <v>203</v>
      </c>
      <c r="N66" s="13" t="str">
        <f>CONCATENATE(L66,M66)</f>
        <v>Л0601В</v>
      </c>
      <c r="O66" s="13" t="str">
        <f>CONCATENATE(B66,"-",F66,G66,H66,"-",I66)</f>
        <v>ж--14052007</v>
      </c>
      <c r="P66" s="45">
        <v>2</v>
      </c>
      <c r="Q66" s="45">
        <v>0</v>
      </c>
      <c r="R66" s="45">
        <v>5</v>
      </c>
      <c r="S66" s="45">
        <v>5</v>
      </c>
      <c r="T66" s="45">
        <v>0</v>
      </c>
      <c r="U66" s="45">
        <v>0</v>
      </c>
      <c r="V66" s="45">
        <v>0</v>
      </c>
      <c r="W66" s="45">
        <v>0</v>
      </c>
      <c r="X66" s="45">
        <v>0</v>
      </c>
      <c r="Y66" s="45">
        <v>0</v>
      </c>
      <c r="Z66" s="12">
        <f>SUM(P66:Y66)</f>
        <v>12</v>
      </c>
      <c r="AA66" s="44">
        <v>50</v>
      </c>
      <c r="AB66" s="46">
        <f>Z66/AA66</f>
        <v>0.24</v>
      </c>
      <c r="AC66" s="30" t="str">
        <f>IF(Z66&gt;75%*AA66,"Победитель",IF(Z66&gt;50%*AA66,"Призёр","Участник"))</f>
        <v>Участник</v>
      </c>
    </row>
    <row r="67" spans="1:29" x14ac:dyDescent="0.3">
      <c r="A67" s="43">
        <v>53</v>
      </c>
      <c r="B67" s="16" t="s">
        <v>14</v>
      </c>
      <c r="C67" s="16" t="s">
        <v>863</v>
      </c>
      <c r="D67" s="16" t="s">
        <v>864</v>
      </c>
      <c r="E67" s="16" t="s">
        <v>158</v>
      </c>
      <c r="F67" s="16" t="s">
        <v>185</v>
      </c>
      <c r="G67" s="16" t="s">
        <v>185</v>
      </c>
      <c r="H67" s="16" t="s">
        <v>25</v>
      </c>
      <c r="I67" s="48" t="s">
        <v>207</v>
      </c>
      <c r="J67" s="16" t="s">
        <v>778</v>
      </c>
      <c r="K67" s="16">
        <v>6</v>
      </c>
      <c r="L67" s="16" t="s">
        <v>865</v>
      </c>
      <c r="M67" s="44" t="s">
        <v>295</v>
      </c>
      <c r="N67" s="13" t="str">
        <f>CONCATENATE(L67,M67)</f>
        <v>л0617Г</v>
      </c>
      <c r="O67" s="13" t="str">
        <f>CONCATENATE(B67,"-",F67,G67,H67,"-",I67)</f>
        <v>Ж-ААС-18062007</v>
      </c>
      <c r="P67" s="45">
        <v>3</v>
      </c>
      <c r="Q67" s="45">
        <v>0</v>
      </c>
      <c r="R67" s="45">
        <v>2</v>
      </c>
      <c r="S67" s="45">
        <v>0</v>
      </c>
      <c r="T67" s="45">
        <v>5</v>
      </c>
      <c r="U67" s="45">
        <v>0</v>
      </c>
      <c r="V67" s="45">
        <v>1</v>
      </c>
      <c r="W67" s="45">
        <v>0</v>
      </c>
      <c r="X67" s="45">
        <v>0</v>
      </c>
      <c r="Y67" s="45">
        <v>1</v>
      </c>
      <c r="Z67" s="12">
        <f>SUM(P67:Y67)</f>
        <v>12</v>
      </c>
      <c r="AA67" s="44">
        <v>50</v>
      </c>
      <c r="AB67" s="46">
        <f>Z67/AA67</f>
        <v>0.24</v>
      </c>
      <c r="AC67" s="30" t="str">
        <f>IF(Z67&gt;75%*AA67,"Победитель",IF(Z67&gt;50%*AA67,"Призёр","Участник"))</f>
        <v>Участник</v>
      </c>
    </row>
    <row r="68" spans="1:29" x14ac:dyDescent="0.3">
      <c r="A68" s="43">
        <v>54</v>
      </c>
      <c r="B68" s="16" t="s">
        <v>37</v>
      </c>
      <c r="C68" s="16" t="s">
        <v>845</v>
      </c>
      <c r="D68" s="16" t="s">
        <v>67</v>
      </c>
      <c r="E68" s="16" t="s">
        <v>842</v>
      </c>
      <c r="F68" s="16" t="s">
        <v>196</v>
      </c>
      <c r="G68" s="16" t="s">
        <v>25</v>
      </c>
      <c r="H68" s="16" t="s">
        <v>226</v>
      </c>
      <c r="I68" s="48" t="s">
        <v>846</v>
      </c>
      <c r="J68" s="16" t="s">
        <v>778</v>
      </c>
      <c r="K68" s="16">
        <v>6</v>
      </c>
      <c r="L68" s="16" t="s">
        <v>847</v>
      </c>
      <c r="M68" s="44" t="s">
        <v>295</v>
      </c>
      <c r="N68" s="13" t="str">
        <f>CONCATENATE(L68,M68)</f>
        <v>л0618Г</v>
      </c>
      <c r="O68" s="13" t="str">
        <f>CONCATENATE(B68,"-",F68,G68,H68,"-",I68)</f>
        <v>М-БСД-28122008</v>
      </c>
      <c r="P68" s="45">
        <v>5</v>
      </c>
      <c r="Q68" s="45">
        <v>2</v>
      </c>
      <c r="R68" s="45">
        <v>0</v>
      </c>
      <c r="S68" s="45">
        <v>0</v>
      </c>
      <c r="T68" s="45">
        <v>5</v>
      </c>
      <c r="U68" s="45">
        <v>0</v>
      </c>
      <c r="V68" s="45">
        <v>0</v>
      </c>
      <c r="W68" s="45">
        <v>0</v>
      </c>
      <c r="X68" s="45">
        <v>0</v>
      </c>
      <c r="Y68" s="45">
        <v>0</v>
      </c>
      <c r="Z68" s="12">
        <f>SUM(P68:Y68)</f>
        <v>12</v>
      </c>
      <c r="AA68" s="44">
        <v>50</v>
      </c>
      <c r="AB68" s="46">
        <f>Z68/AA68</f>
        <v>0.24</v>
      </c>
      <c r="AC68" s="30" t="str">
        <f>IF(Z68&gt;75%*AA68,"Победитель",IF(Z68&gt;50%*AA68,"Призёр","Участник"))</f>
        <v>Участник</v>
      </c>
    </row>
    <row r="69" spans="1:29" x14ac:dyDescent="0.3">
      <c r="A69" s="43">
        <v>55</v>
      </c>
      <c r="B69" s="16" t="s">
        <v>14</v>
      </c>
      <c r="C69" s="16" t="s">
        <v>703</v>
      </c>
      <c r="D69" s="16" t="s">
        <v>52</v>
      </c>
      <c r="E69" s="16" t="s">
        <v>366</v>
      </c>
      <c r="F69" s="16" t="s">
        <v>273</v>
      </c>
      <c r="G69" s="16" t="s">
        <v>226</v>
      </c>
      <c r="H69" s="16" t="s">
        <v>185</v>
      </c>
      <c r="I69" s="48" t="s">
        <v>347</v>
      </c>
      <c r="J69" s="16" t="s">
        <v>778</v>
      </c>
      <c r="K69" s="16">
        <v>6</v>
      </c>
      <c r="L69" s="16" t="s">
        <v>902</v>
      </c>
      <c r="M69" s="44" t="s">
        <v>295</v>
      </c>
      <c r="N69" s="13" t="str">
        <f>CONCATENATE(L69,M69)</f>
        <v>л067Г</v>
      </c>
      <c r="O69" s="13" t="str">
        <f>CONCATENATE(B69,"-",F69,G69,H69,"-",I69)</f>
        <v>Ж-ЯДА-04052007</v>
      </c>
      <c r="P69" s="45">
        <v>0</v>
      </c>
      <c r="Q69" s="45">
        <v>2</v>
      </c>
      <c r="R69" s="45">
        <v>0</v>
      </c>
      <c r="S69" s="45">
        <v>5</v>
      </c>
      <c r="T69" s="45">
        <v>5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12">
        <f>SUM(P69:Y69)</f>
        <v>12</v>
      </c>
      <c r="AA69" s="44">
        <v>50</v>
      </c>
      <c r="AB69" s="46">
        <f>Z69/AA69</f>
        <v>0.24</v>
      </c>
      <c r="AC69" s="30" t="str">
        <f>IF(Z69&gt;75%*AA69,"Победитель",IF(Z69&gt;50%*AA69,"Призёр","Участник"))</f>
        <v>Участник</v>
      </c>
    </row>
    <row r="70" spans="1:29" x14ac:dyDescent="0.3">
      <c r="A70" s="43">
        <v>56</v>
      </c>
      <c r="B70" s="24" t="s">
        <v>180</v>
      </c>
      <c r="C70" s="24" t="s">
        <v>651</v>
      </c>
      <c r="D70" s="24" t="s">
        <v>652</v>
      </c>
      <c r="E70" s="24" t="s">
        <v>403</v>
      </c>
      <c r="F70" s="51" t="s">
        <v>197</v>
      </c>
      <c r="G70" s="51" t="s">
        <v>203</v>
      </c>
      <c r="H70" s="51" t="s">
        <v>355</v>
      </c>
      <c r="I70" s="53" t="s">
        <v>653</v>
      </c>
      <c r="J70" s="22" t="s">
        <v>612</v>
      </c>
      <c r="K70" s="24">
        <v>6</v>
      </c>
      <c r="L70" s="24" t="s">
        <v>130</v>
      </c>
      <c r="M70" s="44" t="s">
        <v>197</v>
      </c>
      <c r="N70" s="13" t="str">
        <f>CONCATENATE(L70,M70)</f>
        <v>Л0603К</v>
      </c>
      <c r="O70" s="13" t="str">
        <f>CONCATENATE(B70,"-",F70,G70,H70,"-",I70)</f>
        <v>ж-КВЮ-01062007</v>
      </c>
      <c r="P70" s="45">
        <v>2</v>
      </c>
      <c r="Q70" s="45">
        <v>0</v>
      </c>
      <c r="R70" s="45">
        <v>0</v>
      </c>
      <c r="S70" s="45">
        <v>0</v>
      </c>
      <c r="T70" s="45">
        <v>0</v>
      </c>
      <c r="U70" s="45">
        <v>0</v>
      </c>
      <c r="V70" s="45">
        <v>5</v>
      </c>
      <c r="W70" s="45">
        <v>5</v>
      </c>
      <c r="X70" s="45">
        <v>0</v>
      </c>
      <c r="Y70" s="45">
        <v>0</v>
      </c>
      <c r="Z70" s="12">
        <f>SUM(P70:Y70)</f>
        <v>12</v>
      </c>
      <c r="AA70" s="44">
        <v>50</v>
      </c>
      <c r="AB70" s="46">
        <f>Z70/AA70</f>
        <v>0.24</v>
      </c>
      <c r="AC70" s="30" t="str">
        <f>IF(Z70&gt;75%*AA70,"Победитель",IF(Z70&gt;50%*AA70,"Призёр","Участник"))</f>
        <v>Участник</v>
      </c>
    </row>
    <row r="71" spans="1:29" x14ac:dyDescent="0.3">
      <c r="A71" s="43">
        <v>57</v>
      </c>
      <c r="B71" s="16" t="s">
        <v>37</v>
      </c>
      <c r="C71" s="15" t="s">
        <v>335</v>
      </c>
      <c r="D71" s="15" t="s">
        <v>266</v>
      </c>
      <c r="E71" s="15" t="s">
        <v>336</v>
      </c>
      <c r="F71" s="4" t="s">
        <v>252</v>
      </c>
      <c r="G71" s="4" t="s">
        <v>226</v>
      </c>
      <c r="H71" s="4" t="s">
        <v>37</v>
      </c>
      <c r="I71" s="2" t="s">
        <v>337</v>
      </c>
      <c r="J71" s="14" t="s">
        <v>288</v>
      </c>
      <c r="K71" s="16">
        <v>6</v>
      </c>
      <c r="L71" s="15" t="s">
        <v>338</v>
      </c>
      <c r="M71" s="44" t="s">
        <v>321</v>
      </c>
      <c r="N71" s="13" t="str">
        <f>CONCATENATE(L71,M71)</f>
        <v>Л0605У</v>
      </c>
      <c r="O71" s="13" t="str">
        <f>CONCATENATE(B71,"-",F71,G71,H71,"-",I71)</f>
        <v>М-ЕДМ-03062008</v>
      </c>
      <c r="P71" s="45">
        <v>3</v>
      </c>
      <c r="Q71" s="45">
        <v>1</v>
      </c>
      <c r="R71" s="45">
        <v>3</v>
      </c>
      <c r="S71" s="45">
        <v>0</v>
      </c>
      <c r="T71" s="45">
        <v>5</v>
      </c>
      <c r="U71" s="45">
        <v>0</v>
      </c>
      <c r="V71" s="45">
        <v>0</v>
      </c>
      <c r="W71" s="45">
        <v>0</v>
      </c>
      <c r="X71" s="45">
        <v>0</v>
      </c>
      <c r="Y71" s="45">
        <v>0</v>
      </c>
      <c r="Z71" s="12">
        <f>SUM(P71:Y71)</f>
        <v>12</v>
      </c>
      <c r="AA71" s="44">
        <v>50</v>
      </c>
      <c r="AB71" s="46">
        <f>Z71/AA71</f>
        <v>0.24</v>
      </c>
      <c r="AC71" s="30" t="str">
        <f>IF(Z71&gt;75%*AA71,"Победитель",IF(Z71&gt;50%*AA71,"Призёр","Участник"))</f>
        <v>Участник</v>
      </c>
    </row>
    <row r="72" spans="1:29" x14ac:dyDescent="0.3">
      <c r="A72" s="43">
        <v>58</v>
      </c>
      <c r="B72" s="16" t="s">
        <v>37</v>
      </c>
      <c r="C72" s="16" t="s">
        <v>903</v>
      </c>
      <c r="D72" s="16" t="s">
        <v>856</v>
      </c>
      <c r="E72" s="16" t="s">
        <v>497</v>
      </c>
      <c r="F72" s="16" t="s">
        <v>184</v>
      </c>
      <c r="G72" s="16" t="s">
        <v>252</v>
      </c>
      <c r="H72" s="16" t="s">
        <v>184</v>
      </c>
      <c r="I72" s="48" t="s">
        <v>801</v>
      </c>
      <c r="J72" s="16" t="s">
        <v>778</v>
      </c>
      <c r="K72" s="16">
        <v>6</v>
      </c>
      <c r="L72" s="16" t="s">
        <v>904</v>
      </c>
      <c r="M72" s="44" t="s">
        <v>295</v>
      </c>
      <c r="N72" s="13" t="str">
        <f>CONCATENATE(L72,M72)</f>
        <v>л0628Г</v>
      </c>
      <c r="O72" s="13" t="str">
        <f>CONCATENATE(B72,"-",F72,G72,H72,"-",I72)</f>
        <v>М-ПЕП-08112007</v>
      </c>
      <c r="P72" s="45">
        <v>0</v>
      </c>
      <c r="Q72" s="45">
        <v>1</v>
      </c>
      <c r="R72" s="45">
        <v>4</v>
      </c>
      <c r="S72" s="45">
        <v>0</v>
      </c>
      <c r="T72" s="45">
        <v>0</v>
      </c>
      <c r="U72" s="45">
        <v>5</v>
      </c>
      <c r="V72" s="45">
        <v>1</v>
      </c>
      <c r="W72" s="45">
        <v>0</v>
      </c>
      <c r="X72" s="45">
        <v>0</v>
      </c>
      <c r="Y72" s="45">
        <v>0</v>
      </c>
      <c r="Z72" s="12">
        <f>SUM(P72:Y72)</f>
        <v>11</v>
      </c>
      <c r="AA72" s="44">
        <v>50</v>
      </c>
      <c r="AB72" s="46">
        <f>Z72/AA72</f>
        <v>0.22</v>
      </c>
      <c r="AC72" s="30" t="str">
        <f>IF(Z72&gt;75%*AA72,"Победитель",IF(Z72&gt;50%*AA72,"Призёр","Участник"))</f>
        <v>Участник</v>
      </c>
    </row>
    <row r="73" spans="1:29" x14ac:dyDescent="0.3">
      <c r="A73" s="43">
        <v>59</v>
      </c>
      <c r="B73" s="24" t="s">
        <v>250</v>
      </c>
      <c r="C73" s="24" t="s">
        <v>648</v>
      </c>
      <c r="D73" s="24" t="s">
        <v>649</v>
      </c>
      <c r="E73" s="24" t="s">
        <v>332</v>
      </c>
      <c r="F73" s="51" t="s">
        <v>197</v>
      </c>
      <c r="G73" s="51" t="s">
        <v>196</v>
      </c>
      <c r="H73" s="51" t="s">
        <v>333</v>
      </c>
      <c r="I73" s="53" t="s">
        <v>650</v>
      </c>
      <c r="J73" s="22" t="s">
        <v>612</v>
      </c>
      <c r="K73" s="24">
        <v>6</v>
      </c>
      <c r="L73" s="24" t="s">
        <v>129</v>
      </c>
      <c r="M73" s="44" t="s">
        <v>197</v>
      </c>
      <c r="N73" s="13" t="str">
        <f>CONCATENATE(L73,M73)</f>
        <v>Л0602К</v>
      </c>
      <c r="O73" s="13" t="str">
        <f>CONCATENATE(B73,"-",F73,G73,H73,"-",I73)</f>
        <v>м-КБЭ-07012008</v>
      </c>
      <c r="P73" s="45">
        <v>1</v>
      </c>
      <c r="Q73" s="45">
        <v>0</v>
      </c>
      <c r="R73" s="45">
        <v>0</v>
      </c>
      <c r="S73" s="45">
        <v>0</v>
      </c>
      <c r="T73" s="45">
        <v>5</v>
      </c>
      <c r="U73" s="45">
        <v>0</v>
      </c>
      <c r="V73" s="45">
        <v>5</v>
      </c>
      <c r="W73" s="45">
        <v>0</v>
      </c>
      <c r="X73" s="45">
        <v>0</v>
      </c>
      <c r="Y73" s="45">
        <v>0</v>
      </c>
      <c r="Z73" s="12">
        <f>SUM(P73:Y73)</f>
        <v>11</v>
      </c>
      <c r="AA73" s="44">
        <v>50</v>
      </c>
      <c r="AB73" s="46">
        <f>Z73/AA73</f>
        <v>0.22</v>
      </c>
      <c r="AC73" s="30" t="str">
        <f>IF(Z73&gt;75%*AA73,"Победитель",IF(Z73&gt;50%*AA73,"Призёр","Участник"))</f>
        <v>Участник</v>
      </c>
    </row>
    <row r="74" spans="1:29" x14ac:dyDescent="0.3">
      <c r="A74" s="43">
        <v>60</v>
      </c>
      <c r="B74" s="24" t="s">
        <v>250</v>
      </c>
      <c r="C74" s="24" t="s">
        <v>665</v>
      </c>
      <c r="D74" s="24" t="s">
        <v>666</v>
      </c>
      <c r="E74" s="24" t="s">
        <v>43</v>
      </c>
      <c r="F74" s="51" t="s">
        <v>184</v>
      </c>
      <c r="G74" s="51" t="s">
        <v>198</v>
      </c>
      <c r="H74" s="51" t="s">
        <v>185</v>
      </c>
      <c r="I74" s="53" t="s">
        <v>667</v>
      </c>
      <c r="J74" s="24" t="s">
        <v>612</v>
      </c>
      <c r="K74" s="24">
        <v>6</v>
      </c>
      <c r="L74" s="24" t="s">
        <v>668</v>
      </c>
      <c r="M74" s="44" t="s">
        <v>197</v>
      </c>
      <c r="N74" s="13" t="str">
        <f>CONCATENATE(L74,M74)</f>
        <v>Л0611К</v>
      </c>
      <c r="O74" s="13" t="str">
        <f>CONCATENATE(B74,"-",F74,G74,H74,"-",I74)</f>
        <v>м-ПИА-14042007</v>
      </c>
      <c r="P74" s="45">
        <v>2</v>
      </c>
      <c r="Q74" s="45">
        <v>1</v>
      </c>
      <c r="R74" s="45">
        <v>3</v>
      </c>
      <c r="S74" s="45">
        <v>0</v>
      </c>
      <c r="T74" s="45">
        <v>0</v>
      </c>
      <c r="U74" s="45">
        <v>0</v>
      </c>
      <c r="V74" s="45">
        <v>5</v>
      </c>
      <c r="W74" s="45">
        <v>0</v>
      </c>
      <c r="X74" s="45">
        <v>0</v>
      </c>
      <c r="Y74" s="45">
        <v>0</v>
      </c>
      <c r="Z74" s="12">
        <f>SUM(P74:Y74)</f>
        <v>11</v>
      </c>
      <c r="AA74" s="44">
        <v>50</v>
      </c>
      <c r="AB74" s="46">
        <f>Z74/AA74</f>
        <v>0.22</v>
      </c>
      <c r="AC74" s="30" t="str">
        <f>IF(Z74&gt;75%*AA74,"Победитель",IF(Z74&gt;50%*AA74,"Призёр","Участник"))</f>
        <v>Участник</v>
      </c>
    </row>
    <row r="75" spans="1:29" x14ac:dyDescent="0.3">
      <c r="A75" s="43">
        <v>61</v>
      </c>
      <c r="B75" s="16" t="s">
        <v>180</v>
      </c>
      <c r="C75" s="16" t="s">
        <v>206</v>
      </c>
      <c r="D75" s="16" t="s">
        <v>45</v>
      </c>
      <c r="E75" s="16" t="s">
        <v>158</v>
      </c>
      <c r="F75" s="4" t="s">
        <v>197</v>
      </c>
      <c r="G75" s="4" t="s">
        <v>197</v>
      </c>
      <c r="H75" s="4" t="s">
        <v>25</v>
      </c>
      <c r="I75" s="1" t="s">
        <v>207</v>
      </c>
      <c r="J75" s="14" t="s">
        <v>187</v>
      </c>
      <c r="K75" s="16">
        <v>6</v>
      </c>
      <c r="L75" s="16" t="s">
        <v>208</v>
      </c>
      <c r="M75" s="44" t="s">
        <v>285</v>
      </c>
      <c r="N75" s="13" t="str">
        <f>CONCATENATE(L75,M75)</f>
        <v>л0603О</v>
      </c>
      <c r="O75" s="13" t="str">
        <f>CONCATENATE(B75,"-",F75,G75,H75,"-",I75)</f>
        <v>ж-ККС-18062007</v>
      </c>
      <c r="P75" s="45">
        <v>2</v>
      </c>
      <c r="Q75" s="45">
        <v>1</v>
      </c>
      <c r="R75" s="45">
        <v>3</v>
      </c>
      <c r="S75" s="45">
        <v>0</v>
      </c>
      <c r="T75" s="45">
        <v>0</v>
      </c>
      <c r="U75" s="45">
        <v>0</v>
      </c>
      <c r="V75" s="45">
        <v>0</v>
      </c>
      <c r="W75" s="45">
        <v>5</v>
      </c>
      <c r="X75" s="45">
        <v>0</v>
      </c>
      <c r="Y75" s="45">
        <v>0</v>
      </c>
      <c r="Z75" s="12">
        <f>SUM(P75:Y75)</f>
        <v>11</v>
      </c>
      <c r="AA75" s="44">
        <v>50</v>
      </c>
      <c r="AB75" s="46">
        <f>Z75/AA75</f>
        <v>0.22</v>
      </c>
      <c r="AC75" s="30" t="str">
        <f>IF(Z75&gt;75%*AA75,"Победитель",IF(Z75&gt;50%*AA75,"Призёр","Участник"))</f>
        <v>Участник</v>
      </c>
    </row>
    <row r="76" spans="1:29" x14ac:dyDescent="0.3">
      <c r="A76" s="43">
        <v>62</v>
      </c>
      <c r="B76" s="16" t="s">
        <v>14</v>
      </c>
      <c r="C76" s="15" t="s">
        <v>1100</v>
      </c>
      <c r="D76" s="15" t="s">
        <v>431</v>
      </c>
      <c r="E76" s="15" t="s">
        <v>1101</v>
      </c>
      <c r="F76" s="4" t="s">
        <v>291</v>
      </c>
      <c r="G76" s="4" t="s">
        <v>226</v>
      </c>
      <c r="H76" s="4" t="s">
        <v>210</v>
      </c>
      <c r="I76" s="2" t="s">
        <v>1102</v>
      </c>
      <c r="J76" s="14" t="s">
        <v>1093</v>
      </c>
      <c r="K76" s="16">
        <v>6</v>
      </c>
      <c r="L76" s="26" t="s">
        <v>131</v>
      </c>
      <c r="M76" s="44" t="s">
        <v>185</v>
      </c>
      <c r="N76" s="13" t="str">
        <f>CONCATENATE(L76,M76)</f>
        <v>Л0604А</v>
      </c>
      <c r="O76" s="13" t="str">
        <f>CONCATENATE(B76,"-",F76,G76,H76,"-",I76)</f>
        <v>Ж-ХДР-14062007</v>
      </c>
      <c r="P76" s="45">
        <v>3</v>
      </c>
      <c r="Q76" s="45">
        <v>0</v>
      </c>
      <c r="R76" s="45">
        <v>2</v>
      </c>
      <c r="S76" s="45">
        <v>0</v>
      </c>
      <c r="T76" s="45">
        <v>0</v>
      </c>
      <c r="U76" s="45">
        <v>0</v>
      </c>
      <c r="V76" s="45">
        <v>5</v>
      </c>
      <c r="W76" s="45">
        <v>0</v>
      </c>
      <c r="X76" s="45">
        <v>0</v>
      </c>
      <c r="Y76" s="45">
        <v>0</v>
      </c>
      <c r="Z76" s="12">
        <f>SUM(P76:Y76)</f>
        <v>10</v>
      </c>
      <c r="AA76" s="44">
        <v>50</v>
      </c>
      <c r="AB76" s="46">
        <f>Z76/AA76</f>
        <v>0.2</v>
      </c>
      <c r="AC76" s="30" t="str">
        <f>IF(Z76&gt;75%*AA76,"Победитель",IF(Z76&gt;50%*AA76,"Призёр","Участник"))</f>
        <v>Участник</v>
      </c>
    </row>
    <row r="77" spans="1:29" x14ac:dyDescent="0.3">
      <c r="A77" s="43">
        <v>63</v>
      </c>
      <c r="B77" s="16" t="s">
        <v>14</v>
      </c>
      <c r="C77" s="16" t="s">
        <v>899</v>
      </c>
      <c r="D77" s="16" t="s">
        <v>224</v>
      </c>
      <c r="E77" s="16" t="s">
        <v>605</v>
      </c>
      <c r="F77" s="16" t="s">
        <v>203</v>
      </c>
      <c r="G77" s="16" t="s">
        <v>203</v>
      </c>
      <c r="H77" s="16" t="s">
        <v>285</v>
      </c>
      <c r="I77" s="48" t="s">
        <v>900</v>
      </c>
      <c r="J77" s="16" t="s">
        <v>778</v>
      </c>
      <c r="K77" s="16">
        <v>6</v>
      </c>
      <c r="L77" s="16" t="s">
        <v>901</v>
      </c>
      <c r="M77" s="44" t="s">
        <v>295</v>
      </c>
      <c r="N77" s="13" t="str">
        <f>CONCATENATE(L77,M77)</f>
        <v>л0624Г</v>
      </c>
      <c r="O77" s="13" t="str">
        <f>CONCATENATE(B77,"-",F77,G77,H77,"-",I77)</f>
        <v>Ж-ВВО-16102007</v>
      </c>
      <c r="P77" s="45">
        <v>2</v>
      </c>
      <c r="Q77" s="45">
        <v>0</v>
      </c>
      <c r="R77" s="45">
        <v>1</v>
      </c>
      <c r="S77" s="45">
        <v>0</v>
      </c>
      <c r="T77" s="45">
        <v>0</v>
      </c>
      <c r="U77" s="45">
        <v>0</v>
      </c>
      <c r="V77" s="45">
        <v>0</v>
      </c>
      <c r="W77" s="45">
        <v>1</v>
      </c>
      <c r="X77" s="45">
        <v>1</v>
      </c>
      <c r="Y77" s="45">
        <v>5</v>
      </c>
      <c r="Z77" s="12">
        <f>SUM(P77:Y77)</f>
        <v>10</v>
      </c>
      <c r="AA77" s="44">
        <v>50</v>
      </c>
      <c r="AB77" s="46">
        <f>Z77/AA77</f>
        <v>0.2</v>
      </c>
      <c r="AC77" s="30" t="str">
        <f>IF(Z77&gt;75%*AA77,"Победитель",IF(Z77&gt;50%*AA77,"Призёр","Участник"))</f>
        <v>Участник</v>
      </c>
    </row>
    <row r="78" spans="1:29" x14ac:dyDescent="0.3">
      <c r="A78" s="43">
        <v>64</v>
      </c>
      <c r="B78" s="16" t="s">
        <v>14</v>
      </c>
      <c r="C78" s="16" t="s">
        <v>1083</v>
      </c>
      <c r="D78" s="16" t="s">
        <v>1084</v>
      </c>
      <c r="E78" s="16" t="s">
        <v>35</v>
      </c>
      <c r="F78" s="16" t="s">
        <v>185</v>
      </c>
      <c r="G78" s="16" t="s">
        <v>203</v>
      </c>
      <c r="H78" s="16" t="s">
        <v>185</v>
      </c>
      <c r="I78" s="48" t="s">
        <v>1085</v>
      </c>
      <c r="J78" s="16" t="s">
        <v>1078</v>
      </c>
      <c r="K78" s="16">
        <v>6</v>
      </c>
      <c r="L78" s="16" t="s">
        <v>128</v>
      </c>
      <c r="M78" s="44" t="s">
        <v>226</v>
      </c>
      <c r="N78" s="13" t="str">
        <f>CONCATENATE(L78,M78)</f>
        <v>Л0601Д</v>
      </c>
      <c r="O78" s="13" t="str">
        <f>CONCATENATE(B78,"-",F78,G78,H78,"-",I78)</f>
        <v>Ж-АВА-30.08.2007</v>
      </c>
      <c r="P78" s="45">
        <v>2</v>
      </c>
      <c r="Q78" s="45">
        <v>0</v>
      </c>
      <c r="R78" s="45">
        <v>0</v>
      </c>
      <c r="S78" s="45">
        <v>3</v>
      </c>
      <c r="T78" s="45">
        <v>0</v>
      </c>
      <c r="U78" s="45">
        <v>0</v>
      </c>
      <c r="V78" s="45">
        <v>1</v>
      </c>
      <c r="W78" s="45">
        <v>2</v>
      </c>
      <c r="X78" s="45">
        <v>1</v>
      </c>
      <c r="Y78" s="45">
        <v>1</v>
      </c>
      <c r="Z78" s="12">
        <f>SUM(P78:Y78)</f>
        <v>10</v>
      </c>
      <c r="AA78" s="44">
        <v>50</v>
      </c>
      <c r="AB78" s="46">
        <f>Z78/AA78</f>
        <v>0.2</v>
      </c>
      <c r="AC78" s="30" t="str">
        <f>IF(Z78&gt;75%*AA78,"Победитель",IF(Z78&gt;50%*AA78,"Призёр","Участник"))</f>
        <v>Участник</v>
      </c>
    </row>
    <row r="79" spans="1:29" x14ac:dyDescent="0.3">
      <c r="A79" s="43">
        <v>65</v>
      </c>
      <c r="B79" s="16" t="s">
        <v>37</v>
      </c>
      <c r="C79" s="15" t="s">
        <v>323</v>
      </c>
      <c r="D79" s="15" t="s">
        <v>324</v>
      </c>
      <c r="E79" s="15" t="s">
        <v>57</v>
      </c>
      <c r="F79" s="4" t="s">
        <v>242</v>
      </c>
      <c r="G79" s="4" t="s">
        <v>25</v>
      </c>
      <c r="H79" s="4" t="s">
        <v>25</v>
      </c>
      <c r="I79" s="2" t="s">
        <v>325</v>
      </c>
      <c r="J79" s="14" t="s">
        <v>288</v>
      </c>
      <c r="K79" s="16">
        <v>6</v>
      </c>
      <c r="L79" s="15" t="s">
        <v>129</v>
      </c>
      <c r="M79" s="44" t="s">
        <v>321</v>
      </c>
      <c r="N79" s="13" t="str">
        <f>CONCATENATE(L79,M79)</f>
        <v>Л0602У</v>
      </c>
      <c r="O79" s="13" t="str">
        <f>CONCATENATE(B79,"-",F79,G79,H79,"-",I79)</f>
        <v>М-ШСС-30082007</v>
      </c>
      <c r="P79" s="45">
        <v>3</v>
      </c>
      <c r="Q79" s="45">
        <v>0</v>
      </c>
      <c r="R79" s="45">
        <v>0</v>
      </c>
      <c r="S79" s="45">
        <v>2</v>
      </c>
      <c r="T79" s="45">
        <v>0</v>
      </c>
      <c r="U79" s="45">
        <v>5</v>
      </c>
      <c r="V79" s="45">
        <v>0</v>
      </c>
      <c r="W79" s="45">
        <v>0</v>
      </c>
      <c r="X79" s="45">
        <v>0</v>
      </c>
      <c r="Y79" s="45">
        <v>0</v>
      </c>
      <c r="Z79" s="12">
        <f>SUM(P79:Y79)</f>
        <v>10</v>
      </c>
      <c r="AA79" s="44">
        <v>50</v>
      </c>
      <c r="AB79" s="46">
        <f>Z79/AA79</f>
        <v>0.2</v>
      </c>
      <c r="AC79" s="30" t="str">
        <f>IF(Z79&gt;75%*AA79,"Победитель",IF(Z79&gt;50%*AA79,"Призёр","Участник"))</f>
        <v>Участник</v>
      </c>
    </row>
    <row r="80" spans="1:29" x14ac:dyDescent="0.3">
      <c r="A80" s="43">
        <v>66</v>
      </c>
      <c r="B80" s="16" t="s">
        <v>180</v>
      </c>
      <c r="C80" s="16" t="s">
        <v>445</v>
      </c>
      <c r="D80" s="16" t="s">
        <v>224</v>
      </c>
      <c r="E80" s="16" t="s">
        <v>366</v>
      </c>
      <c r="F80" s="4" t="s">
        <v>197</v>
      </c>
      <c r="G80" s="4" t="s">
        <v>203</v>
      </c>
      <c r="H80" s="4" t="s">
        <v>185</v>
      </c>
      <c r="I80" s="1" t="s">
        <v>446</v>
      </c>
      <c r="J80" s="16" t="s">
        <v>426</v>
      </c>
      <c r="K80" s="16">
        <v>6</v>
      </c>
      <c r="L80" s="16" t="s">
        <v>348</v>
      </c>
      <c r="M80" s="44" t="s">
        <v>203</v>
      </c>
      <c r="N80" s="13" t="str">
        <f>CONCATENATE(L80,M80)</f>
        <v>Л0608В</v>
      </c>
      <c r="O80" s="13" t="str">
        <f>CONCATENATE(B80,"-",F80,G80,H80,"-",I80)</f>
        <v>ж-КВА-09102007</v>
      </c>
      <c r="P80" s="45">
        <v>4</v>
      </c>
      <c r="Q80" s="45">
        <v>0</v>
      </c>
      <c r="R80" s="45">
        <v>3</v>
      </c>
      <c r="S80" s="45">
        <v>2</v>
      </c>
      <c r="T80" s="45">
        <v>0</v>
      </c>
      <c r="U80" s="45">
        <v>0</v>
      </c>
      <c r="V80" s="45">
        <v>0</v>
      </c>
      <c r="W80" s="45">
        <v>0</v>
      </c>
      <c r="X80" s="45">
        <v>0</v>
      </c>
      <c r="Y80" s="45">
        <v>0</v>
      </c>
      <c r="Z80" s="12">
        <f>SUM(P80:Y80)</f>
        <v>9</v>
      </c>
      <c r="AA80" s="44">
        <v>50</v>
      </c>
      <c r="AB80" s="46">
        <f>Z80/AA80</f>
        <v>0.18</v>
      </c>
      <c r="AC80" s="30" t="str">
        <f>IF(Z80&gt;75%*AA80,"Победитель",IF(Z80&gt;50%*AA80,"Призёр","Участник"))</f>
        <v>Участник</v>
      </c>
    </row>
    <row r="81" spans="1:29" x14ac:dyDescent="0.3">
      <c r="A81" s="43">
        <v>67</v>
      </c>
      <c r="B81" s="16" t="s">
        <v>180</v>
      </c>
      <c r="C81" s="16" t="s">
        <v>447</v>
      </c>
      <c r="D81" s="16" t="s">
        <v>52</v>
      </c>
      <c r="E81" s="16" t="s">
        <v>31</v>
      </c>
      <c r="F81" s="4" t="s">
        <v>183</v>
      </c>
      <c r="G81" s="4" t="s">
        <v>226</v>
      </c>
      <c r="H81" s="4" t="s">
        <v>37</v>
      </c>
      <c r="I81" s="1" t="s">
        <v>448</v>
      </c>
      <c r="J81" s="16" t="s">
        <v>426</v>
      </c>
      <c r="K81" s="16">
        <v>6</v>
      </c>
      <c r="L81" s="16" t="s">
        <v>449</v>
      </c>
      <c r="M81" s="44" t="s">
        <v>203</v>
      </c>
      <c r="N81" s="13" t="str">
        <f>CONCATENATE(L81,M81)</f>
        <v>Л0610В</v>
      </c>
      <c r="O81" s="13" t="str">
        <f>CONCATENATE(B81,"-",F81,G81,H81,"-",I81)</f>
        <v>ж-ТДМ-04052008</v>
      </c>
      <c r="P81" s="45">
        <v>3</v>
      </c>
      <c r="Q81" s="45">
        <v>1</v>
      </c>
      <c r="R81" s="45">
        <v>0</v>
      </c>
      <c r="S81" s="45">
        <v>0</v>
      </c>
      <c r="T81" s="45">
        <v>5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12">
        <f>SUM(P81:Y81)</f>
        <v>9</v>
      </c>
      <c r="AA81" s="44">
        <v>50</v>
      </c>
      <c r="AB81" s="46">
        <f>Z81/AA81</f>
        <v>0.18</v>
      </c>
      <c r="AC81" s="30" t="str">
        <f>IF(Z81&gt;75%*AA81,"Победитель",IF(Z81&gt;50%*AA81,"Призёр","Участник"))</f>
        <v>Участник</v>
      </c>
    </row>
    <row r="82" spans="1:29" x14ac:dyDescent="0.3">
      <c r="A82" s="43">
        <v>68</v>
      </c>
      <c r="B82" s="24" t="s">
        <v>180</v>
      </c>
      <c r="C82" s="24" t="s">
        <v>450</v>
      </c>
      <c r="D82" s="24" t="s">
        <v>52</v>
      </c>
      <c r="E82" s="24" t="s">
        <v>60</v>
      </c>
      <c r="F82" s="51" t="s">
        <v>25</v>
      </c>
      <c r="G82" s="51" t="s">
        <v>226</v>
      </c>
      <c r="H82" s="51" t="s">
        <v>203</v>
      </c>
      <c r="I82" s="53" t="s">
        <v>654</v>
      </c>
      <c r="J82" s="22" t="s">
        <v>612</v>
      </c>
      <c r="K82" s="24">
        <v>6</v>
      </c>
      <c r="L82" s="24" t="s">
        <v>131</v>
      </c>
      <c r="M82" s="44" t="s">
        <v>197</v>
      </c>
      <c r="N82" s="13" t="str">
        <f>CONCATENATE(L82,M82)</f>
        <v>Л0604К</v>
      </c>
      <c r="O82" s="13" t="str">
        <f>CONCATENATE(B82,"-",F82,G82,H82,"-",I82)</f>
        <v>ж-СДВ-22092007</v>
      </c>
      <c r="P82" s="45">
        <v>0</v>
      </c>
      <c r="Q82" s="45">
        <v>0</v>
      </c>
      <c r="R82" s="45">
        <v>4</v>
      </c>
      <c r="S82" s="45">
        <v>0</v>
      </c>
      <c r="T82" s="45">
        <v>5</v>
      </c>
      <c r="U82" s="45">
        <v>0</v>
      </c>
      <c r="V82" s="45">
        <v>0</v>
      </c>
      <c r="W82" s="45">
        <v>0</v>
      </c>
      <c r="X82" s="45">
        <v>0</v>
      </c>
      <c r="Y82" s="45">
        <v>0</v>
      </c>
      <c r="Z82" s="12">
        <f>SUM(P82:Y82)</f>
        <v>9</v>
      </c>
      <c r="AA82" s="44">
        <v>50</v>
      </c>
      <c r="AB82" s="46">
        <f>Z82/AA82</f>
        <v>0.18</v>
      </c>
      <c r="AC82" s="30" t="str">
        <f>IF(Z82&gt;75%*AA82,"Победитель",IF(Z82&gt;50%*AA82,"Призёр","Участник"))</f>
        <v>Участник</v>
      </c>
    </row>
    <row r="83" spans="1:29" x14ac:dyDescent="0.3">
      <c r="A83" s="43">
        <v>69</v>
      </c>
      <c r="B83" s="16" t="s">
        <v>14</v>
      </c>
      <c r="C83" s="16" t="s">
        <v>651</v>
      </c>
      <c r="D83" s="16" t="s">
        <v>65</v>
      </c>
      <c r="E83" s="16" t="s">
        <v>225</v>
      </c>
      <c r="F83" s="4" t="s">
        <v>197</v>
      </c>
      <c r="G83" s="4" t="s">
        <v>185</v>
      </c>
      <c r="H83" s="4" t="s">
        <v>226</v>
      </c>
      <c r="I83" s="1" t="s">
        <v>1050</v>
      </c>
      <c r="J83" s="14" t="s">
        <v>1041</v>
      </c>
      <c r="K83" s="16">
        <v>6</v>
      </c>
      <c r="L83" s="16" t="s">
        <v>129</v>
      </c>
      <c r="M83" s="44" t="s">
        <v>399</v>
      </c>
      <c r="N83" s="13" t="str">
        <f>CONCATENATE(L83,M83)</f>
        <v>Л0602Ч</v>
      </c>
      <c r="O83" s="13" t="str">
        <f>CONCATENATE(B83,"-",F83,G83,H83,"-",I83)</f>
        <v>Ж-КАД-23042007</v>
      </c>
      <c r="P83" s="45">
        <v>4</v>
      </c>
      <c r="Q83" s="45">
        <v>5</v>
      </c>
      <c r="R83" s="45">
        <v>0</v>
      </c>
      <c r="S83" s="45"/>
      <c r="T83" s="45"/>
      <c r="U83" s="45"/>
      <c r="V83" s="45"/>
      <c r="W83" s="45"/>
      <c r="X83" s="45"/>
      <c r="Y83" s="45"/>
      <c r="Z83" s="12">
        <f>SUM(P83:Y83)</f>
        <v>9</v>
      </c>
      <c r="AA83" s="44">
        <v>50</v>
      </c>
      <c r="AB83" s="46">
        <f>Z83/AA83</f>
        <v>0.18</v>
      </c>
      <c r="AC83" s="30" t="str">
        <f>IF(Z83&gt;75%*AA83,"Победитель",IF(Z83&gt;50%*AA83,"Призёр","Участник"))</f>
        <v>Участник</v>
      </c>
    </row>
    <row r="84" spans="1:29" x14ac:dyDescent="0.3">
      <c r="A84" s="43">
        <v>70</v>
      </c>
      <c r="B84" s="16" t="s">
        <v>427</v>
      </c>
      <c r="C84" s="16" t="s">
        <v>428</v>
      </c>
      <c r="D84" s="16" t="s">
        <v>307</v>
      </c>
      <c r="E84" s="16" t="s">
        <v>57</v>
      </c>
      <c r="F84" s="4"/>
      <c r="G84" s="4"/>
      <c r="H84" s="4"/>
      <c r="I84" s="1" t="s">
        <v>429</v>
      </c>
      <c r="J84" s="16" t="s">
        <v>426</v>
      </c>
      <c r="K84" s="16">
        <v>6</v>
      </c>
      <c r="L84" s="16" t="s">
        <v>131</v>
      </c>
      <c r="M84" s="44" t="s">
        <v>203</v>
      </c>
      <c r="N84" s="13" t="str">
        <f>CONCATENATE(L84,M84)</f>
        <v>Л0604В</v>
      </c>
      <c r="O84" s="13" t="str">
        <f>CONCATENATE(B84,"-",F84,G84,H84,"-",I84)</f>
        <v>м --11112007</v>
      </c>
      <c r="P84" s="45">
        <v>1</v>
      </c>
      <c r="Q84" s="45">
        <v>1</v>
      </c>
      <c r="R84" s="45">
        <v>1</v>
      </c>
      <c r="S84" s="45">
        <v>5</v>
      </c>
      <c r="T84" s="45">
        <v>0</v>
      </c>
      <c r="U84" s="45">
        <v>0</v>
      </c>
      <c r="V84" s="45">
        <v>0</v>
      </c>
      <c r="W84" s="45">
        <v>0</v>
      </c>
      <c r="X84" s="45">
        <v>0</v>
      </c>
      <c r="Y84" s="45">
        <v>0</v>
      </c>
      <c r="Z84" s="12">
        <f>SUM(P84:Y84)</f>
        <v>8</v>
      </c>
      <c r="AA84" s="44">
        <v>50</v>
      </c>
      <c r="AB84" s="46">
        <f>Z84/AA84</f>
        <v>0.16</v>
      </c>
      <c r="AC84" s="30" t="str">
        <f>IF(Z84&gt;75%*AA84,"Победитель",IF(Z84&gt;50%*AA84,"Призёр","Участник"))</f>
        <v>Участник</v>
      </c>
    </row>
    <row r="85" spans="1:29" x14ac:dyDescent="0.3">
      <c r="A85" s="43">
        <v>71</v>
      </c>
      <c r="B85" s="16" t="s">
        <v>180</v>
      </c>
      <c r="C85" s="16" t="s">
        <v>443</v>
      </c>
      <c r="D85" s="16" t="s">
        <v>444</v>
      </c>
      <c r="E85" s="16" t="s">
        <v>424</v>
      </c>
      <c r="F85" s="4" t="s">
        <v>37</v>
      </c>
      <c r="G85" s="4" t="s">
        <v>25</v>
      </c>
      <c r="H85" s="4" t="s">
        <v>252</v>
      </c>
      <c r="I85" s="1">
        <v>22072008</v>
      </c>
      <c r="J85" s="16" t="s">
        <v>426</v>
      </c>
      <c r="K85" s="16">
        <v>6</v>
      </c>
      <c r="L85" s="16" t="s">
        <v>341</v>
      </c>
      <c r="M85" s="44" t="s">
        <v>203</v>
      </c>
      <c r="N85" s="13" t="str">
        <f>CONCATENATE(L85,M85)</f>
        <v>Л0606В</v>
      </c>
      <c r="O85" s="13" t="str">
        <f>CONCATENATE(B85,"-",F85,G85,H85,"-",I85)</f>
        <v>ж-МСЕ-22072008</v>
      </c>
      <c r="P85" s="45">
        <v>2</v>
      </c>
      <c r="Q85" s="45">
        <v>1</v>
      </c>
      <c r="R85" s="45">
        <v>5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12">
        <f>SUM(P85:Y85)</f>
        <v>8</v>
      </c>
      <c r="AA85" s="44">
        <v>50</v>
      </c>
      <c r="AB85" s="46">
        <f>Z85/AA85</f>
        <v>0.16</v>
      </c>
      <c r="AC85" s="30" t="str">
        <f>IF(Z85&gt;75%*AA85,"Победитель",IF(Z85&gt;50%*AA85,"Призёр","Участник"))</f>
        <v>Участник</v>
      </c>
    </row>
    <row r="86" spans="1:29" x14ac:dyDescent="0.3">
      <c r="A86" s="43">
        <v>72</v>
      </c>
      <c r="B86" s="16" t="s">
        <v>14</v>
      </c>
      <c r="C86" s="16" t="s">
        <v>886</v>
      </c>
      <c r="D86" s="16" t="s">
        <v>298</v>
      </c>
      <c r="E86" s="16" t="s">
        <v>158</v>
      </c>
      <c r="F86" s="16" t="s">
        <v>37</v>
      </c>
      <c r="G86" s="16" t="s">
        <v>191</v>
      </c>
      <c r="H86" s="16" t="s">
        <v>25</v>
      </c>
      <c r="I86" s="48" t="s">
        <v>887</v>
      </c>
      <c r="J86" s="16" t="s">
        <v>778</v>
      </c>
      <c r="K86" s="16">
        <v>6</v>
      </c>
      <c r="L86" s="16" t="s">
        <v>888</v>
      </c>
      <c r="M86" s="44" t="s">
        <v>295</v>
      </c>
      <c r="N86" s="13" t="str">
        <f>CONCATENATE(L86,M86)</f>
        <v>л0625Г</v>
      </c>
      <c r="O86" s="13" t="str">
        <f>CONCATENATE(B86,"-",F86,G86,H86,"-",I86)</f>
        <v>Ж-МНС-13072007</v>
      </c>
      <c r="P86" s="45">
        <v>2</v>
      </c>
      <c r="Q86" s="45">
        <v>0</v>
      </c>
      <c r="R86" s="45">
        <v>3</v>
      </c>
      <c r="S86" s="45">
        <v>0</v>
      </c>
      <c r="T86" s="45">
        <v>0</v>
      </c>
      <c r="U86" s="45">
        <v>0</v>
      </c>
      <c r="V86" s="45">
        <v>1</v>
      </c>
      <c r="W86" s="45">
        <v>1</v>
      </c>
      <c r="X86" s="45">
        <v>0</v>
      </c>
      <c r="Y86" s="45">
        <v>1</v>
      </c>
      <c r="Z86" s="12">
        <f>SUM(P86:Y86)</f>
        <v>8</v>
      </c>
      <c r="AA86" s="44">
        <v>50</v>
      </c>
      <c r="AB86" s="46">
        <f>Z86/AA86</f>
        <v>0.16</v>
      </c>
      <c r="AC86" s="30" t="str">
        <f>IF(Z86&gt;75%*AA86,"Победитель",IF(Z86&gt;50%*AA86,"Призёр","Участник"))</f>
        <v>Участник</v>
      </c>
    </row>
    <row r="87" spans="1:29" x14ac:dyDescent="0.3">
      <c r="A87" s="43">
        <v>73</v>
      </c>
      <c r="B87" s="24" t="s">
        <v>180</v>
      </c>
      <c r="C87" s="24" t="s">
        <v>659</v>
      </c>
      <c r="D87" s="24" t="s">
        <v>52</v>
      </c>
      <c r="E87" s="24" t="s">
        <v>31</v>
      </c>
      <c r="F87" s="51" t="s">
        <v>185</v>
      </c>
      <c r="G87" s="51" t="s">
        <v>226</v>
      </c>
      <c r="H87" s="51" t="s">
        <v>37</v>
      </c>
      <c r="I87" s="53" t="s">
        <v>660</v>
      </c>
      <c r="J87" s="24" t="s">
        <v>612</v>
      </c>
      <c r="K87" s="24">
        <v>6</v>
      </c>
      <c r="L87" s="24" t="s">
        <v>348</v>
      </c>
      <c r="M87" s="44" t="s">
        <v>197</v>
      </c>
      <c r="N87" s="13" t="str">
        <f>CONCATENATE(L87,M87)</f>
        <v>Л0608К</v>
      </c>
      <c r="O87" s="13" t="str">
        <f>CONCATENATE(B87,"-",F87,G87,H87,"-",I87)</f>
        <v>ж-АДМ-10022007</v>
      </c>
      <c r="P87" s="45">
        <v>2</v>
      </c>
      <c r="Q87" s="45">
        <v>0</v>
      </c>
      <c r="R87" s="45">
        <v>1</v>
      </c>
      <c r="S87" s="45">
        <v>0</v>
      </c>
      <c r="T87" s="45">
        <v>0</v>
      </c>
      <c r="U87" s="45">
        <v>0</v>
      </c>
      <c r="V87" s="45">
        <v>0</v>
      </c>
      <c r="W87" s="45">
        <v>5</v>
      </c>
      <c r="X87" s="45">
        <v>0</v>
      </c>
      <c r="Y87" s="45">
        <v>0</v>
      </c>
      <c r="Z87" s="12">
        <f>SUM(P87:Y87)</f>
        <v>8</v>
      </c>
      <c r="AA87" s="44">
        <v>50</v>
      </c>
      <c r="AB87" s="46">
        <f>Z87/AA87</f>
        <v>0.16</v>
      </c>
      <c r="AC87" s="30" t="str">
        <f>IF(Z87&gt;75%*AA87,"Победитель",IF(Z87&gt;50%*AA87,"Призёр","Участник"))</f>
        <v>Участник</v>
      </c>
    </row>
    <row r="88" spans="1:29" x14ac:dyDescent="0.3">
      <c r="A88" s="43">
        <v>74</v>
      </c>
      <c r="B88" s="16" t="s">
        <v>37</v>
      </c>
      <c r="C88" s="16" t="s">
        <v>1185</v>
      </c>
      <c r="D88" s="16" t="s">
        <v>1189</v>
      </c>
      <c r="E88" s="16" t="s">
        <v>1187</v>
      </c>
      <c r="F88" s="16" t="s">
        <v>291</v>
      </c>
      <c r="G88" s="16" t="s">
        <v>197</v>
      </c>
      <c r="H88" s="16" t="s">
        <v>242</v>
      </c>
      <c r="I88" s="48" t="s">
        <v>1190</v>
      </c>
      <c r="J88" s="16" t="s">
        <v>1180</v>
      </c>
      <c r="K88" s="16">
        <v>6</v>
      </c>
      <c r="L88" s="16" t="s">
        <v>128</v>
      </c>
      <c r="M88" s="44" t="s">
        <v>198</v>
      </c>
      <c r="N88" s="13" t="str">
        <f>CONCATENATE(L88,M88)</f>
        <v>Л0601И</v>
      </c>
      <c r="O88" s="13" t="str">
        <f>CONCATENATE(B88,"-",F88,G88,H88,"-",I88)</f>
        <v>М-ХКШ-10082007</v>
      </c>
      <c r="P88" s="45">
        <v>0</v>
      </c>
      <c r="Q88" s="45">
        <v>0</v>
      </c>
      <c r="R88" s="45">
        <v>0</v>
      </c>
      <c r="S88" s="45">
        <v>2.5</v>
      </c>
      <c r="T88" s="45">
        <v>0</v>
      </c>
      <c r="U88" s="45">
        <v>0</v>
      </c>
      <c r="V88" s="45">
        <v>5</v>
      </c>
      <c r="W88" s="45">
        <v>0</v>
      </c>
      <c r="X88" s="45">
        <v>0</v>
      </c>
      <c r="Y88" s="45">
        <v>0</v>
      </c>
      <c r="Z88" s="12">
        <f>SUM(P88:Y88)</f>
        <v>7.5</v>
      </c>
      <c r="AA88" s="44">
        <v>50</v>
      </c>
      <c r="AB88" s="46">
        <f>Z88/AA88</f>
        <v>0.15</v>
      </c>
      <c r="AC88" s="30" t="str">
        <f>IF(Z88&gt;75%*AA88,"Победитель",IF(Z88&gt;50%*AA88,"Призёр","Участник"))</f>
        <v>Участник</v>
      </c>
    </row>
    <row r="89" spans="1:29" x14ac:dyDescent="0.3">
      <c r="A89" s="43">
        <v>75</v>
      </c>
      <c r="B89" s="16" t="s">
        <v>37</v>
      </c>
      <c r="C89" s="16" t="s">
        <v>1191</v>
      </c>
      <c r="D89" s="16" t="s">
        <v>88</v>
      </c>
      <c r="E89" s="16" t="s">
        <v>57</v>
      </c>
      <c r="F89" s="16" t="s">
        <v>242</v>
      </c>
      <c r="G89" s="16" t="s">
        <v>191</v>
      </c>
      <c r="H89" s="16" t="s">
        <v>25</v>
      </c>
      <c r="I89" s="48" t="s">
        <v>1192</v>
      </c>
      <c r="J89" s="16" t="s">
        <v>1180</v>
      </c>
      <c r="K89" s="16">
        <v>6</v>
      </c>
      <c r="L89" s="16" t="s">
        <v>129</v>
      </c>
      <c r="M89" s="44" t="s">
        <v>198</v>
      </c>
      <c r="N89" s="13" t="str">
        <f>CONCATENATE(L89,M89)</f>
        <v>Л0602И</v>
      </c>
      <c r="O89" s="13" t="str">
        <f>CONCATENATE(B89,"-",F89,G89,H89,"-",I89)</f>
        <v>М-ШНС-15062006</v>
      </c>
      <c r="P89" s="45">
        <v>1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5</v>
      </c>
      <c r="W89" s="45">
        <v>0</v>
      </c>
      <c r="X89" s="45">
        <v>0</v>
      </c>
      <c r="Y89" s="45">
        <v>0</v>
      </c>
      <c r="Z89" s="12">
        <f>SUM(P89:Y89)</f>
        <v>6</v>
      </c>
      <c r="AA89" s="44">
        <v>50</v>
      </c>
      <c r="AB89" s="46">
        <f>Z89/AA89</f>
        <v>0.12</v>
      </c>
      <c r="AC89" s="30" t="str">
        <f>IF(Z89&gt;75%*AA89,"Победитель",IF(Z89&gt;50%*AA89,"Призёр","Участник"))</f>
        <v>Участник</v>
      </c>
    </row>
    <row r="90" spans="1:29" x14ac:dyDescent="0.3">
      <c r="A90" s="43">
        <v>76</v>
      </c>
      <c r="B90" s="16" t="s">
        <v>37</v>
      </c>
      <c r="C90" s="15" t="s">
        <v>38</v>
      </c>
      <c r="D90" s="15" t="s">
        <v>39</v>
      </c>
      <c r="E90" s="15" t="s">
        <v>40</v>
      </c>
      <c r="F90" s="4" t="str">
        <f>LEFT(C90,1)</f>
        <v>Ф</v>
      </c>
      <c r="G90" s="4" t="str">
        <f>LEFT(D90,1)</f>
        <v>Н</v>
      </c>
      <c r="H90" s="4" t="str">
        <f>LEFT(E90,1)</f>
        <v>А</v>
      </c>
      <c r="I90" s="2" t="s">
        <v>41</v>
      </c>
      <c r="J90" s="14" t="s">
        <v>28</v>
      </c>
      <c r="K90" s="16">
        <v>6</v>
      </c>
      <c r="L90" s="20" t="s">
        <v>130</v>
      </c>
      <c r="M90" s="10" t="s">
        <v>37</v>
      </c>
      <c r="N90" s="13" t="str">
        <f>CONCATENATE(L90,M90)</f>
        <v>Л0603М</v>
      </c>
      <c r="O90" s="13" t="str">
        <f>CONCATENATE(B90,"-",F90,G90,H90,"-",I90)</f>
        <v>М-ФНА-23052007</v>
      </c>
      <c r="P90" s="11">
        <v>3</v>
      </c>
      <c r="Q90" s="11">
        <v>0</v>
      </c>
      <c r="R90" s="11">
        <v>3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2">
        <f>SUM(P90:Y90)</f>
        <v>6</v>
      </c>
      <c r="AA90" s="44">
        <v>50</v>
      </c>
      <c r="AB90" s="46">
        <f>Z90/AA90</f>
        <v>0.12</v>
      </c>
      <c r="AC90" s="30" t="str">
        <f>IF(Z90&gt;75%*AA90,"Победитель",IF(Z90&gt;50%*AA90,"Призёр","Участник"))</f>
        <v>Участник</v>
      </c>
    </row>
    <row r="91" spans="1:29" x14ac:dyDescent="0.3">
      <c r="A91" s="43">
        <v>77</v>
      </c>
      <c r="B91" s="16" t="s">
        <v>427</v>
      </c>
      <c r="C91" s="16" t="s">
        <v>439</v>
      </c>
      <c r="D91" s="16" t="s">
        <v>170</v>
      </c>
      <c r="E91" s="16" t="s">
        <v>75</v>
      </c>
      <c r="F91" s="4" t="s">
        <v>37</v>
      </c>
      <c r="G91" s="4" t="s">
        <v>185</v>
      </c>
      <c r="H91" s="4" t="s">
        <v>203</v>
      </c>
      <c r="I91" s="1">
        <v>23012007</v>
      </c>
      <c r="J91" s="16" t="s">
        <v>426</v>
      </c>
      <c r="K91" s="16">
        <v>6</v>
      </c>
      <c r="L91" s="16" t="s">
        <v>338</v>
      </c>
      <c r="M91" s="44" t="s">
        <v>203</v>
      </c>
      <c r="N91" s="13" t="str">
        <f>CONCATENATE(L91,M91)</f>
        <v>Л0605В</v>
      </c>
      <c r="O91" s="13" t="str">
        <f>CONCATENATE(B91,"-",F91,G91,H91,"-",I91)</f>
        <v>м -МАВ-23012007</v>
      </c>
      <c r="P91" s="45">
        <v>2</v>
      </c>
      <c r="Q91" s="45">
        <v>1</v>
      </c>
      <c r="R91" s="45">
        <v>2</v>
      </c>
      <c r="S91" s="45">
        <v>0</v>
      </c>
      <c r="T91" s="45">
        <v>0</v>
      </c>
      <c r="U91" s="45">
        <v>0</v>
      </c>
      <c r="V91" s="45">
        <v>0</v>
      </c>
      <c r="W91" s="45">
        <v>0</v>
      </c>
      <c r="X91" s="45">
        <v>0</v>
      </c>
      <c r="Y91" s="45">
        <v>0</v>
      </c>
      <c r="Z91" s="12">
        <f>SUM(P91:Y91)</f>
        <v>5</v>
      </c>
      <c r="AA91" s="44">
        <v>50</v>
      </c>
      <c r="AB91" s="46">
        <f>Z91/AA91</f>
        <v>0.1</v>
      </c>
      <c r="AC91" s="30" t="str">
        <f>IF(Z91&gt;75%*AA91,"Победитель",IF(Z91&gt;50%*AA91,"Призёр","Участник"))</f>
        <v>Участник</v>
      </c>
    </row>
    <row r="92" spans="1:29" x14ac:dyDescent="0.3">
      <c r="A92" s="43">
        <v>78</v>
      </c>
      <c r="B92" s="16" t="s">
        <v>37</v>
      </c>
      <c r="C92" s="16" t="s">
        <v>872</v>
      </c>
      <c r="D92" s="16" t="s">
        <v>856</v>
      </c>
      <c r="E92" s="16" t="s">
        <v>57</v>
      </c>
      <c r="F92" s="16" t="s">
        <v>295</v>
      </c>
      <c r="G92" s="16" t="s">
        <v>252</v>
      </c>
      <c r="H92" s="16" t="s">
        <v>25</v>
      </c>
      <c r="I92" s="48" t="s">
        <v>873</v>
      </c>
      <c r="J92" s="16" t="s">
        <v>778</v>
      </c>
      <c r="K92" s="16">
        <v>6</v>
      </c>
      <c r="L92" s="16" t="s">
        <v>874</v>
      </c>
      <c r="M92" s="44" t="s">
        <v>295</v>
      </c>
      <c r="N92" s="13" t="str">
        <f>CONCATENATE(L92,M92)</f>
        <v>л0615Г</v>
      </c>
      <c r="O92" s="13" t="str">
        <f>CONCATENATE(B92,"-",F92,G92,H92,"-",I92)</f>
        <v>М-ГЕС-22122007</v>
      </c>
      <c r="P92" s="45">
        <v>0</v>
      </c>
      <c r="Q92" s="45">
        <v>0</v>
      </c>
      <c r="R92" s="45">
        <v>5</v>
      </c>
      <c r="S92" s="45">
        <v>0</v>
      </c>
      <c r="T92" s="45">
        <v>0</v>
      </c>
      <c r="U92" s="45">
        <v>0</v>
      </c>
      <c r="V92" s="45">
        <v>0</v>
      </c>
      <c r="W92" s="45">
        <v>0</v>
      </c>
      <c r="X92" s="45">
        <v>0</v>
      </c>
      <c r="Y92" s="45">
        <v>0</v>
      </c>
      <c r="Z92" s="12">
        <f>SUM(P92:Y92)</f>
        <v>5</v>
      </c>
      <c r="AA92" s="44">
        <v>50</v>
      </c>
      <c r="AB92" s="46">
        <f>Z92/AA92</f>
        <v>0.1</v>
      </c>
      <c r="AC92" s="30" t="str">
        <f>IF(Z92&gt;75%*AA92,"Победитель",IF(Z92&gt;50%*AA92,"Призёр","Участник"))</f>
        <v>Участник</v>
      </c>
    </row>
    <row r="93" spans="1:29" x14ac:dyDescent="0.3">
      <c r="A93" s="43">
        <v>79</v>
      </c>
      <c r="B93" s="16" t="s">
        <v>37</v>
      </c>
      <c r="C93" s="16" t="s">
        <v>319</v>
      </c>
      <c r="D93" s="16" t="s">
        <v>666</v>
      </c>
      <c r="E93" s="16" t="s">
        <v>139</v>
      </c>
      <c r="F93" s="16" t="s">
        <v>321</v>
      </c>
      <c r="G93" s="16" t="s">
        <v>198</v>
      </c>
      <c r="H93" s="16" t="s">
        <v>185</v>
      </c>
      <c r="I93" s="48" t="s">
        <v>231</v>
      </c>
      <c r="J93" s="16" t="s">
        <v>778</v>
      </c>
      <c r="K93" s="16">
        <v>6</v>
      </c>
      <c r="L93" s="16" t="s">
        <v>913</v>
      </c>
      <c r="M93" s="44" t="s">
        <v>295</v>
      </c>
      <c r="N93" s="13" t="str">
        <f>CONCATENATE(L93,M93)</f>
        <v>л0616Г</v>
      </c>
      <c r="O93" s="13" t="str">
        <f>CONCATENATE(B93,"-",F93,G93,H93,"-",I93)</f>
        <v>М-УИА-02022007</v>
      </c>
      <c r="P93" s="45">
        <v>0</v>
      </c>
      <c r="Q93" s="45">
        <v>0</v>
      </c>
      <c r="R93" s="45">
        <v>3</v>
      </c>
      <c r="S93" s="45">
        <v>0</v>
      </c>
      <c r="T93" s="45">
        <v>0</v>
      </c>
      <c r="U93" s="45">
        <v>0</v>
      </c>
      <c r="V93" s="45">
        <v>0</v>
      </c>
      <c r="W93" s="45">
        <v>1</v>
      </c>
      <c r="X93" s="45">
        <v>0</v>
      </c>
      <c r="Y93" s="45">
        <v>0</v>
      </c>
      <c r="Z93" s="12">
        <f>SUM(P93:Y93)</f>
        <v>4</v>
      </c>
      <c r="AA93" s="44">
        <v>50</v>
      </c>
      <c r="AB93" s="46">
        <f>Z93/AA93</f>
        <v>0.08</v>
      </c>
      <c r="AC93" s="30" t="str">
        <f>IF(Z93&gt;75%*AA93,"Победитель",IF(Z93&gt;50%*AA93,"Призёр","Участник"))</f>
        <v>Участник</v>
      </c>
    </row>
    <row r="94" spans="1:29" x14ac:dyDescent="0.3">
      <c r="A94" s="43">
        <v>80</v>
      </c>
      <c r="B94" s="16" t="s">
        <v>37</v>
      </c>
      <c r="C94" s="16" t="s">
        <v>894</v>
      </c>
      <c r="D94" s="16" t="s">
        <v>385</v>
      </c>
      <c r="E94" s="16" t="s">
        <v>171</v>
      </c>
      <c r="F94" s="16" t="s">
        <v>184</v>
      </c>
      <c r="G94" s="16" t="s">
        <v>37</v>
      </c>
      <c r="H94" s="16" t="s">
        <v>191</v>
      </c>
      <c r="I94" s="48" t="s">
        <v>895</v>
      </c>
      <c r="J94" s="16" t="s">
        <v>778</v>
      </c>
      <c r="K94" s="16">
        <v>6</v>
      </c>
      <c r="L94" s="16" t="s">
        <v>208</v>
      </c>
      <c r="M94" s="44" t="s">
        <v>295</v>
      </c>
      <c r="N94" s="13" t="str">
        <f>CONCATENATE(L94,M94)</f>
        <v>л0603Г</v>
      </c>
      <c r="O94" s="13" t="str">
        <f>CONCATENATE(B94,"-",F94,G94,H94,"-",I94)</f>
        <v>М-ПМН-20062007</v>
      </c>
      <c r="P94" s="45">
        <v>0</v>
      </c>
      <c r="Q94" s="45">
        <v>1</v>
      </c>
      <c r="R94" s="45">
        <v>0</v>
      </c>
      <c r="S94" s="45">
        <v>0</v>
      </c>
      <c r="T94" s="45">
        <v>0</v>
      </c>
      <c r="U94" s="45">
        <v>0</v>
      </c>
      <c r="V94" s="45">
        <v>0</v>
      </c>
      <c r="W94" s="45">
        <v>1</v>
      </c>
      <c r="X94" s="45">
        <v>1</v>
      </c>
      <c r="Y94" s="45">
        <v>0</v>
      </c>
      <c r="Z94" s="12">
        <f>SUM(P94:Y94)</f>
        <v>3</v>
      </c>
      <c r="AA94" s="44">
        <v>50</v>
      </c>
      <c r="AB94" s="46">
        <f>Z94/AA94</f>
        <v>0.06</v>
      </c>
      <c r="AC94" s="30" t="str">
        <f>IF(Z94&gt;75%*AA94,"Победитель",IF(Z94&gt;50%*AA94,"Призёр","Участник"))</f>
        <v>Участник</v>
      </c>
    </row>
    <row r="95" spans="1:29" x14ac:dyDescent="0.3">
      <c r="A95" s="43">
        <v>81</v>
      </c>
      <c r="B95" s="16" t="s">
        <v>37</v>
      </c>
      <c r="C95" s="15" t="s">
        <v>330</v>
      </c>
      <c r="D95" s="15" t="s">
        <v>331</v>
      </c>
      <c r="E95" s="15" t="s">
        <v>332</v>
      </c>
      <c r="F95" s="4" t="s">
        <v>203</v>
      </c>
      <c r="G95" s="4" t="s">
        <v>197</v>
      </c>
      <c r="H95" s="4" t="s">
        <v>333</v>
      </c>
      <c r="I95" s="2" t="s">
        <v>334</v>
      </c>
      <c r="J95" s="14" t="s">
        <v>288</v>
      </c>
      <c r="K95" s="16">
        <v>6</v>
      </c>
      <c r="L95" s="15" t="s">
        <v>131</v>
      </c>
      <c r="M95" s="44" t="s">
        <v>321</v>
      </c>
      <c r="N95" s="13" t="str">
        <f>CONCATENATE(L95,M95)</f>
        <v>Л0604У</v>
      </c>
      <c r="O95" s="13" t="str">
        <f>CONCATENATE(B95,"-",F95,G95,H95,"-",I95)</f>
        <v>М-ВКЭ-13082007</v>
      </c>
      <c r="P95" s="45">
        <v>2</v>
      </c>
      <c r="Q95" s="45">
        <v>0</v>
      </c>
      <c r="R95" s="45">
        <v>1</v>
      </c>
      <c r="S95" s="45">
        <v>0</v>
      </c>
      <c r="T95" s="45">
        <v>0</v>
      </c>
      <c r="U95" s="45">
        <v>0</v>
      </c>
      <c r="V95" s="45">
        <v>0</v>
      </c>
      <c r="W95" s="45">
        <v>0</v>
      </c>
      <c r="X95" s="45">
        <v>0</v>
      </c>
      <c r="Y95" s="45">
        <v>0</v>
      </c>
      <c r="Z95" s="12">
        <f>SUM(P95:Y95)</f>
        <v>3</v>
      </c>
      <c r="AA95" s="44">
        <v>50</v>
      </c>
      <c r="AB95" s="46">
        <f>Z95/AA95</f>
        <v>0.06</v>
      </c>
      <c r="AC95" s="30" t="str">
        <f>IF(Z95&gt;75%*AA95,"Победитель",IF(Z95&gt;50%*AA95,"Призёр","Участник"))</f>
        <v>Участник</v>
      </c>
    </row>
    <row r="96" spans="1:29" x14ac:dyDescent="0.3">
      <c r="A96" s="43">
        <v>82</v>
      </c>
      <c r="B96" s="16" t="s">
        <v>37</v>
      </c>
      <c r="C96" s="16" t="s">
        <v>918</v>
      </c>
      <c r="D96" s="16" t="s">
        <v>107</v>
      </c>
      <c r="E96" s="16" t="s">
        <v>43</v>
      </c>
      <c r="F96" s="16" t="s">
        <v>183</v>
      </c>
      <c r="G96" s="16" t="s">
        <v>37</v>
      </c>
      <c r="H96" s="16" t="s">
        <v>185</v>
      </c>
      <c r="I96" s="48" t="s">
        <v>919</v>
      </c>
      <c r="J96" s="16" t="s">
        <v>778</v>
      </c>
      <c r="K96" s="16">
        <v>6</v>
      </c>
      <c r="L96" s="16" t="s">
        <v>920</v>
      </c>
      <c r="M96" s="44" t="s">
        <v>295</v>
      </c>
      <c r="N96" s="13" t="str">
        <f>CONCATENATE(L96,M96)</f>
        <v>л0629Г</v>
      </c>
      <c r="O96" s="13" t="str">
        <f>CONCATENATE(B96,"-",F96,G96,H96,"-",I96)</f>
        <v>М-ТМА-19032007</v>
      </c>
      <c r="P96" s="45">
        <v>0</v>
      </c>
      <c r="Q96" s="45">
        <v>2</v>
      </c>
      <c r="R96" s="45">
        <v>0</v>
      </c>
      <c r="S96" s="45">
        <v>0</v>
      </c>
      <c r="T96" s="45">
        <v>0</v>
      </c>
      <c r="U96" s="45">
        <v>0</v>
      </c>
      <c r="V96" s="45">
        <v>0</v>
      </c>
      <c r="W96" s="45">
        <v>0</v>
      </c>
      <c r="X96" s="45">
        <v>0</v>
      </c>
      <c r="Y96" s="45">
        <v>0</v>
      </c>
      <c r="Z96" s="12">
        <f>SUM(P96:Y96)</f>
        <v>2</v>
      </c>
      <c r="AA96" s="44">
        <v>50</v>
      </c>
      <c r="AB96" s="46">
        <f>Z96/AA96</f>
        <v>0.04</v>
      </c>
      <c r="AC96" s="30" t="str">
        <f>IF(Z96&gt;75%*AA96,"Победитель",IF(Z96&gt;50%*AA96,"Призёр","Участник"))</f>
        <v>Участник</v>
      </c>
    </row>
    <row r="97" spans="1:29" x14ac:dyDescent="0.3">
      <c r="A97" s="43">
        <v>83</v>
      </c>
      <c r="B97" s="16" t="s">
        <v>14</v>
      </c>
      <c r="C97" s="16" t="s">
        <v>803</v>
      </c>
      <c r="D97" s="16" t="s">
        <v>230</v>
      </c>
      <c r="E97" s="16" t="s">
        <v>35</v>
      </c>
      <c r="F97" s="16" t="s">
        <v>37</v>
      </c>
      <c r="G97" s="16" t="s">
        <v>203</v>
      </c>
      <c r="H97" s="16" t="s">
        <v>185</v>
      </c>
      <c r="I97" s="48" t="s">
        <v>908</v>
      </c>
      <c r="J97" s="16" t="s">
        <v>778</v>
      </c>
      <c r="K97" s="16">
        <v>6</v>
      </c>
      <c r="L97" s="16" t="s">
        <v>909</v>
      </c>
      <c r="M97" s="44" t="s">
        <v>295</v>
      </c>
      <c r="N97" s="13" t="str">
        <f>CONCATENATE(L97,M97)</f>
        <v>л0612Г</v>
      </c>
      <c r="O97" s="13" t="str">
        <f>CONCATENATE(B97,"-",F97,G97,H97,"-",I97)</f>
        <v>Ж-МВА-06042007</v>
      </c>
      <c r="P97" s="45">
        <v>0</v>
      </c>
      <c r="Q97" s="45">
        <v>0</v>
      </c>
      <c r="R97" s="45">
        <v>1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12">
        <f>SUM(P97:Y97)</f>
        <v>1</v>
      </c>
      <c r="AA97" s="44">
        <v>50</v>
      </c>
      <c r="AB97" s="46">
        <f>Z97/AA97</f>
        <v>0.02</v>
      </c>
      <c r="AC97" s="30" t="str">
        <f>IF(Z97&gt;75%*AA97,"Победитель",IF(Z97&gt;50%*AA97,"Призёр","Участник"))</f>
        <v>Участник</v>
      </c>
    </row>
    <row r="98" spans="1:29" x14ac:dyDescent="0.3">
      <c r="A98" s="43">
        <v>84</v>
      </c>
      <c r="B98" s="16" t="s">
        <v>37</v>
      </c>
      <c r="C98" s="16" t="s">
        <v>345</v>
      </c>
      <c r="D98" s="16" t="s">
        <v>346</v>
      </c>
      <c r="E98" s="16" t="s">
        <v>40</v>
      </c>
      <c r="F98" s="4" t="s">
        <v>196</v>
      </c>
      <c r="G98" s="4" t="s">
        <v>185</v>
      </c>
      <c r="H98" s="4" t="s">
        <v>185</v>
      </c>
      <c r="I98" s="1" t="s">
        <v>347</v>
      </c>
      <c r="J98" s="14" t="s">
        <v>288</v>
      </c>
      <c r="K98" s="16">
        <v>6</v>
      </c>
      <c r="L98" s="16" t="s">
        <v>348</v>
      </c>
      <c r="M98" s="44" t="s">
        <v>321</v>
      </c>
      <c r="N98" s="13" t="str">
        <f>CONCATENATE(L98,M98)</f>
        <v>Л0608У</v>
      </c>
      <c r="O98" s="13" t="str">
        <f>CONCATENATE(B98,"-",F98,G98,H98,"-",I98)</f>
        <v>М-БАА-04052007</v>
      </c>
      <c r="P98" s="45">
        <v>0</v>
      </c>
      <c r="Q98" s="45">
        <v>0</v>
      </c>
      <c r="R98" s="45">
        <v>1</v>
      </c>
      <c r="S98" s="45">
        <v>0</v>
      </c>
      <c r="T98" s="45">
        <v>0</v>
      </c>
      <c r="U98" s="45">
        <v>0</v>
      </c>
      <c r="V98" s="45">
        <v>0</v>
      </c>
      <c r="W98" s="45">
        <v>0</v>
      </c>
      <c r="X98" s="45">
        <v>0</v>
      </c>
      <c r="Y98" s="45">
        <v>0</v>
      </c>
      <c r="Z98" s="12">
        <f>SUM(P98:Y98)</f>
        <v>1</v>
      </c>
      <c r="AA98" s="44">
        <v>50</v>
      </c>
      <c r="AB98" s="46">
        <f>Z98/AA98</f>
        <v>0.02</v>
      </c>
      <c r="AC98" s="30" t="str">
        <f>IF(Z98&gt;75%*AA98,"Победитель",IF(Z98&gt;50%*AA98,"Призёр","Участник"))</f>
        <v>Участник</v>
      </c>
    </row>
  </sheetData>
  <sheetProtection password="CF7A" sheet="1" objects="1" scenarios="1"/>
  <mergeCells count="25">
    <mergeCell ref="AB12:AB14"/>
    <mergeCell ref="AC12:AC14"/>
    <mergeCell ref="P13:P14"/>
    <mergeCell ref="V13:V14"/>
    <mergeCell ref="W13:W14"/>
    <mergeCell ref="X13:X14"/>
    <mergeCell ref="Y13:Y14"/>
    <mergeCell ref="M12:M14"/>
    <mergeCell ref="N12:N14"/>
    <mergeCell ref="O12:O14"/>
    <mergeCell ref="P12:Y12"/>
    <mergeCell ref="Z12:Z14"/>
    <mergeCell ref="AA12:AA14"/>
    <mergeCell ref="G12:G14"/>
    <mergeCell ref="H12:H14"/>
    <mergeCell ref="I12:I14"/>
    <mergeCell ref="J12:J14"/>
    <mergeCell ref="K12:K14"/>
    <mergeCell ref="L12:L14"/>
    <mergeCell ref="A12:A14"/>
    <mergeCell ref="B12:B14"/>
    <mergeCell ref="C12:C14"/>
    <mergeCell ref="D12:D14"/>
    <mergeCell ref="E12:E14"/>
    <mergeCell ref="F12:F14"/>
  </mergeCells>
  <pageMargins left="0.7" right="0.7" top="0.75" bottom="0.75" header="0.3" footer="0.3"/>
  <pageSetup paperSize="9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07"/>
  <sheetViews>
    <sheetView topLeftCell="A82" zoomScale="70" zoomScaleNormal="70" workbookViewId="0">
      <selection activeCell="J115" sqref="J115"/>
    </sheetView>
  </sheetViews>
  <sheetFormatPr defaultRowHeight="18.75" x14ac:dyDescent="0.3"/>
  <cols>
    <col min="1" max="1" width="7.42578125" style="56" customWidth="1"/>
    <col min="2" max="2" width="6.85546875" style="27" customWidth="1"/>
    <col min="3" max="3" width="20.28515625" style="27" hidden="1" customWidth="1"/>
    <col min="4" max="4" width="18" style="27" hidden="1" customWidth="1"/>
    <col min="5" max="5" width="22.140625" style="27" hidden="1" customWidth="1"/>
    <col min="6" max="8" width="4.140625" style="27" hidden="1" customWidth="1"/>
    <col min="9" max="9" width="14.140625" style="57" hidden="1" customWidth="1"/>
    <col min="10" max="10" width="30.42578125" style="27" customWidth="1"/>
    <col min="11" max="11" width="8.140625" style="27" customWidth="1"/>
    <col min="12" max="12" width="9.42578125" style="27" hidden="1" customWidth="1"/>
    <col min="13" max="13" width="9.42578125" style="58" hidden="1" customWidth="1"/>
    <col min="14" max="14" width="11.5703125" style="56" hidden="1" customWidth="1"/>
    <col min="15" max="15" width="22.28515625" style="56" customWidth="1"/>
    <col min="16" max="21" width="6.140625" style="59" customWidth="1"/>
    <col min="22" max="25" width="6" style="59" customWidth="1"/>
    <col min="26" max="26" width="10.140625" style="60" customWidth="1"/>
    <col min="27" max="27" width="10" style="58" customWidth="1"/>
    <col min="28" max="28" width="10" style="56" customWidth="1"/>
    <col min="29" max="29" width="12.5703125" style="60" customWidth="1"/>
    <col min="30" max="16384" width="9.140625" style="47"/>
  </cols>
  <sheetData>
    <row r="1" spans="1:29" s="19" customFormat="1" x14ac:dyDescent="0.3">
      <c r="I1" s="33"/>
      <c r="Z1" s="34"/>
      <c r="AC1" s="34"/>
    </row>
    <row r="2" spans="1:29" s="19" customFormat="1" ht="19.5" hidden="1" thickBot="1" x14ac:dyDescent="0.35">
      <c r="C2" s="35"/>
      <c r="D2" s="36" t="s">
        <v>21</v>
      </c>
      <c r="I2" s="33"/>
      <c r="Z2" s="34"/>
      <c r="AC2" s="34"/>
    </row>
    <row r="3" spans="1:29" s="19" customFormat="1" hidden="1" x14ac:dyDescent="0.3">
      <c r="C3" s="37"/>
      <c r="D3" s="37"/>
      <c r="I3" s="33"/>
      <c r="Z3" s="34"/>
      <c r="AC3" s="34"/>
    </row>
    <row r="4" spans="1:29" s="19" customFormat="1" ht="19.5" hidden="1" thickBot="1" x14ac:dyDescent="0.35">
      <c r="C4" s="38"/>
      <c r="D4" s="37" t="s">
        <v>22</v>
      </c>
      <c r="I4" s="33"/>
      <c r="Z4" s="34"/>
      <c r="AC4" s="34"/>
    </row>
    <row r="5" spans="1:29" s="19" customFormat="1" hidden="1" x14ac:dyDescent="0.3">
      <c r="C5" s="37"/>
      <c r="D5" s="37"/>
      <c r="I5" s="33"/>
      <c r="Z5" s="34"/>
      <c r="AC5" s="34"/>
    </row>
    <row r="6" spans="1:29" s="19" customFormat="1" ht="19.5" hidden="1" thickBot="1" x14ac:dyDescent="0.35">
      <c r="C6" s="39"/>
      <c r="D6" s="37" t="s">
        <v>23</v>
      </c>
      <c r="I6" s="33"/>
      <c r="Z6" s="34"/>
      <c r="AC6" s="34"/>
    </row>
    <row r="7" spans="1:29" s="19" customFormat="1" hidden="1" x14ac:dyDescent="0.3">
      <c r="C7" s="37"/>
      <c r="D7" s="37"/>
      <c r="I7" s="33"/>
      <c r="Z7" s="34"/>
      <c r="AC7" s="34"/>
    </row>
    <row r="8" spans="1:29" s="19" customFormat="1" ht="19.5" hidden="1" thickBot="1" x14ac:dyDescent="0.35">
      <c r="C8" s="40"/>
      <c r="D8" s="37" t="s">
        <v>27</v>
      </c>
      <c r="I8" s="33"/>
      <c r="Z8" s="34"/>
      <c r="AC8" s="34"/>
    </row>
    <row r="9" spans="1:29" s="19" customFormat="1" x14ac:dyDescent="0.3">
      <c r="I9" s="33"/>
      <c r="Z9" s="34"/>
      <c r="AC9" s="34"/>
    </row>
    <row r="10" spans="1:29" s="19" customFormat="1" x14ac:dyDescent="0.3">
      <c r="A10" s="63" t="s">
        <v>1333</v>
      </c>
      <c r="I10" s="33"/>
      <c r="Z10" s="34"/>
      <c r="AC10" s="34"/>
    </row>
    <row r="11" spans="1:29" s="19" customFormat="1" x14ac:dyDescent="0.3">
      <c r="A11" s="62" t="s">
        <v>179</v>
      </c>
      <c r="B11" s="62"/>
      <c r="C11" s="62"/>
      <c r="D11" s="62"/>
      <c r="I11" s="33"/>
      <c r="Z11" s="34"/>
      <c r="AC11" s="34"/>
    </row>
    <row r="12" spans="1:29" s="42" customFormat="1" ht="22.5" customHeight="1" x14ac:dyDescent="0.25">
      <c r="A12" s="32" t="s">
        <v>0</v>
      </c>
      <c r="B12" s="32" t="s">
        <v>12</v>
      </c>
      <c r="C12" s="32" t="s">
        <v>1</v>
      </c>
      <c r="D12" s="32" t="s">
        <v>2</v>
      </c>
      <c r="E12" s="32" t="s">
        <v>3</v>
      </c>
      <c r="F12" s="32"/>
      <c r="G12" s="32"/>
      <c r="H12" s="32"/>
      <c r="I12" s="32" t="s">
        <v>11</v>
      </c>
      <c r="J12" s="32" t="s">
        <v>4</v>
      </c>
      <c r="K12" s="32" t="s">
        <v>5</v>
      </c>
      <c r="L12" s="32" t="s">
        <v>6</v>
      </c>
      <c r="M12" s="32" t="s">
        <v>7</v>
      </c>
      <c r="N12" s="32" t="s">
        <v>8</v>
      </c>
      <c r="O12" s="32" t="s">
        <v>13</v>
      </c>
      <c r="P12" s="32" t="s">
        <v>24</v>
      </c>
      <c r="Q12" s="32"/>
      <c r="R12" s="32"/>
      <c r="S12" s="32"/>
      <c r="T12" s="32"/>
      <c r="U12" s="32"/>
      <c r="V12" s="32"/>
      <c r="W12" s="32"/>
      <c r="X12" s="32"/>
      <c r="Y12" s="32"/>
      <c r="Z12" s="41" t="s">
        <v>10</v>
      </c>
      <c r="AA12" s="32" t="s">
        <v>9</v>
      </c>
      <c r="AB12" s="32" t="s">
        <v>26</v>
      </c>
      <c r="AC12" s="41" t="s">
        <v>15</v>
      </c>
    </row>
    <row r="13" spans="1:29" s="42" customFormat="1" ht="16.5" customHeight="1" x14ac:dyDescent="0.2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 t="s">
        <v>16</v>
      </c>
      <c r="Q13" s="31"/>
      <c r="R13" s="31"/>
      <c r="S13" s="31"/>
      <c r="T13" s="31"/>
      <c r="U13" s="31"/>
      <c r="V13" s="32" t="s">
        <v>17</v>
      </c>
      <c r="W13" s="32" t="s">
        <v>18</v>
      </c>
      <c r="X13" s="32" t="s">
        <v>19</v>
      </c>
      <c r="Y13" s="32" t="s">
        <v>20</v>
      </c>
      <c r="Z13" s="41"/>
      <c r="AA13" s="32"/>
      <c r="AB13" s="32"/>
      <c r="AC13" s="41"/>
    </row>
    <row r="14" spans="1:29" s="42" customFormat="1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1"/>
      <c r="R14" s="31"/>
      <c r="S14" s="31"/>
      <c r="T14" s="31"/>
      <c r="U14" s="31"/>
      <c r="V14" s="32"/>
      <c r="W14" s="32"/>
      <c r="X14" s="32"/>
      <c r="Y14" s="32"/>
      <c r="Z14" s="41"/>
      <c r="AA14" s="32"/>
      <c r="AB14" s="32"/>
      <c r="AC14" s="41"/>
    </row>
    <row r="15" spans="1:29" x14ac:dyDescent="0.3">
      <c r="A15" s="43">
        <v>1</v>
      </c>
      <c r="B15" s="16" t="s">
        <v>14</v>
      </c>
      <c r="C15" s="16" t="s">
        <v>803</v>
      </c>
      <c r="D15" s="16" t="s">
        <v>52</v>
      </c>
      <c r="E15" s="16" t="s">
        <v>605</v>
      </c>
      <c r="F15" s="16" t="s">
        <v>37</v>
      </c>
      <c r="G15" s="16" t="s">
        <v>226</v>
      </c>
      <c r="H15" s="16" t="s">
        <v>285</v>
      </c>
      <c r="I15" s="48" t="s">
        <v>1168</v>
      </c>
      <c r="J15" s="16" t="s">
        <v>1152</v>
      </c>
      <c r="K15" s="16">
        <v>7</v>
      </c>
      <c r="L15" s="16" t="s">
        <v>137</v>
      </c>
      <c r="M15" s="44" t="s">
        <v>216</v>
      </c>
      <c r="N15" s="13" t="str">
        <f>CONCATENATE(L15,M15)</f>
        <v>Л0703З</v>
      </c>
      <c r="O15" s="13" t="str">
        <f>CONCATENATE(B15,"-",F15,G15,H15,"-",I15)</f>
        <v>Ж-МДО-27092006</v>
      </c>
      <c r="P15" s="45">
        <v>10</v>
      </c>
      <c r="Q15" s="45">
        <v>7.5</v>
      </c>
      <c r="R15" s="45">
        <v>9</v>
      </c>
      <c r="S15" s="45">
        <v>7</v>
      </c>
      <c r="T15" s="45">
        <v>10</v>
      </c>
      <c r="U15" s="45"/>
      <c r="V15" s="45"/>
      <c r="W15" s="45"/>
      <c r="X15" s="45"/>
      <c r="Y15" s="45"/>
      <c r="Z15" s="12">
        <f>SUM(P15:Y15)</f>
        <v>43.5</v>
      </c>
      <c r="AA15" s="44">
        <v>50</v>
      </c>
      <c r="AB15" s="46">
        <f>Z15/AA15</f>
        <v>0.87</v>
      </c>
      <c r="AC15" s="61" t="str">
        <f>IF(Z15&gt;75%*AA15,"Победитель",IF(Z15&gt;50%*AA15,"Призёр","Участник"))</f>
        <v>Победитель</v>
      </c>
    </row>
    <row r="16" spans="1:29" x14ac:dyDescent="0.3">
      <c r="A16" s="43">
        <v>2</v>
      </c>
      <c r="B16" s="16" t="s">
        <v>180</v>
      </c>
      <c r="C16" s="16" t="s">
        <v>468</v>
      </c>
      <c r="D16" s="16" t="s">
        <v>230</v>
      </c>
      <c r="E16" s="16" t="s">
        <v>469</v>
      </c>
      <c r="F16" s="4" t="s">
        <v>197</v>
      </c>
      <c r="G16" s="4" t="s">
        <v>203</v>
      </c>
      <c r="H16" s="4" t="s">
        <v>226</v>
      </c>
      <c r="I16" s="1">
        <v>17012006</v>
      </c>
      <c r="J16" s="16" t="s">
        <v>426</v>
      </c>
      <c r="K16" s="16">
        <v>7</v>
      </c>
      <c r="L16" s="16" t="s">
        <v>143</v>
      </c>
      <c r="M16" s="44" t="s">
        <v>203</v>
      </c>
      <c r="N16" s="13" t="str">
        <f>CONCATENATE(L16,M16)</f>
        <v>Л0706В</v>
      </c>
      <c r="O16" s="13" t="str">
        <f>CONCATENATE(B16,"-",F16,G16,H16,"-",I16)</f>
        <v>ж-КВД-17012006</v>
      </c>
      <c r="P16" s="45">
        <v>5</v>
      </c>
      <c r="Q16" s="45">
        <v>5</v>
      </c>
      <c r="R16" s="45">
        <v>5</v>
      </c>
      <c r="S16" s="45">
        <v>3</v>
      </c>
      <c r="T16" s="45">
        <v>3</v>
      </c>
      <c r="U16" s="45">
        <v>2</v>
      </c>
      <c r="V16" s="45">
        <v>5</v>
      </c>
      <c r="W16" s="45">
        <v>5</v>
      </c>
      <c r="X16" s="45">
        <v>5</v>
      </c>
      <c r="Y16" s="45">
        <v>5</v>
      </c>
      <c r="Z16" s="12">
        <f>SUM(P16:Y16)</f>
        <v>43</v>
      </c>
      <c r="AA16" s="44">
        <v>50</v>
      </c>
      <c r="AB16" s="46">
        <f>Z16/AA16</f>
        <v>0.86</v>
      </c>
      <c r="AC16" s="61" t="str">
        <f>IF(Z16&gt;75%*AA16,"Победитель",IF(Z16&gt;50%*AA16,"Призёр","Участник"))</f>
        <v>Победитель</v>
      </c>
    </row>
    <row r="17" spans="1:29" x14ac:dyDescent="0.3">
      <c r="A17" s="43">
        <v>3</v>
      </c>
      <c r="B17" s="16" t="s">
        <v>14</v>
      </c>
      <c r="C17" s="16" t="s">
        <v>1165</v>
      </c>
      <c r="D17" s="16" t="s">
        <v>353</v>
      </c>
      <c r="E17" s="16" t="s">
        <v>35</v>
      </c>
      <c r="F17" s="16" t="s">
        <v>242</v>
      </c>
      <c r="G17" s="16" t="s">
        <v>355</v>
      </c>
      <c r="H17" s="16" t="s">
        <v>185</v>
      </c>
      <c r="I17" s="48" t="s">
        <v>1166</v>
      </c>
      <c r="J17" s="16" t="s">
        <v>1152</v>
      </c>
      <c r="K17" s="16">
        <v>7</v>
      </c>
      <c r="L17" s="16" t="s">
        <v>132</v>
      </c>
      <c r="M17" s="44" t="s">
        <v>216</v>
      </c>
      <c r="N17" s="13" t="str">
        <f>CONCATENATE(L17,M17)</f>
        <v>Л0701З</v>
      </c>
      <c r="O17" s="13" t="str">
        <f>CONCATENATE(B17,"-",F17,G17,H17,"-",I17)</f>
        <v>Ж-ШЮА-27072006</v>
      </c>
      <c r="P17" s="45">
        <v>9</v>
      </c>
      <c r="Q17" s="45">
        <v>6.5</v>
      </c>
      <c r="R17" s="45">
        <v>8</v>
      </c>
      <c r="S17" s="45">
        <v>6</v>
      </c>
      <c r="T17" s="45">
        <v>9</v>
      </c>
      <c r="U17" s="45"/>
      <c r="V17" s="45"/>
      <c r="W17" s="45"/>
      <c r="X17" s="45"/>
      <c r="Y17" s="45"/>
      <c r="Z17" s="12">
        <f>SUM(P17:Y17)</f>
        <v>38.5</v>
      </c>
      <c r="AA17" s="44">
        <v>50</v>
      </c>
      <c r="AB17" s="46">
        <f>Z17/AA17</f>
        <v>0.77</v>
      </c>
      <c r="AC17" s="61" t="str">
        <f>IF(Z17&gt;75%*AA17,"Победитель",IF(Z17&gt;50%*AA17,"Призёр","Участник"))</f>
        <v>Победитель</v>
      </c>
    </row>
    <row r="18" spans="1:29" x14ac:dyDescent="0.3">
      <c r="A18" s="43">
        <v>4</v>
      </c>
      <c r="B18" s="16" t="s">
        <v>14</v>
      </c>
      <c r="C18" s="15" t="s">
        <v>1103</v>
      </c>
      <c r="D18" s="15" t="s">
        <v>1104</v>
      </c>
      <c r="E18" s="15" t="s">
        <v>225</v>
      </c>
      <c r="F18" s="4" t="s">
        <v>216</v>
      </c>
      <c r="G18" s="4" t="s">
        <v>197</v>
      </c>
      <c r="H18" s="4" t="s">
        <v>226</v>
      </c>
      <c r="I18" s="2" t="s">
        <v>1105</v>
      </c>
      <c r="J18" s="14" t="s">
        <v>1093</v>
      </c>
      <c r="K18" s="16">
        <v>7</v>
      </c>
      <c r="L18" s="26" t="s">
        <v>132</v>
      </c>
      <c r="M18" s="44" t="s">
        <v>185</v>
      </c>
      <c r="N18" s="13" t="str">
        <f>CONCATENATE(L18,M18)</f>
        <v>Л0701А</v>
      </c>
      <c r="O18" s="13" t="str">
        <f>CONCATENATE(B18,"-",F18,G18,H18,"-",I18)</f>
        <v>Ж-ЗКД-20062006</v>
      </c>
      <c r="P18" s="45">
        <v>5</v>
      </c>
      <c r="Q18" s="45">
        <v>5</v>
      </c>
      <c r="R18" s="45">
        <v>4</v>
      </c>
      <c r="S18" s="45">
        <v>0</v>
      </c>
      <c r="T18" s="45">
        <v>4</v>
      </c>
      <c r="U18" s="45">
        <v>5</v>
      </c>
      <c r="V18" s="45">
        <v>0</v>
      </c>
      <c r="W18" s="45">
        <v>5</v>
      </c>
      <c r="X18" s="45">
        <v>5</v>
      </c>
      <c r="Y18" s="45">
        <v>5</v>
      </c>
      <c r="Z18" s="12">
        <f>SUM(P18:Y18)</f>
        <v>38</v>
      </c>
      <c r="AA18" s="44">
        <v>50</v>
      </c>
      <c r="AB18" s="46">
        <f>Z18/AA18</f>
        <v>0.76</v>
      </c>
      <c r="AC18" s="61" t="str">
        <f>IF(Z18&gt;75%*AA18,"Победитель",IF(Z18&gt;50%*AA18,"Призёр","Участник"))</f>
        <v>Победитель</v>
      </c>
    </row>
    <row r="19" spans="1:29" x14ac:dyDescent="0.3">
      <c r="A19" s="43">
        <v>5</v>
      </c>
      <c r="B19" s="16" t="s">
        <v>14</v>
      </c>
      <c r="C19" s="16" t="s">
        <v>1109</v>
      </c>
      <c r="D19" s="16" t="s">
        <v>224</v>
      </c>
      <c r="E19" s="16" t="s">
        <v>46</v>
      </c>
      <c r="F19" s="4" t="s">
        <v>285</v>
      </c>
      <c r="G19" s="4" t="s">
        <v>203</v>
      </c>
      <c r="H19" s="4" t="s">
        <v>185</v>
      </c>
      <c r="I19" s="1" t="s">
        <v>1110</v>
      </c>
      <c r="J19" s="14" t="s">
        <v>1093</v>
      </c>
      <c r="K19" s="17">
        <v>7</v>
      </c>
      <c r="L19" s="16" t="s">
        <v>137</v>
      </c>
      <c r="M19" s="44" t="s">
        <v>185</v>
      </c>
      <c r="N19" s="13" t="str">
        <f>CONCATENATE(L19,M19)</f>
        <v>Л0703А</v>
      </c>
      <c r="O19" s="13" t="str">
        <f>CONCATENATE(B19,"-",F19,G19,H19,"-",I19)</f>
        <v>Ж-ОВА-11082006</v>
      </c>
      <c r="P19" s="45">
        <v>5</v>
      </c>
      <c r="Q19" s="45">
        <v>5</v>
      </c>
      <c r="R19" s="45">
        <v>4</v>
      </c>
      <c r="S19" s="45">
        <v>0</v>
      </c>
      <c r="T19" s="45">
        <v>4</v>
      </c>
      <c r="U19" s="45">
        <v>5</v>
      </c>
      <c r="V19" s="45">
        <v>0</v>
      </c>
      <c r="W19" s="45">
        <v>5</v>
      </c>
      <c r="X19" s="45">
        <v>5</v>
      </c>
      <c r="Y19" s="45">
        <v>5</v>
      </c>
      <c r="Z19" s="12">
        <f>SUM(P19:Y19)</f>
        <v>38</v>
      </c>
      <c r="AA19" s="44">
        <v>50</v>
      </c>
      <c r="AB19" s="46">
        <f>Z19/AA19</f>
        <v>0.76</v>
      </c>
      <c r="AC19" s="61" t="str">
        <f>IF(Z19&gt;75%*AA19,"Победитель",IF(Z19&gt;50%*AA19,"Призёр","Участник"))</f>
        <v>Победитель</v>
      </c>
    </row>
    <row r="20" spans="1:29" x14ac:dyDescent="0.3">
      <c r="A20" s="43">
        <v>6</v>
      </c>
      <c r="B20" s="16" t="s">
        <v>180</v>
      </c>
      <c r="C20" s="16" t="s">
        <v>466</v>
      </c>
      <c r="D20" s="16" t="s">
        <v>467</v>
      </c>
      <c r="E20" s="16" t="s">
        <v>366</v>
      </c>
      <c r="F20" s="4" t="s">
        <v>216</v>
      </c>
      <c r="G20" s="4" t="s">
        <v>247</v>
      </c>
      <c r="H20" s="4" t="s">
        <v>185</v>
      </c>
      <c r="I20" s="1">
        <v>28082006</v>
      </c>
      <c r="J20" s="16" t="s">
        <v>426</v>
      </c>
      <c r="K20" s="16">
        <v>7</v>
      </c>
      <c r="L20" s="16" t="s">
        <v>142</v>
      </c>
      <c r="M20" s="44" t="s">
        <v>203</v>
      </c>
      <c r="N20" s="13" t="str">
        <f>CONCATENATE(L20,M20)</f>
        <v>Л0705В</v>
      </c>
      <c r="O20" s="13" t="str">
        <f>CONCATENATE(B20,"-",F20,G20,H20,"-",I20)</f>
        <v>ж-ЗЛА-28082006</v>
      </c>
      <c r="P20" s="45">
        <v>5</v>
      </c>
      <c r="Q20" s="45">
        <v>4</v>
      </c>
      <c r="R20" s="45">
        <v>5</v>
      </c>
      <c r="S20" s="45">
        <v>5</v>
      </c>
      <c r="T20" s="45">
        <v>2</v>
      </c>
      <c r="U20" s="45">
        <v>1</v>
      </c>
      <c r="V20" s="45">
        <v>5</v>
      </c>
      <c r="W20" s="45">
        <v>4</v>
      </c>
      <c r="X20" s="45">
        <v>4</v>
      </c>
      <c r="Y20" s="45">
        <v>0</v>
      </c>
      <c r="Z20" s="12">
        <f>SUM(P20:Y20)</f>
        <v>35</v>
      </c>
      <c r="AA20" s="44">
        <v>50</v>
      </c>
      <c r="AB20" s="46">
        <f>Z20/AA20</f>
        <v>0.7</v>
      </c>
      <c r="AC20" s="61" t="str">
        <f>IF(Z20&gt;75%*AA20,"Победитель",IF(Z20&gt;50%*AA20,"Призёр","Участник"))</f>
        <v>Призёр</v>
      </c>
    </row>
    <row r="21" spans="1:29" x14ac:dyDescent="0.3">
      <c r="A21" s="43">
        <v>7</v>
      </c>
      <c r="B21" s="16" t="s">
        <v>14</v>
      </c>
      <c r="C21" s="16" t="s">
        <v>588</v>
      </c>
      <c r="D21" s="16" t="s">
        <v>437</v>
      </c>
      <c r="E21" s="16" t="s">
        <v>605</v>
      </c>
      <c r="F21" s="16" t="s">
        <v>226</v>
      </c>
      <c r="G21" s="16" t="s">
        <v>321</v>
      </c>
      <c r="H21" s="16" t="s">
        <v>285</v>
      </c>
      <c r="I21" s="48" t="s">
        <v>1167</v>
      </c>
      <c r="J21" s="16" t="s">
        <v>1152</v>
      </c>
      <c r="K21" s="16">
        <v>7</v>
      </c>
      <c r="L21" s="16" t="s">
        <v>133</v>
      </c>
      <c r="M21" s="44" t="s">
        <v>216</v>
      </c>
      <c r="N21" s="13" t="str">
        <f>CONCATENATE(L21,M21)</f>
        <v>Л0702З</v>
      </c>
      <c r="O21" s="13" t="str">
        <f>CONCATENATE(B21,"-",F21,G21,H21,"-",I21)</f>
        <v>Ж-ДУО-15042006</v>
      </c>
      <c r="P21" s="45">
        <v>8</v>
      </c>
      <c r="Q21" s="45">
        <v>9</v>
      </c>
      <c r="R21" s="45">
        <v>7.5</v>
      </c>
      <c r="S21" s="45">
        <v>7</v>
      </c>
      <c r="T21" s="45">
        <v>0</v>
      </c>
      <c r="U21" s="45"/>
      <c r="V21" s="45"/>
      <c r="W21" s="45"/>
      <c r="X21" s="45"/>
      <c r="Y21" s="45"/>
      <c r="Z21" s="12">
        <f>SUM(P21:Y21)</f>
        <v>31.5</v>
      </c>
      <c r="AA21" s="44">
        <v>50</v>
      </c>
      <c r="AB21" s="46">
        <f>Z21/AA21</f>
        <v>0.63</v>
      </c>
      <c r="AC21" s="61" t="str">
        <f>IF(Z21&gt;75%*AA21,"Победитель",IF(Z21&gt;50%*AA21,"Призёр","Участник"))</f>
        <v>Призёр</v>
      </c>
    </row>
    <row r="22" spans="1:29" x14ac:dyDescent="0.3">
      <c r="A22" s="43">
        <v>8</v>
      </c>
      <c r="B22" s="16" t="s">
        <v>180</v>
      </c>
      <c r="C22" s="16" t="s">
        <v>451</v>
      </c>
      <c r="D22" s="16" t="s">
        <v>241</v>
      </c>
      <c r="E22" s="16" t="s">
        <v>403</v>
      </c>
      <c r="F22" s="4" t="s">
        <v>203</v>
      </c>
      <c r="G22" s="4" t="s">
        <v>183</v>
      </c>
      <c r="H22" s="4" t="s">
        <v>355</v>
      </c>
      <c r="I22" s="1" t="s">
        <v>452</v>
      </c>
      <c r="J22" s="16" t="s">
        <v>426</v>
      </c>
      <c r="K22" s="16">
        <v>7</v>
      </c>
      <c r="L22" s="16" t="s">
        <v>141</v>
      </c>
      <c r="M22" s="44" t="s">
        <v>203</v>
      </c>
      <c r="N22" s="13" t="str">
        <f>CONCATENATE(L22,M22)</f>
        <v>Л0704В</v>
      </c>
      <c r="O22" s="13" t="str">
        <f>CONCATENATE(B22,"-",F22,G22,H22,"-",I22)</f>
        <v>ж-ВТЮ-26012006</v>
      </c>
      <c r="P22" s="45">
        <v>5</v>
      </c>
      <c r="Q22" s="45">
        <v>1</v>
      </c>
      <c r="R22" s="45">
        <v>3</v>
      </c>
      <c r="S22" s="45">
        <v>4</v>
      </c>
      <c r="T22" s="45">
        <v>4</v>
      </c>
      <c r="U22" s="45">
        <v>2.5</v>
      </c>
      <c r="V22" s="45">
        <v>4</v>
      </c>
      <c r="W22" s="45">
        <v>1</v>
      </c>
      <c r="X22" s="45">
        <v>5</v>
      </c>
      <c r="Y22" s="45">
        <v>1</v>
      </c>
      <c r="Z22" s="12">
        <f>SUM(P22:Y22)</f>
        <v>30.5</v>
      </c>
      <c r="AA22" s="44">
        <v>50</v>
      </c>
      <c r="AB22" s="46">
        <f>Z22/AA22</f>
        <v>0.61</v>
      </c>
      <c r="AC22" s="61" t="str">
        <f>IF(Z22&gt;75%*AA22,"Победитель",IF(Z22&gt;50%*AA22,"Призёр","Участник"))</f>
        <v>Призёр</v>
      </c>
    </row>
    <row r="23" spans="1:29" x14ac:dyDescent="0.3">
      <c r="A23" s="43">
        <v>9</v>
      </c>
      <c r="B23" s="16" t="s">
        <v>14</v>
      </c>
      <c r="C23" s="16" t="s">
        <v>928</v>
      </c>
      <c r="D23" s="16" t="s">
        <v>353</v>
      </c>
      <c r="E23" s="16" t="s">
        <v>403</v>
      </c>
      <c r="F23" s="16" t="s">
        <v>252</v>
      </c>
      <c r="G23" s="16" t="s">
        <v>355</v>
      </c>
      <c r="H23" s="16" t="s">
        <v>355</v>
      </c>
      <c r="I23" s="48" t="s">
        <v>929</v>
      </c>
      <c r="J23" s="16" t="s">
        <v>778</v>
      </c>
      <c r="K23" s="16">
        <v>7</v>
      </c>
      <c r="L23" s="16" t="s">
        <v>930</v>
      </c>
      <c r="M23" s="44" t="s">
        <v>295</v>
      </c>
      <c r="N23" s="13" t="str">
        <f>CONCATENATE(L23,M23)</f>
        <v>л0701Г</v>
      </c>
      <c r="O23" s="13" t="str">
        <f>CONCATENATE(B23,"-",F23,G23,H23,"-",I23)</f>
        <v>Ж-ЕЮЮ-30122006</v>
      </c>
      <c r="P23" s="45">
        <v>5</v>
      </c>
      <c r="Q23" s="45">
        <v>2</v>
      </c>
      <c r="R23" s="45">
        <v>3</v>
      </c>
      <c r="S23" s="45">
        <v>5</v>
      </c>
      <c r="T23" s="45">
        <v>0</v>
      </c>
      <c r="U23" s="45">
        <v>2.5</v>
      </c>
      <c r="V23" s="45">
        <v>5</v>
      </c>
      <c r="W23" s="45">
        <v>1</v>
      </c>
      <c r="X23" s="45">
        <v>5</v>
      </c>
      <c r="Y23" s="45">
        <v>2</v>
      </c>
      <c r="Z23" s="12">
        <f>SUM(P23:Y23)</f>
        <v>30.5</v>
      </c>
      <c r="AA23" s="44">
        <v>50</v>
      </c>
      <c r="AB23" s="46">
        <f>Z23/AA23</f>
        <v>0.61</v>
      </c>
      <c r="AC23" s="61" t="str">
        <f>IF(Z23&gt;75%*AA23,"Победитель",IF(Z23&gt;50%*AA23,"Призёр","Участник"))</f>
        <v>Призёр</v>
      </c>
    </row>
    <row r="24" spans="1:29" x14ac:dyDescent="0.3">
      <c r="A24" s="43">
        <v>10</v>
      </c>
      <c r="B24" s="16" t="s">
        <v>37</v>
      </c>
      <c r="C24" s="16" t="s">
        <v>1214</v>
      </c>
      <c r="D24" s="16" t="s">
        <v>1215</v>
      </c>
      <c r="E24" s="16" t="s">
        <v>43</v>
      </c>
      <c r="F24" s="16" t="s">
        <v>196</v>
      </c>
      <c r="G24" s="16" t="s">
        <v>310</v>
      </c>
      <c r="H24" s="16" t="s">
        <v>185</v>
      </c>
      <c r="I24" s="48" t="s">
        <v>1216</v>
      </c>
      <c r="J24" s="16" t="s">
        <v>1210</v>
      </c>
      <c r="K24" s="16">
        <v>7</v>
      </c>
      <c r="L24" s="16" t="s">
        <v>132</v>
      </c>
      <c r="M24" s="44" t="s">
        <v>247</v>
      </c>
      <c r="N24" s="13" t="str">
        <f>CONCATENATE(L24,M24)</f>
        <v>Л0701Л</v>
      </c>
      <c r="O24" s="13" t="str">
        <f>CONCATENATE(B24,"-",F24,G24,H24,"-",I24)</f>
        <v>М-БФА-09112006</v>
      </c>
      <c r="P24" s="45">
        <v>5</v>
      </c>
      <c r="Q24" s="45">
        <v>5</v>
      </c>
      <c r="R24" s="45">
        <v>2</v>
      </c>
      <c r="S24" s="45">
        <v>2.5</v>
      </c>
      <c r="T24" s="45">
        <v>0</v>
      </c>
      <c r="U24" s="45">
        <v>2.5</v>
      </c>
      <c r="V24" s="45">
        <v>3</v>
      </c>
      <c r="W24" s="45">
        <v>3</v>
      </c>
      <c r="X24" s="45">
        <v>5</v>
      </c>
      <c r="Y24" s="45">
        <v>0</v>
      </c>
      <c r="Z24" s="12">
        <f>SUM(P24:Y24)</f>
        <v>28</v>
      </c>
      <c r="AA24" s="44">
        <v>50</v>
      </c>
      <c r="AB24" s="46">
        <f>Z24/AA24</f>
        <v>0.56000000000000005</v>
      </c>
      <c r="AC24" s="30" t="str">
        <f>IF(Z24&gt;75%*AA24,"Победитель",IF(Z24&gt;50%*AA24,"Призёр","Участник"))</f>
        <v>Призёр</v>
      </c>
    </row>
    <row r="25" spans="1:29" x14ac:dyDescent="0.3">
      <c r="A25" s="43">
        <v>11</v>
      </c>
      <c r="B25" s="16" t="s">
        <v>14</v>
      </c>
      <c r="C25" s="16" t="s">
        <v>352</v>
      </c>
      <c r="D25" s="16" t="s">
        <v>353</v>
      </c>
      <c r="E25" s="16" t="s">
        <v>354</v>
      </c>
      <c r="F25" s="4" t="s">
        <v>310</v>
      </c>
      <c r="G25" s="4" t="s">
        <v>355</v>
      </c>
      <c r="H25" s="4" t="s">
        <v>333</v>
      </c>
      <c r="I25" s="1" t="s">
        <v>356</v>
      </c>
      <c r="J25" s="14" t="s">
        <v>288</v>
      </c>
      <c r="K25" s="16">
        <v>7</v>
      </c>
      <c r="L25" s="16" t="s">
        <v>132</v>
      </c>
      <c r="M25" s="44" t="s">
        <v>321</v>
      </c>
      <c r="N25" s="13" t="str">
        <f>CONCATENATE(L25,M25)</f>
        <v>Л0701У</v>
      </c>
      <c r="O25" s="13" t="str">
        <f>CONCATENATE(B25,"-",F25,G25,H25,"-",I25)</f>
        <v>Ж-ФЮЭ-29042006</v>
      </c>
      <c r="P25" s="45">
        <v>5</v>
      </c>
      <c r="Q25" s="45">
        <v>4</v>
      </c>
      <c r="R25" s="45">
        <v>3</v>
      </c>
      <c r="S25" s="45">
        <v>3</v>
      </c>
      <c r="T25" s="45">
        <v>0</v>
      </c>
      <c r="U25" s="45">
        <v>5</v>
      </c>
      <c r="V25" s="45">
        <v>5</v>
      </c>
      <c r="W25" s="45">
        <v>3</v>
      </c>
      <c r="X25" s="45">
        <v>0</v>
      </c>
      <c r="Y25" s="45">
        <v>0</v>
      </c>
      <c r="Z25" s="12">
        <f>SUM(P25:Y25)</f>
        <v>28</v>
      </c>
      <c r="AA25" s="44">
        <v>50</v>
      </c>
      <c r="AB25" s="46">
        <f>Z25/AA25</f>
        <v>0.56000000000000005</v>
      </c>
      <c r="AC25" s="30" t="str">
        <f>IF(Z25&gt;75%*AA25,"Победитель",IF(Z25&gt;50%*AA25,"Призёр","Участник"))</f>
        <v>Призёр</v>
      </c>
    </row>
    <row r="26" spans="1:29" x14ac:dyDescent="0.3">
      <c r="A26" s="43">
        <v>12</v>
      </c>
      <c r="B26" s="16" t="s">
        <v>14</v>
      </c>
      <c r="C26" s="16" t="s">
        <v>996</v>
      </c>
      <c r="D26" s="16" t="s">
        <v>45</v>
      </c>
      <c r="E26" s="16" t="s">
        <v>158</v>
      </c>
      <c r="F26" s="16" t="s">
        <v>191</v>
      </c>
      <c r="G26" s="16" t="s">
        <v>197</v>
      </c>
      <c r="H26" s="16" t="s">
        <v>25</v>
      </c>
      <c r="I26" s="48" t="s">
        <v>1079</v>
      </c>
      <c r="J26" s="16" t="s">
        <v>1078</v>
      </c>
      <c r="K26" s="16">
        <v>7</v>
      </c>
      <c r="L26" s="16" t="s">
        <v>132</v>
      </c>
      <c r="M26" s="44" t="s">
        <v>226</v>
      </c>
      <c r="N26" s="13" t="str">
        <f>CONCATENATE(L26,M26)</f>
        <v>Л0701Д</v>
      </c>
      <c r="O26" s="13" t="str">
        <f>CONCATENATE(B26,"-",F26,G26,H26,"-",I26)</f>
        <v>Ж-НКС-13.08.2006</v>
      </c>
      <c r="P26" s="45">
        <v>3</v>
      </c>
      <c r="Q26" s="45">
        <v>3</v>
      </c>
      <c r="R26" s="45">
        <v>4</v>
      </c>
      <c r="S26" s="45">
        <v>2.5</v>
      </c>
      <c r="T26" s="45">
        <v>1</v>
      </c>
      <c r="U26" s="45">
        <v>0</v>
      </c>
      <c r="V26" s="45">
        <v>5</v>
      </c>
      <c r="W26" s="45">
        <v>3</v>
      </c>
      <c r="X26" s="45">
        <v>5</v>
      </c>
      <c r="Y26" s="45">
        <v>1</v>
      </c>
      <c r="Z26" s="12">
        <f>SUM(P26:Y26)</f>
        <v>27.5</v>
      </c>
      <c r="AA26" s="44">
        <v>50</v>
      </c>
      <c r="AB26" s="46">
        <f>Z26/AA26</f>
        <v>0.55000000000000004</v>
      </c>
      <c r="AC26" s="30" t="str">
        <f>IF(Z26&gt;75%*AA26,"Победитель",IF(Z26&gt;50%*AA26,"Призёр","Участник"))</f>
        <v>Призёр</v>
      </c>
    </row>
    <row r="27" spans="1:29" x14ac:dyDescent="0.3">
      <c r="A27" s="43">
        <v>13</v>
      </c>
      <c r="B27" s="16" t="s">
        <v>14</v>
      </c>
      <c r="C27" s="16" t="s">
        <v>1169</v>
      </c>
      <c r="D27" s="16" t="s">
        <v>52</v>
      </c>
      <c r="E27" s="16" t="s">
        <v>634</v>
      </c>
      <c r="F27" s="16" t="s">
        <v>216</v>
      </c>
      <c r="G27" s="16" t="s">
        <v>226</v>
      </c>
      <c r="H27" s="16" t="s">
        <v>203</v>
      </c>
      <c r="I27" s="48" t="s">
        <v>558</v>
      </c>
      <c r="J27" s="16" t="s">
        <v>1152</v>
      </c>
      <c r="K27" s="16">
        <v>7</v>
      </c>
      <c r="L27" s="16" t="s">
        <v>141</v>
      </c>
      <c r="M27" s="44" t="s">
        <v>216</v>
      </c>
      <c r="N27" s="13" t="str">
        <f>CONCATENATE(L27,M27)</f>
        <v>Л0704З</v>
      </c>
      <c r="O27" s="13" t="str">
        <f>CONCATENATE(B27,"-",F27,G27,H27,"-",I27)</f>
        <v>Ж-ЗДВ-07072006</v>
      </c>
      <c r="P27" s="45">
        <v>9</v>
      </c>
      <c r="Q27" s="45">
        <v>4.5</v>
      </c>
      <c r="R27" s="45">
        <v>9</v>
      </c>
      <c r="S27" s="45">
        <v>2</v>
      </c>
      <c r="T27" s="45">
        <v>3</v>
      </c>
      <c r="U27" s="45"/>
      <c r="V27" s="45"/>
      <c r="W27" s="45"/>
      <c r="X27" s="45"/>
      <c r="Y27" s="45"/>
      <c r="Z27" s="12">
        <f>SUM(P27:Y27)</f>
        <v>27.5</v>
      </c>
      <c r="AA27" s="44">
        <v>50</v>
      </c>
      <c r="AB27" s="46">
        <f>Z27/AA27</f>
        <v>0.55000000000000004</v>
      </c>
      <c r="AC27" s="30" t="str">
        <f>IF(Z27&gt;75%*AA27,"Победитель",IF(Z27&gt;50%*AA27,"Призёр","Участник"))</f>
        <v>Призёр</v>
      </c>
    </row>
    <row r="28" spans="1:29" x14ac:dyDescent="0.3">
      <c r="A28" s="43">
        <v>14</v>
      </c>
      <c r="B28" s="16" t="s">
        <v>14</v>
      </c>
      <c r="C28" s="16" t="s">
        <v>1044</v>
      </c>
      <c r="D28" s="16" t="s">
        <v>34</v>
      </c>
      <c r="E28" s="16" t="s">
        <v>743</v>
      </c>
      <c r="F28" s="4" t="s">
        <v>14</v>
      </c>
      <c r="G28" s="4" t="s">
        <v>252</v>
      </c>
      <c r="H28" s="4" t="s">
        <v>185</v>
      </c>
      <c r="I28" s="1" t="s">
        <v>1051</v>
      </c>
      <c r="J28" s="14" t="s">
        <v>1041</v>
      </c>
      <c r="K28" s="16">
        <v>7</v>
      </c>
      <c r="L28" s="16" t="s">
        <v>133</v>
      </c>
      <c r="M28" s="44" t="s">
        <v>399</v>
      </c>
      <c r="N28" s="13" t="str">
        <f>CONCATENATE(L28,M28)</f>
        <v>Л0702Ч</v>
      </c>
      <c r="O28" s="13" t="str">
        <f>CONCATENATE(B28,"-",F28,G28,H28,"-",I28)</f>
        <v>Ж-ЖЕА-10122005</v>
      </c>
      <c r="P28" s="45">
        <v>3</v>
      </c>
      <c r="Q28" s="45">
        <v>3</v>
      </c>
      <c r="R28" s="45">
        <v>4</v>
      </c>
      <c r="S28" s="45">
        <v>2.5</v>
      </c>
      <c r="T28" s="45">
        <v>2</v>
      </c>
      <c r="U28" s="45">
        <v>0</v>
      </c>
      <c r="V28" s="45">
        <v>5</v>
      </c>
      <c r="W28" s="45">
        <v>2</v>
      </c>
      <c r="X28" s="45">
        <v>5</v>
      </c>
      <c r="Y28" s="45">
        <v>1</v>
      </c>
      <c r="Z28" s="12">
        <f>SUM(P28:Y28)</f>
        <v>27.5</v>
      </c>
      <c r="AA28" s="44">
        <v>50</v>
      </c>
      <c r="AB28" s="46">
        <f>Z28/AA28</f>
        <v>0.55000000000000004</v>
      </c>
      <c r="AC28" s="30" t="str">
        <f>IF(Z28&gt;75%*AA28,"Победитель",IF(Z28&gt;50%*AA28,"Призёр","Участник"))</f>
        <v>Призёр</v>
      </c>
    </row>
    <row r="29" spans="1:29" x14ac:dyDescent="0.3">
      <c r="A29" s="43">
        <v>15</v>
      </c>
      <c r="B29" s="16" t="s">
        <v>14</v>
      </c>
      <c r="C29" s="16" t="s">
        <v>1106</v>
      </c>
      <c r="D29" s="16" t="s">
        <v>34</v>
      </c>
      <c r="E29" s="16" t="s">
        <v>1107</v>
      </c>
      <c r="F29" s="4" t="s">
        <v>247</v>
      </c>
      <c r="G29" s="4" t="s">
        <v>252</v>
      </c>
      <c r="H29" s="4" t="s">
        <v>273</v>
      </c>
      <c r="I29" s="1" t="s">
        <v>1108</v>
      </c>
      <c r="J29" s="14" t="s">
        <v>1093</v>
      </c>
      <c r="K29" s="16">
        <v>7</v>
      </c>
      <c r="L29" s="16" t="s">
        <v>133</v>
      </c>
      <c r="M29" s="44" t="s">
        <v>185</v>
      </c>
      <c r="N29" s="13" t="str">
        <f>CONCATENATE(L29,M29)</f>
        <v>Л0702А</v>
      </c>
      <c r="O29" s="13" t="str">
        <f>CONCATENATE(B29,"-",F29,G29,H29,"-",I29)</f>
        <v>Ж-ЛЕЯ-24042006</v>
      </c>
      <c r="P29" s="45">
        <v>4</v>
      </c>
      <c r="Q29" s="45">
        <v>5</v>
      </c>
      <c r="R29" s="45">
        <v>5</v>
      </c>
      <c r="S29" s="45">
        <v>4</v>
      </c>
      <c r="T29" s="45">
        <v>3</v>
      </c>
      <c r="U29" s="45">
        <v>0</v>
      </c>
      <c r="V29" s="45">
        <v>1</v>
      </c>
      <c r="W29" s="45">
        <v>0</v>
      </c>
      <c r="X29" s="45">
        <v>5</v>
      </c>
      <c r="Y29" s="45">
        <v>0</v>
      </c>
      <c r="Z29" s="12">
        <f>SUM(P29:Y29)</f>
        <v>27</v>
      </c>
      <c r="AA29" s="44">
        <v>50</v>
      </c>
      <c r="AB29" s="46">
        <f>Z29/AA29</f>
        <v>0.54</v>
      </c>
      <c r="AC29" s="30" t="str">
        <f>IF(Z29&gt;75%*AA29,"Победитель",IF(Z29&gt;50%*AA29,"Призёр","Участник"))</f>
        <v>Призёр</v>
      </c>
    </row>
    <row r="30" spans="1:29" x14ac:dyDescent="0.3">
      <c r="A30" s="43">
        <v>16</v>
      </c>
      <c r="B30" s="16" t="s">
        <v>37</v>
      </c>
      <c r="C30" s="16" t="s">
        <v>925</v>
      </c>
      <c r="D30" s="16" t="s">
        <v>107</v>
      </c>
      <c r="E30" s="16" t="s">
        <v>57</v>
      </c>
      <c r="F30" s="16" t="s">
        <v>37</v>
      </c>
      <c r="G30" s="16" t="s">
        <v>37</v>
      </c>
      <c r="H30" s="16" t="s">
        <v>25</v>
      </c>
      <c r="I30" s="48" t="s">
        <v>926</v>
      </c>
      <c r="J30" s="16" t="s">
        <v>778</v>
      </c>
      <c r="K30" s="16">
        <v>7</v>
      </c>
      <c r="L30" s="16" t="s">
        <v>927</v>
      </c>
      <c r="M30" s="44" t="s">
        <v>295</v>
      </c>
      <c r="N30" s="13" t="str">
        <f>CONCATENATE(L30,M30)</f>
        <v>л0704Г</v>
      </c>
      <c r="O30" s="13" t="str">
        <f>CONCATENATE(B30,"-",F30,G30,H30,"-",I30)</f>
        <v>М-ММС-10032006</v>
      </c>
      <c r="P30" s="45">
        <v>5</v>
      </c>
      <c r="Q30" s="45">
        <v>5</v>
      </c>
      <c r="R30" s="45">
        <v>3</v>
      </c>
      <c r="S30" s="45">
        <v>5</v>
      </c>
      <c r="T30" s="45">
        <v>2</v>
      </c>
      <c r="U30" s="45">
        <v>0</v>
      </c>
      <c r="V30" s="45">
        <v>1</v>
      </c>
      <c r="W30" s="45">
        <v>0</v>
      </c>
      <c r="X30" s="45">
        <v>5</v>
      </c>
      <c r="Y30" s="45">
        <v>1</v>
      </c>
      <c r="Z30" s="12">
        <f>SUM(P30:Y30)</f>
        <v>27</v>
      </c>
      <c r="AA30" s="44">
        <v>50</v>
      </c>
      <c r="AB30" s="46">
        <f>Z30/AA30</f>
        <v>0.54</v>
      </c>
      <c r="AC30" s="30" t="str">
        <f>IF(Z30&gt;75%*AA30,"Победитель",IF(Z30&gt;50%*AA30,"Призёр","Участник"))</f>
        <v>Призёр</v>
      </c>
    </row>
    <row r="31" spans="1:29" x14ac:dyDescent="0.3">
      <c r="A31" s="43">
        <v>17</v>
      </c>
      <c r="B31" s="16" t="s">
        <v>14</v>
      </c>
      <c r="C31" s="16" t="s">
        <v>1046</v>
      </c>
      <c r="D31" s="16" t="s">
        <v>241</v>
      </c>
      <c r="E31" s="16" t="s">
        <v>31</v>
      </c>
      <c r="F31" s="4" t="s">
        <v>210</v>
      </c>
      <c r="G31" s="4" t="s">
        <v>183</v>
      </c>
      <c r="H31" s="4" t="s">
        <v>37</v>
      </c>
      <c r="I31" s="1" t="s">
        <v>1052</v>
      </c>
      <c r="J31" s="14" t="s">
        <v>1041</v>
      </c>
      <c r="K31" s="16">
        <v>7</v>
      </c>
      <c r="L31" s="16" t="s">
        <v>137</v>
      </c>
      <c r="M31" s="44" t="s">
        <v>399</v>
      </c>
      <c r="N31" s="13" t="str">
        <f>CONCATENATE(L31,M31)</f>
        <v>Л0703Ч</v>
      </c>
      <c r="O31" s="13" t="str">
        <f>CONCATENATE(B31,"-",F31,G31,H31,"-",I31)</f>
        <v>Ж-РТМ-01042006</v>
      </c>
      <c r="P31" s="45">
        <v>5</v>
      </c>
      <c r="Q31" s="45">
        <v>4</v>
      </c>
      <c r="R31" s="45">
        <v>4</v>
      </c>
      <c r="S31" s="45">
        <v>2.5</v>
      </c>
      <c r="T31" s="45">
        <v>2</v>
      </c>
      <c r="U31" s="45">
        <v>2.5</v>
      </c>
      <c r="V31" s="45">
        <v>5</v>
      </c>
      <c r="W31" s="45">
        <v>2</v>
      </c>
      <c r="X31" s="45">
        <v>0</v>
      </c>
      <c r="Y31" s="45">
        <v>0</v>
      </c>
      <c r="Z31" s="12">
        <f>SUM(P31:Y31)</f>
        <v>27</v>
      </c>
      <c r="AA31" s="44">
        <v>50</v>
      </c>
      <c r="AB31" s="46">
        <f>Z31/AA31</f>
        <v>0.54</v>
      </c>
      <c r="AC31" s="30" t="str">
        <f>IF(Z31&gt;75%*AA31,"Победитель",IF(Z31&gt;50%*AA31,"Призёр","Участник"))</f>
        <v>Призёр</v>
      </c>
    </row>
    <row r="32" spans="1:29" x14ac:dyDescent="0.3">
      <c r="A32" s="43">
        <v>18</v>
      </c>
      <c r="B32" s="16" t="s">
        <v>180</v>
      </c>
      <c r="C32" s="16" t="s">
        <v>455</v>
      </c>
      <c r="D32" s="16" t="s">
        <v>241</v>
      </c>
      <c r="E32" s="16" t="s">
        <v>158</v>
      </c>
      <c r="F32" s="4" t="s">
        <v>25</v>
      </c>
      <c r="G32" s="4" t="s">
        <v>183</v>
      </c>
      <c r="H32" s="4" t="s">
        <v>25</v>
      </c>
      <c r="I32" s="1" t="s">
        <v>456</v>
      </c>
      <c r="J32" s="16" t="s">
        <v>426</v>
      </c>
      <c r="K32" s="16">
        <v>7</v>
      </c>
      <c r="L32" s="16" t="s">
        <v>373</v>
      </c>
      <c r="M32" s="44" t="s">
        <v>203</v>
      </c>
      <c r="N32" s="13" t="str">
        <f>CONCATENATE(L32,M32)</f>
        <v>Л0708В</v>
      </c>
      <c r="O32" s="13" t="str">
        <f>CONCATENATE(B32,"-",F32,G32,H32,"-",I32)</f>
        <v>ж-СТС-24012007</v>
      </c>
      <c r="P32" s="45">
        <v>3</v>
      </c>
      <c r="Q32" s="45">
        <v>1</v>
      </c>
      <c r="R32" s="45">
        <v>2</v>
      </c>
      <c r="S32" s="45">
        <v>3</v>
      </c>
      <c r="T32" s="45">
        <v>5</v>
      </c>
      <c r="U32" s="45">
        <v>1</v>
      </c>
      <c r="V32" s="45">
        <v>5</v>
      </c>
      <c r="W32" s="45">
        <v>5</v>
      </c>
      <c r="X32" s="45">
        <v>1</v>
      </c>
      <c r="Y32" s="45"/>
      <c r="Z32" s="12">
        <f>SUM(P32:Y32)</f>
        <v>26</v>
      </c>
      <c r="AA32" s="44">
        <v>50</v>
      </c>
      <c r="AB32" s="46">
        <f>Z32/AA32</f>
        <v>0.52</v>
      </c>
      <c r="AC32" s="30" t="str">
        <f>IF(Z32&gt;75%*AA32,"Победитель",IF(Z32&gt;50%*AA32,"Призёр","Участник"))</f>
        <v>Призёр</v>
      </c>
    </row>
    <row r="33" spans="1:29" x14ac:dyDescent="0.3">
      <c r="A33" s="43">
        <v>19</v>
      </c>
      <c r="B33" s="16" t="s">
        <v>37</v>
      </c>
      <c r="C33" s="16" t="s">
        <v>1263</v>
      </c>
      <c r="D33" s="16" t="s">
        <v>88</v>
      </c>
      <c r="E33" s="16" t="s">
        <v>43</v>
      </c>
      <c r="F33" s="16" t="s">
        <v>295</v>
      </c>
      <c r="G33" s="16" t="s">
        <v>191</v>
      </c>
      <c r="H33" s="16" t="s">
        <v>185</v>
      </c>
      <c r="I33" s="48">
        <v>2032006</v>
      </c>
      <c r="J33" s="16" t="s">
        <v>1248</v>
      </c>
      <c r="K33" s="16">
        <v>7</v>
      </c>
      <c r="L33" s="16" t="s">
        <v>1264</v>
      </c>
      <c r="M33" s="44" t="s">
        <v>25</v>
      </c>
      <c r="N33" s="13" t="str">
        <f>CONCATENATE(L33,M33)</f>
        <v>Л0719С</v>
      </c>
      <c r="O33" s="13" t="str">
        <f>CONCATENATE(B33,"-",F33,G33,H33,"-",I33)</f>
        <v>М-ГНА-2032006</v>
      </c>
      <c r="P33" s="45">
        <v>5</v>
      </c>
      <c r="Q33" s="45">
        <v>5</v>
      </c>
      <c r="R33" s="45">
        <v>5</v>
      </c>
      <c r="S33" s="45">
        <v>0</v>
      </c>
      <c r="T33" s="45">
        <v>4</v>
      </c>
      <c r="U33" s="45">
        <v>3</v>
      </c>
      <c r="V33" s="45">
        <v>4</v>
      </c>
      <c r="W33" s="45">
        <v>0</v>
      </c>
      <c r="X33" s="45">
        <v>0</v>
      </c>
      <c r="Y33" s="45">
        <v>0</v>
      </c>
      <c r="Z33" s="30">
        <f>SUM(P33:Y33)</f>
        <v>26</v>
      </c>
      <c r="AA33" s="44">
        <v>50</v>
      </c>
      <c r="AB33" s="46">
        <f>Z33/AA33</f>
        <v>0.52</v>
      </c>
      <c r="AC33" s="30" t="str">
        <f>IF(Z33&gt;75%*AA33,"Победитель",IF(Z33&gt;50%*AA33,"Призёр","Участник"))</f>
        <v>Призёр</v>
      </c>
    </row>
    <row r="34" spans="1:29" x14ac:dyDescent="0.3">
      <c r="A34" s="43">
        <v>20</v>
      </c>
      <c r="B34" s="16" t="s">
        <v>14</v>
      </c>
      <c r="C34" s="16" t="s">
        <v>371</v>
      </c>
      <c r="D34" s="16" t="s">
        <v>290</v>
      </c>
      <c r="E34" s="16" t="s">
        <v>366</v>
      </c>
      <c r="F34" s="4" t="s">
        <v>210</v>
      </c>
      <c r="G34" s="4" t="s">
        <v>25</v>
      </c>
      <c r="H34" s="4" t="s">
        <v>185</v>
      </c>
      <c r="I34" s="1" t="s">
        <v>372</v>
      </c>
      <c r="J34" s="14" t="s">
        <v>288</v>
      </c>
      <c r="K34" s="16">
        <v>7</v>
      </c>
      <c r="L34" s="16" t="s">
        <v>373</v>
      </c>
      <c r="M34" s="44" t="s">
        <v>321</v>
      </c>
      <c r="N34" s="13" t="str">
        <f>CONCATENATE(L34,M34)</f>
        <v>Л0708У</v>
      </c>
      <c r="O34" s="13" t="str">
        <f>CONCATENATE(B34,"-",F34,G34,H34,"-",I34)</f>
        <v>Ж-РСА-20072006</v>
      </c>
      <c r="P34" s="45">
        <v>3</v>
      </c>
      <c r="Q34" s="45">
        <v>4</v>
      </c>
      <c r="R34" s="45">
        <v>2</v>
      </c>
      <c r="S34" s="45">
        <v>3</v>
      </c>
      <c r="T34" s="45">
        <v>0</v>
      </c>
      <c r="U34" s="45">
        <v>3</v>
      </c>
      <c r="V34" s="45">
        <v>3</v>
      </c>
      <c r="W34" s="45">
        <v>2</v>
      </c>
      <c r="X34" s="45">
        <v>5</v>
      </c>
      <c r="Y34" s="45">
        <v>1</v>
      </c>
      <c r="Z34" s="12">
        <f>SUM(P34:Y34)</f>
        <v>26</v>
      </c>
      <c r="AA34" s="44">
        <v>50</v>
      </c>
      <c r="AB34" s="46">
        <f>Z34/AA34</f>
        <v>0.52</v>
      </c>
      <c r="AC34" s="30" t="str">
        <f>IF(Z34&gt;75%*AA34,"Победитель",IF(Z34&gt;50%*AA34,"Призёр","Участник"))</f>
        <v>Призёр</v>
      </c>
    </row>
    <row r="35" spans="1:29" x14ac:dyDescent="0.3">
      <c r="A35" s="43">
        <v>21</v>
      </c>
      <c r="B35" s="16" t="s">
        <v>427</v>
      </c>
      <c r="C35" s="16" t="s">
        <v>460</v>
      </c>
      <c r="D35" s="16" t="s">
        <v>56</v>
      </c>
      <c r="E35" s="16" t="s">
        <v>40</v>
      </c>
      <c r="F35" s="4" t="s">
        <v>310</v>
      </c>
      <c r="G35" s="4" t="s">
        <v>185</v>
      </c>
      <c r="H35" s="4" t="s">
        <v>185</v>
      </c>
      <c r="I35" s="1" t="s">
        <v>461</v>
      </c>
      <c r="J35" s="16" t="s">
        <v>426</v>
      </c>
      <c r="K35" s="16">
        <v>7</v>
      </c>
      <c r="L35" s="16" t="s">
        <v>370</v>
      </c>
      <c r="M35" s="44" t="s">
        <v>203</v>
      </c>
      <c r="N35" s="13" t="str">
        <f>CONCATENATE(L35,M35)</f>
        <v>Л0707В</v>
      </c>
      <c r="O35" s="13" t="str">
        <f>CONCATENATE(B35,"-",F35,G35,H35,"-",I35)</f>
        <v>м -ФАА-28042006</v>
      </c>
      <c r="P35" s="45">
        <v>2</v>
      </c>
      <c r="Q35" s="45">
        <v>4</v>
      </c>
      <c r="R35" s="45">
        <v>1</v>
      </c>
      <c r="S35" s="45">
        <v>0</v>
      </c>
      <c r="T35" s="45">
        <v>2</v>
      </c>
      <c r="U35" s="45">
        <v>3</v>
      </c>
      <c r="V35" s="45">
        <v>5</v>
      </c>
      <c r="W35" s="45">
        <v>3</v>
      </c>
      <c r="X35" s="45">
        <v>5</v>
      </c>
      <c r="Y35" s="45">
        <v>0</v>
      </c>
      <c r="Z35" s="12">
        <f>SUM(P35:Y35)</f>
        <v>25</v>
      </c>
      <c r="AA35" s="44">
        <v>50</v>
      </c>
      <c r="AB35" s="46">
        <f>Z35/AA35</f>
        <v>0.5</v>
      </c>
      <c r="AC35" s="30" t="s">
        <v>1334</v>
      </c>
    </row>
    <row r="36" spans="1:29" x14ac:dyDescent="0.3">
      <c r="A36" s="43">
        <v>22</v>
      </c>
      <c r="B36" s="8" t="s">
        <v>180</v>
      </c>
      <c r="C36" s="6" t="s">
        <v>552</v>
      </c>
      <c r="D36" s="6" t="s">
        <v>82</v>
      </c>
      <c r="E36" s="6" t="s">
        <v>366</v>
      </c>
      <c r="F36" s="55" t="s">
        <v>197</v>
      </c>
      <c r="G36" s="55" t="s">
        <v>37</v>
      </c>
      <c r="H36" s="55" t="s">
        <v>185</v>
      </c>
      <c r="I36" s="29" t="s">
        <v>553</v>
      </c>
      <c r="J36" s="7" t="s">
        <v>543</v>
      </c>
      <c r="K36" s="8">
        <v>7</v>
      </c>
      <c r="L36" s="7" t="s">
        <v>373</v>
      </c>
      <c r="M36" s="44" t="s">
        <v>197</v>
      </c>
      <c r="N36" s="13" t="str">
        <f>CONCATENATE(L36,M36)</f>
        <v>Л0708К</v>
      </c>
      <c r="O36" s="13" t="str">
        <f>CONCATENATE(B36,"-",F36,G36,H36,"-",I36)</f>
        <v>ж-КМА-12042005</v>
      </c>
      <c r="P36" s="45">
        <v>5</v>
      </c>
      <c r="Q36" s="45">
        <v>2</v>
      </c>
      <c r="R36" s="45">
        <v>4</v>
      </c>
      <c r="S36" s="45">
        <v>3</v>
      </c>
      <c r="T36" s="45">
        <v>2</v>
      </c>
      <c r="U36" s="45">
        <v>0</v>
      </c>
      <c r="V36" s="45">
        <v>0</v>
      </c>
      <c r="W36" s="45">
        <v>3</v>
      </c>
      <c r="X36" s="45">
        <v>5</v>
      </c>
      <c r="Y36" s="45">
        <v>1</v>
      </c>
      <c r="Z36" s="12">
        <f>SUM(P36:Y36)</f>
        <v>25</v>
      </c>
      <c r="AA36" s="44">
        <v>50</v>
      </c>
      <c r="AB36" s="46">
        <f>Z36/AA36</f>
        <v>0.5</v>
      </c>
      <c r="AC36" s="30" t="s">
        <v>1334</v>
      </c>
    </row>
    <row r="37" spans="1:29" x14ac:dyDescent="0.3">
      <c r="A37" s="43">
        <v>23</v>
      </c>
      <c r="B37" s="16" t="s">
        <v>14</v>
      </c>
      <c r="C37" s="16" t="s">
        <v>51</v>
      </c>
      <c r="D37" s="16" t="s">
        <v>52</v>
      </c>
      <c r="E37" s="16" t="s">
        <v>53</v>
      </c>
      <c r="F37" s="4" t="str">
        <f>LEFT(C37,1)</f>
        <v>С</v>
      </c>
      <c r="G37" s="4" t="str">
        <f>LEFT(D37,1)</f>
        <v>Д</v>
      </c>
      <c r="H37" s="4" t="str">
        <f>LEFT(E37,1)</f>
        <v>П</v>
      </c>
      <c r="I37" s="1" t="s">
        <v>54</v>
      </c>
      <c r="J37" s="14" t="s">
        <v>28</v>
      </c>
      <c r="K37" s="16">
        <v>7</v>
      </c>
      <c r="L37" s="16" t="s">
        <v>133</v>
      </c>
      <c r="M37" s="10" t="s">
        <v>37</v>
      </c>
      <c r="N37" s="13" t="str">
        <f>CONCATENATE(L37,M37)</f>
        <v>Л0702М</v>
      </c>
      <c r="O37" s="13" t="str">
        <f>CONCATENATE(B37,"-",F37,G37,H37,"-",I37)</f>
        <v>Ж-СДП-12032006</v>
      </c>
      <c r="P37" s="45">
        <v>5</v>
      </c>
      <c r="Q37" s="45">
        <v>4</v>
      </c>
      <c r="R37" s="45">
        <v>3</v>
      </c>
      <c r="S37" s="45">
        <v>5</v>
      </c>
      <c r="T37" s="45">
        <v>2</v>
      </c>
      <c r="U37" s="45">
        <v>3</v>
      </c>
      <c r="V37" s="45">
        <v>2</v>
      </c>
      <c r="W37" s="45">
        <v>1</v>
      </c>
      <c r="X37" s="45">
        <v>0</v>
      </c>
      <c r="Y37" s="45">
        <v>0</v>
      </c>
      <c r="Z37" s="12">
        <f>SUM(P37:Y37)</f>
        <v>25</v>
      </c>
      <c r="AA37" s="44">
        <v>50</v>
      </c>
      <c r="AB37" s="46">
        <f>Z37/AA37</f>
        <v>0.5</v>
      </c>
      <c r="AC37" s="30" t="s">
        <v>1334</v>
      </c>
    </row>
    <row r="38" spans="1:29" x14ac:dyDescent="0.3">
      <c r="A38" s="43">
        <v>24</v>
      </c>
      <c r="B38" s="24" t="s">
        <v>250</v>
      </c>
      <c r="C38" s="24" t="s">
        <v>676</v>
      </c>
      <c r="D38" s="24" t="s">
        <v>56</v>
      </c>
      <c r="E38" s="24" t="s">
        <v>57</v>
      </c>
      <c r="F38" s="51" t="s">
        <v>216</v>
      </c>
      <c r="G38" s="51" t="s">
        <v>185</v>
      </c>
      <c r="H38" s="51" t="s">
        <v>25</v>
      </c>
      <c r="I38" s="53" t="s">
        <v>677</v>
      </c>
      <c r="J38" s="24" t="s">
        <v>612</v>
      </c>
      <c r="K38" s="24">
        <v>7</v>
      </c>
      <c r="L38" s="24" t="s">
        <v>142</v>
      </c>
      <c r="M38" s="44" t="s">
        <v>197</v>
      </c>
      <c r="N38" s="13" t="str">
        <f>CONCATENATE(L38,M38)</f>
        <v>Л0705К</v>
      </c>
      <c r="O38" s="13" t="str">
        <f>CONCATENATE(B38,"-",F38,G38,H38,"-",I38)</f>
        <v>м-ЗАС-26022006</v>
      </c>
      <c r="P38" s="45">
        <v>5</v>
      </c>
      <c r="Q38" s="45">
        <v>4</v>
      </c>
      <c r="R38" s="45">
        <v>2</v>
      </c>
      <c r="S38" s="45">
        <v>5</v>
      </c>
      <c r="T38" s="45">
        <v>2</v>
      </c>
      <c r="U38" s="45">
        <v>2.5</v>
      </c>
      <c r="V38" s="45">
        <v>1</v>
      </c>
      <c r="W38" s="45">
        <v>1</v>
      </c>
      <c r="X38" s="45">
        <v>0</v>
      </c>
      <c r="Y38" s="45">
        <v>2</v>
      </c>
      <c r="Z38" s="12">
        <f>SUM(P38:Y38)</f>
        <v>24.5</v>
      </c>
      <c r="AA38" s="44">
        <v>50</v>
      </c>
      <c r="AB38" s="46">
        <f>Z38/AA38</f>
        <v>0.49</v>
      </c>
      <c r="AC38" s="30" t="str">
        <f>IF(Z38&gt;75%*AA38,"Победитель",IF(Z38&gt;50%*AA38,"Призёр","Участник"))</f>
        <v>Участник</v>
      </c>
    </row>
    <row r="39" spans="1:29" x14ac:dyDescent="0.3">
      <c r="A39" s="43">
        <v>25</v>
      </c>
      <c r="B39" s="16" t="s">
        <v>14</v>
      </c>
      <c r="C39" s="16" t="s">
        <v>374</v>
      </c>
      <c r="D39" s="16" t="s">
        <v>182</v>
      </c>
      <c r="E39" s="16" t="s">
        <v>35</v>
      </c>
      <c r="F39" s="4" t="s">
        <v>226</v>
      </c>
      <c r="G39" s="4" t="s">
        <v>184</v>
      </c>
      <c r="H39" s="4" t="s">
        <v>185</v>
      </c>
      <c r="I39" s="1" t="s">
        <v>375</v>
      </c>
      <c r="J39" s="14" t="s">
        <v>288</v>
      </c>
      <c r="K39" s="16">
        <v>7</v>
      </c>
      <c r="L39" s="16" t="s">
        <v>376</v>
      </c>
      <c r="M39" s="44" t="s">
        <v>321</v>
      </c>
      <c r="N39" s="13" t="str">
        <f>CONCATENATE(L39,M39)</f>
        <v>Л0709У</v>
      </c>
      <c r="O39" s="13" t="str">
        <f>CONCATENATE(B39,"-",F39,G39,H39,"-",I39)</f>
        <v>Ж-ДПА-20072007</v>
      </c>
      <c r="P39" s="45">
        <v>5</v>
      </c>
      <c r="Q39" s="45">
        <v>4</v>
      </c>
      <c r="R39" s="45">
        <v>0</v>
      </c>
      <c r="S39" s="45">
        <v>5</v>
      </c>
      <c r="T39" s="45">
        <v>1</v>
      </c>
      <c r="U39" s="45">
        <v>3</v>
      </c>
      <c r="V39" s="45">
        <v>5</v>
      </c>
      <c r="W39" s="45">
        <v>0</v>
      </c>
      <c r="X39" s="45">
        <v>0</v>
      </c>
      <c r="Y39" s="45">
        <v>1</v>
      </c>
      <c r="Z39" s="12">
        <f>SUM(P39:Y39)</f>
        <v>24</v>
      </c>
      <c r="AA39" s="44">
        <v>50</v>
      </c>
      <c r="AB39" s="46">
        <f>Z39/AA39</f>
        <v>0.48</v>
      </c>
      <c r="AC39" s="30" t="str">
        <f>IF(Z39&gt;75%*AA39,"Победитель",IF(Z39&gt;50%*AA39,"Призёр","Участник"))</f>
        <v>Участник</v>
      </c>
    </row>
    <row r="40" spans="1:29" x14ac:dyDescent="0.3">
      <c r="A40" s="43">
        <v>26</v>
      </c>
      <c r="B40" s="8" t="s">
        <v>180</v>
      </c>
      <c r="C40" s="6" t="s">
        <v>551</v>
      </c>
      <c r="D40" s="6" t="s">
        <v>82</v>
      </c>
      <c r="E40" s="6" t="s">
        <v>366</v>
      </c>
      <c r="F40" s="55"/>
      <c r="G40" s="55"/>
      <c r="H40" s="55"/>
      <c r="I40" s="29" t="s">
        <v>47</v>
      </c>
      <c r="J40" s="7" t="s">
        <v>543</v>
      </c>
      <c r="K40" s="8">
        <v>7</v>
      </c>
      <c r="L40" s="7" t="s">
        <v>370</v>
      </c>
      <c r="M40" s="44" t="s">
        <v>197</v>
      </c>
      <c r="N40" s="13" t="str">
        <f>CONCATENATE(L40,M40)</f>
        <v>Л0707К</v>
      </c>
      <c r="O40" s="13" t="str">
        <f>CONCATENATE(B40,"-",F40,G40,H40,"-",I40)</f>
        <v>ж--30052006</v>
      </c>
      <c r="P40" s="45">
        <v>5</v>
      </c>
      <c r="Q40" s="45">
        <v>4</v>
      </c>
      <c r="R40" s="45">
        <v>4</v>
      </c>
      <c r="S40" s="45">
        <v>0</v>
      </c>
      <c r="T40" s="45">
        <v>2</v>
      </c>
      <c r="U40" s="45">
        <v>0</v>
      </c>
      <c r="V40" s="45">
        <v>2</v>
      </c>
      <c r="W40" s="45">
        <v>1</v>
      </c>
      <c r="X40" s="45">
        <v>5</v>
      </c>
      <c r="Y40" s="45">
        <v>0</v>
      </c>
      <c r="Z40" s="12">
        <f>SUM(P40:Y40)</f>
        <v>23</v>
      </c>
      <c r="AA40" s="44">
        <v>50</v>
      </c>
      <c r="AB40" s="46">
        <f>Z40/AA40</f>
        <v>0.46</v>
      </c>
      <c r="AC40" s="30" t="str">
        <f>IF(Z40&gt;75%*AA40,"Победитель",IF(Z40&gt;50%*AA40,"Призёр","Участник"))</f>
        <v>Участник</v>
      </c>
    </row>
    <row r="41" spans="1:29" x14ac:dyDescent="0.3">
      <c r="A41" s="43">
        <v>27</v>
      </c>
      <c r="B41" s="16" t="s">
        <v>180</v>
      </c>
      <c r="C41" s="16" t="s">
        <v>450</v>
      </c>
      <c r="D41" s="16" t="s">
        <v>182</v>
      </c>
      <c r="E41" s="16" t="s">
        <v>158</v>
      </c>
      <c r="F41" s="4" t="s">
        <v>25</v>
      </c>
      <c r="G41" s="4" t="s">
        <v>184</v>
      </c>
      <c r="H41" s="4" t="s">
        <v>25</v>
      </c>
      <c r="I41" s="1">
        <v>19042006</v>
      </c>
      <c r="J41" s="16" t="s">
        <v>426</v>
      </c>
      <c r="K41" s="16">
        <v>7</v>
      </c>
      <c r="L41" s="16" t="s">
        <v>376</v>
      </c>
      <c r="M41" s="44" t="s">
        <v>203</v>
      </c>
      <c r="N41" s="13" t="str">
        <f>CONCATENATE(L41,M41)</f>
        <v>Л0709В</v>
      </c>
      <c r="O41" s="13" t="str">
        <f>CONCATENATE(B41,"-",F41,G41,H41,"-",I41)</f>
        <v>ж-СПС-19042006</v>
      </c>
      <c r="P41" s="45">
        <v>3</v>
      </c>
      <c r="Q41" s="45">
        <v>3</v>
      </c>
      <c r="R41" s="45">
        <v>1</v>
      </c>
      <c r="S41" s="45">
        <v>3</v>
      </c>
      <c r="T41" s="45">
        <v>1</v>
      </c>
      <c r="U41" s="45">
        <v>4</v>
      </c>
      <c r="V41" s="45">
        <v>1</v>
      </c>
      <c r="W41" s="45">
        <v>1</v>
      </c>
      <c r="X41" s="45">
        <v>5</v>
      </c>
      <c r="Y41" s="45">
        <v>0</v>
      </c>
      <c r="Z41" s="12">
        <f>SUM(P41:Y41)</f>
        <v>22</v>
      </c>
      <c r="AA41" s="44">
        <v>50</v>
      </c>
      <c r="AB41" s="46">
        <f>Z41/AA41</f>
        <v>0.44</v>
      </c>
      <c r="AC41" s="30" t="str">
        <f>IF(Z41&gt;75%*AA41,"Победитель",IF(Z41&gt;50%*AA41,"Призёр","Участник"))</f>
        <v>Участник</v>
      </c>
    </row>
    <row r="42" spans="1:29" x14ac:dyDescent="0.3">
      <c r="A42" s="43">
        <v>28</v>
      </c>
      <c r="B42" s="16" t="s">
        <v>427</v>
      </c>
      <c r="C42" s="16" t="s">
        <v>462</v>
      </c>
      <c r="D42" s="16" t="s">
        <v>463</v>
      </c>
      <c r="E42" s="16" t="s">
        <v>171</v>
      </c>
      <c r="F42" s="4" t="s">
        <v>285</v>
      </c>
      <c r="G42" s="4" t="s">
        <v>226</v>
      </c>
      <c r="H42" s="4" t="s">
        <v>191</v>
      </c>
      <c r="I42" s="1" t="s">
        <v>464</v>
      </c>
      <c r="J42" s="16" t="s">
        <v>426</v>
      </c>
      <c r="K42" s="16">
        <v>7</v>
      </c>
      <c r="L42" s="16" t="s">
        <v>465</v>
      </c>
      <c r="M42" s="44" t="s">
        <v>203</v>
      </c>
      <c r="N42" s="13" t="str">
        <f>CONCATENATE(L42,M42)</f>
        <v>Л0710В</v>
      </c>
      <c r="O42" s="13" t="str">
        <f>CONCATENATE(B42,"-",F42,G42,H42,"-",I42)</f>
        <v>м -ОДН-25012007</v>
      </c>
      <c r="P42" s="45">
        <v>3</v>
      </c>
      <c r="Q42" s="45">
        <v>3</v>
      </c>
      <c r="R42" s="45">
        <v>4</v>
      </c>
      <c r="S42" s="45">
        <v>3</v>
      </c>
      <c r="T42" s="45">
        <v>1</v>
      </c>
      <c r="U42" s="45">
        <v>3</v>
      </c>
      <c r="V42" s="45">
        <v>0</v>
      </c>
      <c r="W42" s="45">
        <v>3</v>
      </c>
      <c r="X42" s="45">
        <v>0</v>
      </c>
      <c r="Y42" s="45">
        <v>2</v>
      </c>
      <c r="Z42" s="12">
        <f>SUM(P42:Y42)</f>
        <v>22</v>
      </c>
      <c r="AA42" s="44">
        <v>50</v>
      </c>
      <c r="AB42" s="46">
        <f>Z42/AA42</f>
        <v>0.44</v>
      </c>
      <c r="AC42" s="30" t="str">
        <f>IF(Z42&gt;75%*AA42,"Победитель",IF(Z42&gt;50%*AA42,"Призёр","Участник"))</f>
        <v>Участник</v>
      </c>
    </row>
    <row r="43" spans="1:29" x14ac:dyDescent="0.3">
      <c r="A43" s="43">
        <v>29</v>
      </c>
      <c r="B43" s="8" t="s">
        <v>180</v>
      </c>
      <c r="C43" s="8" t="s">
        <v>557</v>
      </c>
      <c r="D43" s="8" t="s">
        <v>82</v>
      </c>
      <c r="E43" s="8" t="s">
        <v>158</v>
      </c>
      <c r="F43" s="55" t="s">
        <v>37</v>
      </c>
      <c r="G43" s="55" t="s">
        <v>37</v>
      </c>
      <c r="H43" s="55" t="s">
        <v>25</v>
      </c>
      <c r="I43" s="28" t="s">
        <v>558</v>
      </c>
      <c r="J43" s="7" t="s">
        <v>543</v>
      </c>
      <c r="K43" s="8">
        <v>7</v>
      </c>
      <c r="L43" s="8" t="s">
        <v>559</v>
      </c>
      <c r="M43" s="44" t="s">
        <v>197</v>
      </c>
      <c r="N43" s="13" t="str">
        <f>CONCATENATE(L43,M43)</f>
        <v>Л0712К</v>
      </c>
      <c r="O43" s="13" t="str">
        <f>CONCATENATE(B43,"-",F43,G43,H43,"-",I43)</f>
        <v>ж-ММС-07072006</v>
      </c>
      <c r="P43" s="45">
        <v>5</v>
      </c>
      <c r="Q43" s="45">
        <v>3</v>
      </c>
      <c r="R43" s="45">
        <v>4</v>
      </c>
      <c r="S43" s="45">
        <v>3</v>
      </c>
      <c r="T43" s="45">
        <v>2</v>
      </c>
      <c r="U43" s="45">
        <v>0</v>
      </c>
      <c r="V43" s="45">
        <v>0</v>
      </c>
      <c r="W43" s="45">
        <v>2</v>
      </c>
      <c r="X43" s="45">
        <v>1</v>
      </c>
      <c r="Y43" s="45">
        <v>1</v>
      </c>
      <c r="Z43" s="12">
        <f>SUM(P43:Y43)</f>
        <v>21</v>
      </c>
      <c r="AA43" s="44">
        <v>50</v>
      </c>
      <c r="AB43" s="46">
        <f>Z43/AA43</f>
        <v>0.42</v>
      </c>
      <c r="AC43" s="30" t="str">
        <f>IF(Z43&gt;75%*AA43,"Победитель",IF(Z43&gt;50%*AA43,"Призёр","Участник"))</f>
        <v>Участник</v>
      </c>
    </row>
    <row r="44" spans="1:29" x14ac:dyDescent="0.3">
      <c r="A44" s="43">
        <v>30</v>
      </c>
      <c r="B44" s="16" t="s">
        <v>180</v>
      </c>
      <c r="C44" s="16" t="s">
        <v>213</v>
      </c>
      <c r="D44" s="16" t="s">
        <v>214</v>
      </c>
      <c r="E44" s="16" t="s">
        <v>215</v>
      </c>
      <c r="F44" s="4" t="s">
        <v>216</v>
      </c>
      <c r="G44" s="4" t="s">
        <v>37</v>
      </c>
      <c r="H44" s="4" t="s">
        <v>191</v>
      </c>
      <c r="I44" s="1" t="s">
        <v>217</v>
      </c>
      <c r="J44" s="14" t="s">
        <v>187</v>
      </c>
      <c r="K44" s="16">
        <v>7</v>
      </c>
      <c r="L44" s="16" t="s">
        <v>218</v>
      </c>
      <c r="M44" s="44" t="s">
        <v>285</v>
      </c>
      <c r="N44" s="13" t="str">
        <f>CONCATENATE(L44,M44)</f>
        <v>л0707О</v>
      </c>
      <c r="O44" s="13" t="str">
        <f>CONCATENATE(B44,"-",F44,G44,H44,"-",I44)</f>
        <v>ж-ЗМН-28052008</v>
      </c>
      <c r="P44" s="45">
        <v>3</v>
      </c>
      <c r="Q44" s="45">
        <v>2</v>
      </c>
      <c r="R44" s="45">
        <v>1</v>
      </c>
      <c r="S44" s="45">
        <v>5</v>
      </c>
      <c r="T44" s="45">
        <v>0</v>
      </c>
      <c r="U44" s="45">
        <v>3</v>
      </c>
      <c r="V44" s="45">
        <v>5</v>
      </c>
      <c r="W44" s="45">
        <v>1</v>
      </c>
      <c r="X44" s="45">
        <v>0</v>
      </c>
      <c r="Y44" s="45">
        <v>1</v>
      </c>
      <c r="Z44" s="12">
        <f>SUM(P44:Y44)</f>
        <v>21</v>
      </c>
      <c r="AA44" s="44">
        <v>50</v>
      </c>
      <c r="AB44" s="46">
        <f>Z44/AA44</f>
        <v>0.42</v>
      </c>
      <c r="AC44" s="30" t="str">
        <f>IF(Z44&gt;75%*AA44,"Победитель",IF(Z44&gt;50%*AA44,"Призёр","Участник"))</f>
        <v>Участник</v>
      </c>
    </row>
    <row r="45" spans="1:29" x14ac:dyDescent="0.3">
      <c r="A45" s="43">
        <v>31</v>
      </c>
      <c r="B45" s="16" t="s">
        <v>180</v>
      </c>
      <c r="C45" s="16" t="s">
        <v>229</v>
      </c>
      <c r="D45" s="16" t="s">
        <v>230</v>
      </c>
      <c r="E45" s="16" t="s">
        <v>60</v>
      </c>
      <c r="F45" s="4" t="s">
        <v>185</v>
      </c>
      <c r="G45" s="4" t="s">
        <v>203</v>
      </c>
      <c r="H45" s="4" t="s">
        <v>203</v>
      </c>
      <c r="I45" s="1" t="s">
        <v>231</v>
      </c>
      <c r="J45" s="14" t="s">
        <v>187</v>
      </c>
      <c r="K45" s="16">
        <v>7</v>
      </c>
      <c r="L45" s="16" t="s">
        <v>232</v>
      </c>
      <c r="M45" s="44" t="s">
        <v>285</v>
      </c>
      <c r="N45" s="13" t="str">
        <f>CONCATENATE(L45,M45)</f>
        <v>л0708О</v>
      </c>
      <c r="O45" s="13" t="str">
        <f>CONCATENATE(B45,"-",F45,G45,H45,"-",I45)</f>
        <v>ж-АВВ-02022007</v>
      </c>
      <c r="P45" s="45">
        <v>5</v>
      </c>
      <c r="Q45" s="45">
        <v>2</v>
      </c>
      <c r="R45" s="45">
        <v>2</v>
      </c>
      <c r="S45" s="45">
        <v>5</v>
      </c>
      <c r="T45" s="45">
        <v>0</v>
      </c>
      <c r="U45" s="45">
        <v>3</v>
      </c>
      <c r="V45" s="45">
        <v>4</v>
      </c>
      <c r="W45" s="45">
        <v>0</v>
      </c>
      <c r="X45" s="45">
        <v>0</v>
      </c>
      <c r="Y45" s="45">
        <v>0</v>
      </c>
      <c r="Z45" s="12">
        <f>SUM(P45:Y45)</f>
        <v>21</v>
      </c>
      <c r="AA45" s="44">
        <v>50</v>
      </c>
      <c r="AB45" s="46">
        <f>Z45/AA45</f>
        <v>0.42</v>
      </c>
      <c r="AC45" s="30" t="str">
        <f>IF(Z45&gt;75%*AA45,"Победитель",IF(Z45&gt;50%*AA45,"Призёр","Участник"))</f>
        <v>Участник</v>
      </c>
    </row>
    <row r="46" spans="1:29" x14ac:dyDescent="0.3">
      <c r="A46" s="43">
        <v>32</v>
      </c>
      <c r="B46" s="16" t="s">
        <v>14</v>
      </c>
      <c r="C46" s="16" t="s">
        <v>368</v>
      </c>
      <c r="D46" s="16" t="s">
        <v>59</v>
      </c>
      <c r="E46" s="16" t="s">
        <v>35</v>
      </c>
      <c r="F46" s="4" t="s">
        <v>37</v>
      </c>
      <c r="G46" s="4" t="s">
        <v>252</v>
      </c>
      <c r="H46" s="4" t="s">
        <v>185</v>
      </c>
      <c r="I46" s="1" t="s">
        <v>369</v>
      </c>
      <c r="J46" s="14" t="s">
        <v>288</v>
      </c>
      <c r="K46" s="16">
        <v>7</v>
      </c>
      <c r="L46" s="16" t="s">
        <v>370</v>
      </c>
      <c r="M46" s="44" t="s">
        <v>321</v>
      </c>
      <c r="N46" s="13" t="str">
        <f>CONCATENATE(L46,M46)</f>
        <v>Л0707У</v>
      </c>
      <c r="O46" s="13" t="str">
        <f>CONCATENATE(B46,"-",F46,G46,H46,"-",I46)</f>
        <v>Ж-МЕА-24032006</v>
      </c>
      <c r="P46" s="45">
        <v>5</v>
      </c>
      <c r="Q46" s="45">
        <v>3</v>
      </c>
      <c r="R46" s="45">
        <v>1</v>
      </c>
      <c r="S46" s="45">
        <v>1</v>
      </c>
      <c r="T46" s="45">
        <v>1</v>
      </c>
      <c r="U46" s="45">
        <v>3</v>
      </c>
      <c r="V46" s="45">
        <v>5</v>
      </c>
      <c r="W46" s="45">
        <v>0</v>
      </c>
      <c r="X46" s="45">
        <v>1</v>
      </c>
      <c r="Y46" s="45">
        <v>1</v>
      </c>
      <c r="Z46" s="12">
        <f>SUM(P46:Y46)</f>
        <v>21</v>
      </c>
      <c r="AA46" s="44">
        <v>50</v>
      </c>
      <c r="AB46" s="46">
        <f>Z46/AA46</f>
        <v>0.42</v>
      </c>
      <c r="AC46" s="30" t="str">
        <f>IF(Z46&gt;75%*AA46,"Победитель",IF(Z46&gt;50%*AA46,"Призёр","Участник"))</f>
        <v>Участник</v>
      </c>
    </row>
    <row r="47" spans="1:29" x14ac:dyDescent="0.3">
      <c r="A47" s="43">
        <v>33</v>
      </c>
      <c r="B47" s="16" t="s">
        <v>37</v>
      </c>
      <c r="C47" s="15" t="s">
        <v>1111</v>
      </c>
      <c r="D47" s="15" t="s">
        <v>533</v>
      </c>
      <c r="E47" s="15" t="s">
        <v>125</v>
      </c>
      <c r="F47" s="4" t="s">
        <v>197</v>
      </c>
      <c r="G47" s="4" t="s">
        <v>203</v>
      </c>
      <c r="H47" s="4" t="s">
        <v>252</v>
      </c>
      <c r="I47" s="2" t="s">
        <v>1112</v>
      </c>
      <c r="J47" s="14" t="s">
        <v>1093</v>
      </c>
      <c r="K47" s="16">
        <v>7</v>
      </c>
      <c r="L47" s="15" t="s">
        <v>141</v>
      </c>
      <c r="M47" s="44" t="s">
        <v>185</v>
      </c>
      <c r="N47" s="13" t="str">
        <f>CONCATENATE(L47,M47)</f>
        <v>Л0704А</v>
      </c>
      <c r="O47" s="13" t="str">
        <f>CONCATENATE(B47,"-",F47,G47,H47,"-",I47)</f>
        <v>М-КВЕ-28072006</v>
      </c>
      <c r="P47" s="45">
        <v>0</v>
      </c>
      <c r="Q47" s="45">
        <v>5</v>
      </c>
      <c r="R47" s="45">
        <v>4</v>
      </c>
      <c r="S47" s="45">
        <v>0</v>
      </c>
      <c r="T47" s="45">
        <v>0</v>
      </c>
      <c r="U47" s="45">
        <v>0</v>
      </c>
      <c r="V47" s="45">
        <v>0</v>
      </c>
      <c r="W47" s="45">
        <v>3</v>
      </c>
      <c r="X47" s="45">
        <v>5</v>
      </c>
      <c r="Y47" s="45">
        <v>3</v>
      </c>
      <c r="Z47" s="12">
        <f>SUM(P47:Y47)</f>
        <v>20</v>
      </c>
      <c r="AA47" s="44">
        <v>50</v>
      </c>
      <c r="AB47" s="46">
        <f>Z47/AA47</f>
        <v>0.4</v>
      </c>
      <c r="AC47" s="30" t="str">
        <f>IF(Z47&gt;75%*AA47,"Победитель",IF(Z47&gt;50%*AA47,"Призёр","Участник"))</f>
        <v>Участник</v>
      </c>
    </row>
    <row r="48" spans="1:29" x14ac:dyDescent="0.3">
      <c r="A48" s="43">
        <v>34</v>
      </c>
      <c r="B48" s="24" t="s">
        <v>180</v>
      </c>
      <c r="C48" s="24" t="s">
        <v>695</v>
      </c>
      <c r="D48" s="24" t="s">
        <v>52</v>
      </c>
      <c r="E48" s="24" t="s">
        <v>35</v>
      </c>
      <c r="F48" s="51" t="s">
        <v>25</v>
      </c>
      <c r="G48" s="51" t="s">
        <v>226</v>
      </c>
      <c r="H48" s="51" t="s">
        <v>185</v>
      </c>
      <c r="I48" s="53" t="s">
        <v>696</v>
      </c>
      <c r="J48" s="24" t="s">
        <v>612</v>
      </c>
      <c r="K48" s="24">
        <v>7</v>
      </c>
      <c r="L48" s="24" t="s">
        <v>564</v>
      </c>
      <c r="M48" s="44" t="s">
        <v>197</v>
      </c>
      <c r="N48" s="13" t="str">
        <f>CONCATENATE(L48,M48)</f>
        <v>Л0714К</v>
      </c>
      <c r="O48" s="13" t="str">
        <f>CONCATENATE(B48,"-",F48,G48,H48,"-",I48)</f>
        <v>ж-СДА-22052006</v>
      </c>
      <c r="P48" s="45">
        <v>3</v>
      </c>
      <c r="Q48" s="45">
        <v>4</v>
      </c>
      <c r="R48" s="45">
        <v>3</v>
      </c>
      <c r="S48" s="45">
        <v>5</v>
      </c>
      <c r="T48" s="45">
        <v>0</v>
      </c>
      <c r="U48" s="45">
        <v>0</v>
      </c>
      <c r="V48" s="45">
        <v>4</v>
      </c>
      <c r="W48" s="45">
        <v>0</v>
      </c>
      <c r="X48" s="45">
        <v>0</v>
      </c>
      <c r="Y48" s="45">
        <v>1</v>
      </c>
      <c r="Z48" s="12">
        <f>SUM(P48:Y48)</f>
        <v>20</v>
      </c>
      <c r="AA48" s="44">
        <v>50</v>
      </c>
      <c r="AB48" s="46">
        <f>Z48/AA48</f>
        <v>0.4</v>
      </c>
      <c r="AC48" s="30" t="str">
        <f>IF(Z48&gt;75%*AA48,"Победитель",IF(Z48&gt;50%*AA48,"Призёр","Участник"))</f>
        <v>Участник</v>
      </c>
    </row>
    <row r="49" spans="1:29" x14ac:dyDescent="0.3">
      <c r="A49" s="43">
        <v>35</v>
      </c>
      <c r="B49" s="16" t="s">
        <v>37</v>
      </c>
      <c r="C49" s="16" t="s">
        <v>361</v>
      </c>
      <c r="D49" s="16" t="s">
        <v>88</v>
      </c>
      <c r="E49" s="16" t="s">
        <v>139</v>
      </c>
      <c r="F49" s="4" t="s">
        <v>184</v>
      </c>
      <c r="G49" s="4" t="s">
        <v>191</v>
      </c>
      <c r="H49" s="4" t="s">
        <v>185</v>
      </c>
      <c r="I49" s="1" t="s">
        <v>362</v>
      </c>
      <c r="J49" s="14" t="s">
        <v>288</v>
      </c>
      <c r="K49" s="16">
        <v>7</v>
      </c>
      <c r="L49" s="16" t="s">
        <v>141</v>
      </c>
      <c r="M49" s="44" t="s">
        <v>321</v>
      </c>
      <c r="N49" s="13" t="str">
        <f>CONCATENATE(L49,M49)</f>
        <v>Л0704У</v>
      </c>
      <c r="O49" s="13" t="str">
        <f>CONCATENATE(B49,"-",F49,G49,H49,"-",I49)</f>
        <v>М-ПНА-22102006</v>
      </c>
      <c r="P49" s="45">
        <v>5</v>
      </c>
      <c r="Q49" s="45">
        <v>2</v>
      </c>
      <c r="R49" s="45">
        <v>3</v>
      </c>
      <c r="S49" s="45">
        <v>3</v>
      </c>
      <c r="T49" s="45">
        <v>0</v>
      </c>
      <c r="U49" s="45">
        <v>5</v>
      </c>
      <c r="V49" s="45">
        <v>2</v>
      </c>
      <c r="W49" s="45">
        <v>0</v>
      </c>
      <c r="X49" s="45">
        <v>0</v>
      </c>
      <c r="Y49" s="45">
        <v>0</v>
      </c>
      <c r="Z49" s="12">
        <f>SUM(P49:Y49)</f>
        <v>20</v>
      </c>
      <c r="AA49" s="44">
        <v>50</v>
      </c>
      <c r="AB49" s="46">
        <f>Z49/AA49</f>
        <v>0.4</v>
      </c>
      <c r="AC49" s="30" t="str">
        <f>IF(Z49&gt;75%*AA49,"Победитель",IF(Z49&gt;50%*AA49,"Призёр","Участник"))</f>
        <v>Участник</v>
      </c>
    </row>
    <row r="50" spans="1:29" x14ac:dyDescent="0.3">
      <c r="A50" s="43">
        <v>36</v>
      </c>
      <c r="B50" s="16" t="s">
        <v>14</v>
      </c>
      <c r="C50" s="16" t="s">
        <v>933</v>
      </c>
      <c r="D50" s="16" t="s">
        <v>934</v>
      </c>
      <c r="E50" s="16" t="s">
        <v>424</v>
      </c>
      <c r="F50" s="16" t="s">
        <v>185</v>
      </c>
      <c r="G50" s="16" t="s">
        <v>184</v>
      </c>
      <c r="H50" s="16" t="s">
        <v>252</v>
      </c>
      <c r="I50" s="48" t="s">
        <v>935</v>
      </c>
      <c r="J50" s="16" t="s">
        <v>778</v>
      </c>
      <c r="K50" s="16">
        <v>7</v>
      </c>
      <c r="L50" s="16" t="s">
        <v>936</v>
      </c>
      <c r="M50" s="44" t="s">
        <v>295</v>
      </c>
      <c r="N50" s="13" t="str">
        <f>CONCATENATE(L50,M50)</f>
        <v>л0702Г</v>
      </c>
      <c r="O50" s="13" t="str">
        <f>CONCATENATE(B50,"-",F50,G50,H50,"-",I50)</f>
        <v>Ж-АПЕ-27032006</v>
      </c>
      <c r="P50" s="45">
        <v>3</v>
      </c>
      <c r="Q50" s="45">
        <v>5</v>
      </c>
      <c r="R50" s="45">
        <v>1</v>
      </c>
      <c r="S50" s="45">
        <v>2.5</v>
      </c>
      <c r="T50" s="45">
        <v>1</v>
      </c>
      <c r="U50" s="45">
        <v>0</v>
      </c>
      <c r="V50" s="45">
        <v>0</v>
      </c>
      <c r="W50" s="45">
        <v>1</v>
      </c>
      <c r="X50" s="45">
        <v>5</v>
      </c>
      <c r="Y50" s="45">
        <v>1</v>
      </c>
      <c r="Z50" s="12">
        <f>SUM(P50:Y50)</f>
        <v>19.5</v>
      </c>
      <c r="AA50" s="44">
        <v>50</v>
      </c>
      <c r="AB50" s="46">
        <f>Z50/AA50</f>
        <v>0.39</v>
      </c>
      <c r="AC50" s="30" t="str">
        <f>IF(Z50&gt;75%*AA50,"Победитель",IF(Z50&gt;50%*AA50,"Призёр","Участник"))</f>
        <v>Участник</v>
      </c>
    </row>
    <row r="51" spans="1:29" x14ac:dyDescent="0.3">
      <c r="A51" s="43">
        <v>37</v>
      </c>
      <c r="B51" s="16" t="s">
        <v>14</v>
      </c>
      <c r="C51" s="16" t="s">
        <v>1045</v>
      </c>
      <c r="D51" s="16" t="s">
        <v>45</v>
      </c>
      <c r="E51" s="16" t="s">
        <v>35</v>
      </c>
      <c r="F51" s="4" t="s">
        <v>197</v>
      </c>
      <c r="G51" s="4" t="s">
        <v>197</v>
      </c>
      <c r="H51" s="4" t="s">
        <v>185</v>
      </c>
      <c r="I51" s="1" t="s">
        <v>677</v>
      </c>
      <c r="J51" s="14" t="s">
        <v>1041</v>
      </c>
      <c r="K51" s="16">
        <v>7</v>
      </c>
      <c r="L51" s="16" t="s">
        <v>141</v>
      </c>
      <c r="M51" s="44" t="s">
        <v>399</v>
      </c>
      <c r="N51" s="13" t="str">
        <f>CONCATENATE(L51,M51)</f>
        <v>Л0704Ч</v>
      </c>
      <c r="O51" s="13" t="str">
        <f>CONCATENATE(B51,"-",F51,G51,H51,"-",I51)</f>
        <v>Ж-ККА-26022006</v>
      </c>
      <c r="P51" s="45">
        <v>2</v>
      </c>
      <c r="Q51" s="45">
        <v>4</v>
      </c>
      <c r="R51" s="45">
        <v>3</v>
      </c>
      <c r="S51" s="45">
        <v>2</v>
      </c>
      <c r="T51" s="45">
        <v>2</v>
      </c>
      <c r="U51" s="45">
        <v>2.5</v>
      </c>
      <c r="V51" s="45">
        <v>0</v>
      </c>
      <c r="W51" s="45">
        <v>2</v>
      </c>
      <c r="X51" s="45">
        <v>2</v>
      </c>
      <c r="Y51" s="45">
        <v>0</v>
      </c>
      <c r="Z51" s="12">
        <f>SUM(P51:Y51)</f>
        <v>19.5</v>
      </c>
      <c r="AA51" s="44">
        <v>50</v>
      </c>
      <c r="AB51" s="46">
        <f>Z51/AA51</f>
        <v>0.39</v>
      </c>
      <c r="AC51" s="30" t="str">
        <f>IF(Z51&gt;75%*AA51,"Победитель",IF(Z51&gt;50%*AA51,"Призёр","Участник"))</f>
        <v>Участник</v>
      </c>
    </row>
    <row r="52" spans="1:29" x14ac:dyDescent="0.3">
      <c r="A52" s="43">
        <v>38</v>
      </c>
      <c r="B52" s="16" t="s">
        <v>14</v>
      </c>
      <c r="C52" s="16" t="s">
        <v>359</v>
      </c>
      <c r="D52" s="16" t="s">
        <v>65</v>
      </c>
      <c r="E52" s="16" t="s">
        <v>158</v>
      </c>
      <c r="F52" s="4" t="s">
        <v>184</v>
      </c>
      <c r="G52" s="4" t="s">
        <v>185</v>
      </c>
      <c r="H52" s="4" t="s">
        <v>25</v>
      </c>
      <c r="I52" s="1" t="s">
        <v>360</v>
      </c>
      <c r="J52" s="14" t="s">
        <v>288</v>
      </c>
      <c r="K52" s="16">
        <v>7</v>
      </c>
      <c r="L52" s="16" t="s">
        <v>137</v>
      </c>
      <c r="M52" s="44" t="s">
        <v>321</v>
      </c>
      <c r="N52" s="13" t="str">
        <f>CONCATENATE(L52,M52)</f>
        <v>Л0703У</v>
      </c>
      <c r="O52" s="13" t="str">
        <f>CONCATENATE(B52,"-",F52,G52,H52,"-",I52)</f>
        <v>Ж-ПАС-21062006</v>
      </c>
      <c r="P52" s="45">
        <v>3</v>
      </c>
      <c r="Q52" s="45">
        <v>3</v>
      </c>
      <c r="R52" s="45">
        <v>2</v>
      </c>
      <c r="S52" s="45">
        <v>3</v>
      </c>
      <c r="T52" s="45">
        <v>0</v>
      </c>
      <c r="U52" s="45">
        <v>5</v>
      </c>
      <c r="V52" s="45">
        <v>0</v>
      </c>
      <c r="W52" s="45">
        <v>3</v>
      </c>
      <c r="X52" s="45">
        <v>0</v>
      </c>
      <c r="Y52" s="45">
        <v>0</v>
      </c>
      <c r="Z52" s="12">
        <f>SUM(P52:Y52)</f>
        <v>19</v>
      </c>
      <c r="AA52" s="44">
        <v>50</v>
      </c>
      <c r="AB52" s="46">
        <f>Z52/AA52</f>
        <v>0.38</v>
      </c>
      <c r="AC52" s="30" t="str">
        <f>IF(Z52&gt;75%*AA52,"Победитель",IF(Z52&gt;50%*AA52,"Призёр","Участник"))</f>
        <v>Участник</v>
      </c>
    </row>
    <row r="53" spans="1:29" x14ac:dyDescent="0.3">
      <c r="A53" s="43">
        <v>39</v>
      </c>
      <c r="B53" s="16" t="s">
        <v>37</v>
      </c>
      <c r="C53" s="16" t="s">
        <v>363</v>
      </c>
      <c r="D53" s="16" t="s">
        <v>107</v>
      </c>
      <c r="E53" s="16" t="s">
        <v>102</v>
      </c>
      <c r="F53" s="4" t="s">
        <v>310</v>
      </c>
      <c r="G53" s="4" t="s">
        <v>37</v>
      </c>
      <c r="H53" s="4" t="s">
        <v>226</v>
      </c>
      <c r="I53" s="1" t="s">
        <v>364</v>
      </c>
      <c r="J53" s="14" t="s">
        <v>288</v>
      </c>
      <c r="K53" s="16">
        <v>7</v>
      </c>
      <c r="L53" s="16" t="s">
        <v>142</v>
      </c>
      <c r="M53" s="44" t="s">
        <v>321</v>
      </c>
      <c r="N53" s="13" t="str">
        <f>CONCATENATE(L53,M53)</f>
        <v>Л0705У</v>
      </c>
      <c r="O53" s="13" t="str">
        <f>CONCATENATE(B53,"-",F53,G53,H53,"-",I53)</f>
        <v>М-ФМД-05092006</v>
      </c>
      <c r="P53" s="45">
        <v>5</v>
      </c>
      <c r="Q53" s="45">
        <v>2</v>
      </c>
      <c r="R53" s="45">
        <v>3</v>
      </c>
      <c r="S53" s="45">
        <v>0</v>
      </c>
      <c r="T53" s="45">
        <v>0</v>
      </c>
      <c r="U53" s="45">
        <v>5</v>
      </c>
      <c r="V53" s="45">
        <v>1</v>
      </c>
      <c r="W53" s="45">
        <v>0</v>
      </c>
      <c r="X53" s="45">
        <v>2</v>
      </c>
      <c r="Y53" s="45">
        <v>1</v>
      </c>
      <c r="Z53" s="12">
        <f>SUM(P53:Y53)</f>
        <v>19</v>
      </c>
      <c r="AA53" s="44">
        <v>50</v>
      </c>
      <c r="AB53" s="46">
        <f>Z53/AA53</f>
        <v>0.38</v>
      </c>
      <c r="AC53" s="30" t="str">
        <f>IF(Z53&gt;75%*AA53,"Победитель",IF(Z53&gt;50%*AA53,"Призёр","Участник"))</f>
        <v>Участник</v>
      </c>
    </row>
    <row r="54" spans="1:29" x14ac:dyDescent="0.3">
      <c r="A54" s="43">
        <v>40</v>
      </c>
      <c r="B54" s="16" t="s">
        <v>14</v>
      </c>
      <c r="C54" s="16" t="s">
        <v>365</v>
      </c>
      <c r="D54" s="16" t="s">
        <v>230</v>
      </c>
      <c r="E54" s="16" t="s">
        <v>366</v>
      </c>
      <c r="F54" s="4" t="s">
        <v>210</v>
      </c>
      <c r="G54" s="4" t="s">
        <v>203</v>
      </c>
      <c r="H54" s="4" t="s">
        <v>185</v>
      </c>
      <c r="I54" s="1" t="s">
        <v>367</v>
      </c>
      <c r="J54" s="14" t="s">
        <v>288</v>
      </c>
      <c r="K54" s="16">
        <v>7</v>
      </c>
      <c r="L54" s="16" t="s">
        <v>143</v>
      </c>
      <c r="M54" s="44" t="s">
        <v>321</v>
      </c>
      <c r="N54" s="13" t="str">
        <f>CONCATENATE(L54,M54)</f>
        <v>Л0706У</v>
      </c>
      <c r="O54" s="13" t="str">
        <f>CONCATENATE(B54,"-",F54,G54,H54,"-",I54)</f>
        <v>Ж-РВА-17122005</v>
      </c>
      <c r="P54" s="45">
        <v>2</v>
      </c>
      <c r="Q54" s="45">
        <v>3</v>
      </c>
      <c r="R54" s="45">
        <v>4</v>
      </c>
      <c r="S54" s="45">
        <v>3</v>
      </c>
      <c r="T54" s="45">
        <v>0</v>
      </c>
      <c r="U54" s="45">
        <v>0</v>
      </c>
      <c r="V54" s="45">
        <v>5</v>
      </c>
      <c r="W54" s="45">
        <v>2</v>
      </c>
      <c r="X54" s="45">
        <v>0</v>
      </c>
      <c r="Y54" s="45">
        <v>0</v>
      </c>
      <c r="Z54" s="12">
        <f>SUM(P54:Y54)</f>
        <v>19</v>
      </c>
      <c r="AA54" s="44">
        <v>50</v>
      </c>
      <c r="AB54" s="46">
        <f>Z54/AA54</f>
        <v>0.38</v>
      </c>
      <c r="AC54" s="30" t="str">
        <f>IF(Z54&gt;75%*AA54,"Победитель",IF(Z54&gt;50%*AA54,"Призёр","Участник"))</f>
        <v>Участник</v>
      </c>
    </row>
    <row r="55" spans="1:29" x14ac:dyDescent="0.3">
      <c r="A55" s="43">
        <v>41</v>
      </c>
      <c r="B55" s="16" t="s">
        <v>37</v>
      </c>
      <c r="C55" s="15" t="s">
        <v>1115</v>
      </c>
      <c r="D55" s="15" t="s">
        <v>56</v>
      </c>
      <c r="E55" s="15" t="s">
        <v>771</v>
      </c>
      <c r="F55" s="4" t="s">
        <v>184</v>
      </c>
      <c r="G55" s="4" t="s">
        <v>185</v>
      </c>
      <c r="H55" s="4" t="s">
        <v>185</v>
      </c>
      <c r="I55" s="2" t="s">
        <v>686</v>
      </c>
      <c r="J55" s="14" t="s">
        <v>1093</v>
      </c>
      <c r="K55" s="16">
        <v>7</v>
      </c>
      <c r="L55" s="15" t="s">
        <v>143</v>
      </c>
      <c r="M55" s="44" t="s">
        <v>185</v>
      </c>
      <c r="N55" s="13" t="str">
        <f>CONCATENATE(L55,M55)</f>
        <v>Л0706А</v>
      </c>
      <c r="O55" s="13" t="str">
        <f>CONCATENATE(B55,"-",F55,G55,H55,"-",I55)</f>
        <v>М-ПАА-01082006</v>
      </c>
      <c r="P55" s="45">
        <v>0</v>
      </c>
      <c r="Q55" s="45">
        <v>5</v>
      </c>
      <c r="R55" s="45">
        <v>3</v>
      </c>
      <c r="S55" s="45">
        <v>0</v>
      </c>
      <c r="T55" s="45">
        <v>0</v>
      </c>
      <c r="U55" s="45">
        <v>0</v>
      </c>
      <c r="V55" s="45">
        <v>0</v>
      </c>
      <c r="W55" s="45">
        <v>2</v>
      </c>
      <c r="X55" s="45">
        <v>5</v>
      </c>
      <c r="Y55" s="45">
        <v>3</v>
      </c>
      <c r="Z55" s="12">
        <f>SUM(P55:Y55)</f>
        <v>18</v>
      </c>
      <c r="AA55" s="44">
        <v>50</v>
      </c>
      <c r="AB55" s="46">
        <f>Z55/AA55</f>
        <v>0.36</v>
      </c>
      <c r="AC55" s="30" t="str">
        <f>IF(Z55&gt;75%*AA55,"Победитель",IF(Z55&gt;50%*AA55,"Призёр","Участник"))</f>
        <v>Участник</v>
      </c>
    </row>
    <row r="56" spans="1:29" x14ac:dyDescent="0.3">
      <c r="A56" s="43">
        <v>42</v>
      </c>
      <c r="B56" s="16" t="s">
        <v>14</v>
      </c>
      <c r="C56" s="16" t="s">
        <v>921</v>
      </c>
      <c r="D56" s="16" t="s">
        <v>776</v>
      </c>
      <c r="E56" s="16" t="s">
        <v>35</v>
      </c>
      <c r="F56" s="16" t="s">
        <v>185</v>
      </c>
      <c r="G56" s="16" t="s">
        <v>37</v>
      </c>
      <c r="H56" s="16" t="s">
        <v>185</v>
      </c>
      <c r="I56" s="48" t="s">
        <v>922</v>
      </c>
      <c r="J56" s="16" t="s">
        <v>778</v>
      </c>
      <c r="K56" s="16">
        <v>7</v>
      </c>
      <c r="L56" s="16" t="s">
        <v>923</v>
      </c>
      <c r="M56" s="44" t="s">
        <v>295</v>
      </c>
      <c r="N56" s="13" t="str">
        <f>CONCATENATE(L56,M56)</f>
        <v>л0703Г</v>
      </c>
      <c r="O56" s="13" t="str">
        <f>CONCATENATE(B56,"-",F56,G56,H56,"-",I56)</f>
        <v>Ж-АМА-31072006</v>
      </c>
      <c r="P56" s="45">
        <v>5</v>
      </c>
      <c r="Q56" s="45">
        <v>4</v>
      </c>
      <c r="R56" s="45">
        <v>0</v>
      </c>
      <c r="S56" s="45">
        <v>2.5</v>
      </c>
      <c r="T56" s="45">
        <v>0</v>
      </c>
      <c r="U56" s="45">
        <v>0</v>
      </c>
      <c r="V56" s="45">
        <v>1</v>
      </c>
      <c r="W56" s="45">
        <v>0</v>
      </c>
      <c r="X56" s="45">
        <v>5</v>
      </c>
      <c r="Y56" s="45">
        <v>0</v>
      </c>
      <c r="Z56" s="12">
        <f>SUM(P56:Y56)</f>
        <v>17.5</v>
      </c>
      <c r="AA56" s="44">
        <v>50</v>
      </c>
      <c r="AB56" s="46">
        <f>Z56/AA56</f>
        <v>0.35</v>
      </c>
      <c r="AC56" s="30" t="str">
        <f>IF(Z56&gt;75%*AA56,"Победитель",IF(Z56&gt;50%*AA56,"Призёр","Участник"))</f>
        <v>Участник</v>
      </c>
    </row>
    <row r="57" spans="1:29" x14ac:dyDescent="0.3">
      <c r="A57" s="43">
        <v>43</v>
      </c>
      <c r="B57" s="16" t="s">
        <v>14</v>
      </c>
      <c r="C57" s="16" t="s">
        <v>1217</v>
      </c>
      <c r="D57" s="16" t="s">
        <v>85</v>
      </c>
      <c r="E57" s="16" t="s">
        <v>35</v>
      </c>
      <c r="F57" s="16" t="s">
        <v>37</v>
      </c>
      <c r="G57" s="16" t="s">
        <v>25</v>
      </c>
      <c r="H57" s="16" t="s">
        <v>185</v>
      </c>
      <c r="I57" s="48" t="s">
        <v>1218</v>
      </c>
      <c r="J57" s="16" t="s">
        <v>1210</v>
      </c>
      <c r="K57" s="16">
        <v>7</v>
      </c>
      <c r="L57" s="16" t="s">
        <v>133</v>
      </c>
      <c r="M57" s="44" t="s">
        <v>247</v>
      </c>
      <c r="N57" s="13" t="str">
        <f>CONCATENATE(L57,M57)</f>
        <v>Л0702Л</v>
      </c>
      <c r="O57" s="13" t="str">
        <f>CONCATENATE(B57,"-",F57,G57,H57,"-",I57)</f>
        <v>Ж-МСА-17022007</v>
      </c>
      <c r="P57" s="45">
        <v>5</v>
      </c>
      <c r="Q57" s="45">
        <v>4</v>
      </c>
      <c r="R57" s="45">
        <v>1</v>
      </c>
      <c r="S57" s="45">
        <v>2.5</v>
      </c>
      <c r="T57" s="45">
        <v>0</v>
      </c>
      <c r="U57" s="45">
        <v>0</v>
      </c>
      <c r="V57" s="45">
        <v>2</v>
      </c>
      <c r="W57" s="45">
        <v>3</v>
      </c>
      <c r="X57" s="45">
        <v>0</v>
      </c>
      <c r="Y57" s="45">
        <v>0</v>
      </c>
      <c r="Z57" s="12">
        <f>SUM(P57:Y57)</f>
        <v>17.5</v>
      </c>
      <c r="AA57" s="44">
        <v>50</v>
      </c>
      <c r="AB57" s="46">
        <f>Z57/AA57</f>
        <v>0.35</v>
      </c>
      <c r="AC57" s="30" t="str">
        <f>IF(Z57&gt;75%*AA57,"Победитель",IF(Z57&gt;50%*AA57,"Призёр","Участник"))</f>
        <v>Участник</v>
      </c>
    </row>
    <row r="58" spans="1:29" x14ac:dyDescent="0.3">
      <c r="A58" s="43">
        <v>44</v>
      </c>
      <c r="B58" s="16" t="s">
        <v>14</v>
      </c>
      <c r="C58" s="16" t="s">
        <v>1047</v>
      </c>
      <c r="D58" s="16" t="s">
        <v>82</v>
      </c>
      <c r="E58" s="16" t="s">
        <v>366</v>
      </c>
      <c r="F58" s="4" t="s">
        <v>185</v>
      </c>
      <c r="G58" s="4" t="s">
        <v>37</v>
      </c>
      <c r="H58" s="4" t="s">
        <v>185</v>
      </c>
      <c r="I58" s="1" t="s">
        <v>1053</v>
      </c>
      <c r="J58" s="14" t="s">
        <v>1041</v>
      </c>
      <c r="K58" s="16">
        <v>7</v>
      </c>
      <c r="L58" s="16" t="s">
        <v>132</v>
      </c>
      <c r="M58" s="44" t="s">
        <v>399</v>
      </c>
      <c r="N58" s="13" t="str">
        <f>CONCATENATE(L58,M58)</f>
        <v>Л0701Ч</v>
      </c>
      <c r="O58" s="13" t="str">
        <f>CONCATENATE(B58,"-",F58,G58,H58,"-",I58)</f>
        <v>Ж-АМА-15112006</v>
      </c>
      <c r="P58" s="45">
        <v>5</v>
      </c>
      <c r="Q58" s="45">
        <v>3</v>
      </c>
      <c r="R58" s="45">
        <v>3</v>
      </c>
      <c r="S58" s="45">
        <v>0</v>
      </c>
      <c r="T58" s="45">
        <v>1</v>
      </c>
      <c r="U58" s="45">
        <v>0</v>
      </c>
      <c r="V58" s="45">
        <v>3</v>
      </c>
      <c r="W58" s="45">
        <v>1.5</v>
      </c>
      <c r="X58" s="45">
        <v>0</v>
      </c>
      <c r="Y58" s="45">
        <v>1</v>
      </c>
      <c r="Z58" s="12">
        <f>SUM(P58:Y58)</f>
        <v>17.5</v>
      </c>
      <c r="AA58" s="44">
        <v>50</v>
      </c>
      <c r="AB58" s="46">
        <f>Z58/AA58</f>
        <v>0.35</v>
      </c>
      <c r="AC58" s="30" t="str">
        <f>IF(Z58&gt;75%*AA58,"Победитель",IF(Z58&gt;50%*AA58,"Призёр","Участник"))</f>
        <v>Участник</v>
      </c>
    </row>
    <row r="59" spans="1:29" x14ac:dyDescent="0.3">
      <c r="A59" s="43">
        <v>45</v>
      </c>
      <c r="B59" s="16" t="s">
        <v>37</v>
      </c>
      <c r="C59" s="15" t="s">
        <v>1113</v>
      </c>
      <c r="D59" s="15" t="s">
        <v>74</v>
      </c>
      <c r="E59" s="15" t="s">
        <v>40</v>
      </c>
      <c r="F59" s="4" t="s">
        <v>25</v>
      </c>
      <c r="G59" s="4" t="s">
        <v>196</v>
      </c>
      <c r="H59" s="4" t="s">
        <v>185</v>
      </c>
      <c r="I59" s="2" t="s">
        <v>1114</v>
      </c>
      <c r="J59" s="14" t="s">
        <v>1093</v>
      </c>
      <c r="K59" s="16">
        <v>7</v>
      </c>
      <c r="L59" s="15" t="s">
        <v>142</v>
      </c>
      <c r="M59" s="44" t="s">
        <v>185</v>
      </c>
      <c r="N59" s="13" t="str">
        <f>CONCATENATE(L59,M59)</f>
        <v>Л0705А</v>
      </c>
      <c r="O59" s="13" t="str">
        <f>CONCATENATE(B59,"-",F59,G59,H59,"-",I59)</f>
        <v>М-СБА-10082006</v>
      </c>
      <c r="P59" s="45">
        <v>0</v>
      </c>
      <c r="Q59" s="45">
        <v>5</v>
      </c>
      <c r="R59" s="45">
        <v>4</v>
      </c>
      <c r="S59" s="45">
        <v>0</v>
      </c>
      <c r="T59" s="45">
        <v>0</v>
      </c>
      <c r="U59" s="45">
        <v>0</v>
      </c>
      <c r="V59" s="45">
        <v>0</v>
      </c>
      <c r="W59" s="45">
        <v>4</v>
      </c>
      <c r="X59" s="45">
        <v>1</v>
      </c>
      <c r="Y59" s="45">
        <v>3</v>
      </c>
      <c r="Z59" s="12">
        <f>SUM(P59:Y59)</f>
        <v>17</v>
      </c>
      <c r="AA59" s="44">
        <v>50</v>
      </c>
      <c r="AB59" s="46">
        <f>Z59/AA59</f>
        <v>0.34</v>
      </c>
      <c r="AC59" s="30" t="str">
        <f>IF(Z59&gt;75%*AA59,"Победитель",IF(Z59&gt;50%*AA59,"Призёр","Участник"))</f>
        <v>Участник</v>
      </c>
    </row>
    <row r="60" spans="1:29" x14ac:dyDescent="0.3">
      <c r="A60" s="43">
        <v>46</v>
      </c>
      <c r="B60" s="16" t="s">
        <v>14</v>
      </c>
      <c r="C60" s="15" t="s">
        <v>48</v>
      </c>
      <c r="D60" s="15" t="s">
        <v>45</v>
      </c>
      <c r="E60" s="15" t="s">
        <v>49</v>
      </c>
      <c r="F60" s="4" t="str">
        <f>LEFT(C60,1)</f>
        <v>В</v>
      </c>
      <c r="G60" s="4" t="str">
        <f>LEFT(D60,1)</f>
        <v>К</v>
      </c>
      <c r="H60" s="4" t="str">
        <f>LEFT(E60,1)</f>
        <v>И</v>
      </c>
      <c r="I60" s="2" t="s">
        <v>50</v>
      </c>
      <c r="J60" s="14" t="s">
        <v>28</v>
      </c>
      <c r="K60" s="16">
        <v>7</v>
      </c>
      <c r="L60" s="20" t="s">
        <v>132</v>
      </c>
      <c r="M60" s="10" t="s">
        <v>37</v>
      </c>
      <c r="N60" s="13" t="str">
        <f>CONCATENATE(L60,M60)</f>
        <v>Л0701М</v>
      </c>
      <c r="O60" s="13" t="str">
        <f>CONCATENATE(B60,"-",F60,G60,H60,"-",I60)</f>
        <v>Ж-ВКИ-20052006</v>
      </c>
      <c r="P60" s="11">
        <v>5</v>
      </c>
      <c r="Q60" s="11">
        <v>2</v>
      </c>
      <c r="R60" s="11">
        <v>0</v>
      </c>
      <c r="S60" s="11">
        <v>0</v>
      </c>
      <c r="T60" s="11">
        <v>1</v>
      </c>
      <c r="U60" s="11">
        <v>3</v>
      </c>
      <c r="V60" s="11">
        <v>5</v>
      </c>
      <c r="W60" s="11">
        <v>1</v>
      </c>
      <c r="X60" s="11">
        <v>0</v>
      </c>
      <c r="Y60" s="11">
        <v>0</v>
      </c>
      <c r="Z60" s="12">
        <f>SUM(P60:Y60)</f>
        <v>17</v>
      </c>
      <c r="AA60" s="44">
        <v>50</v>
      </c>
      <c r="AB60" s="46">
        <f>Z60/AA60</f>
        <v>0.34</v>
      </c>
      <c r="AC60" s="30" t="str">
        <f>IF(Z60&gt;75%*AA60,"Победитель",IF(Z60&gt;50%*AA60,"Призёр","Участник"))</f>
        <v>Участник</v>
      </c>
    </row>
    <row r="61" spans="1:29" x14ac:dyDescent="0.3">
      <c r="A61" s="43">
        <v>47</v>
      </c>
      <c r="B61" s="8" t="s">
        <v>180</v>
      </c>
      <c r="C61" s="6" t="s">
        <v>544</v>
      </c>
      <c r="D61" s="6" t="s">
        <v>545</v>
      </c>
      <c r="E61" s="6" t="s">
        <v>424</v>
      </c>
      <c r="F61" s="55"/>
      <c r="G61" s="55"/>
      <c r="H61" s="55"/>
      <c r="I61" s="29" t="s">
        <v>546</v>
      </c>
      <c r="J61" s="7" t="s">
        <v>543</v>
      </c>
      <c r="K61" s="8">
        <v>7</v>
      </c>
      <c r="L61" s="7" t="s">
        <v>137</v>
      </c>
      <c r="M61" s="44" t="s">
        <v>197</v>
      </c>
      <c r="N61" s="13" t="str">
        <f>CONCATENATE(L61,M61)</f>
        <v>Л0703К</v>
      </c>
      <c r="O61" s="13" t="str">
        <f>CONCATENATE(B61,"-",F61,G61,H61,"-",I61)</f>
        <v>ж--02082006</v>
      </c>
      <c r="P61" s="45">
        <v>5</v>
      </c>
      <c r="Q61" s="45">
        <v>4</v>
      </c>
      <c r="R61" s="45">
        <v>3</v>
      </c>
      <c r="S61" s="45">
        <v>0</v>
      </c>
      <c r="T61" s="45">
        <v>2</v>
      </c>
      <c r="U61" s="45">
        <v>0</v>
      </c>
      <c r="V61" s="45">
        <v>0</v>
      </c>
      <c r="W61" s="45">
        <v>1</v>
      </c>
      <c r="X61" s="45">
        <v>0</v>
      </c>
      <c r="Y61" s="45">
        <v>1</v>
      </c>
      <c r="Z61" s="12">
        <f>SUM(P61:Y61)</f>
        <v>16</v>
      </c>
      <c r="AA61" s="44">
        <v>50</v>
      </c>
      <c r="AB61" s="46">
        <f>Z61/AA61</f>
        <v>0.32</v>
      </c>
      <c r="AC61" s="30" t="str">
        <f>IF(Z61&gt;75%*AA61,"Победитель",IF(Z61&gt;50%*AA61,"Призёр","Участник"))</f>
        <v>Участник</v>
      </c>
    </row>
    <row r="62" spans="1:29" x14ac:dyDescent="0.3">
      <c r="A62" s="43">
        <v>48</v>
      </c>
      <c r="B62" s="8" t="s">
        <v>180</v>
      </c>
      <c r="C62" s="6" t="s">
        <v>554</v>
      </c>
      <c r="D62" s="6" t="s">
        <v>82</v>
      </c>
      <c r="E62" s="6" t="s">
        <v>424</v>
      </c>
      <c r="F62" s="55" t="s">
        <v>37</v>
      </c>
      <c r="G62" s="55" t="s">
        <v>37</v>
      </c>
      <c r="H62" s="55" t="s">
        <v>252</v>
      </c>
      <c r="I62" s="29" t="s">
        <v>555</v>
      </c>
      <c r="J62" s="7" t="s">
        <v>543</v>
      </c>
      <c r="K62" s="8">
        <v>7</v>
      </c>
      <c r="L62" s="7" t="s">
        <v>556</v>
      </c>
      <c r="M62" s="44" t="s">
        <v>197</v>
      </c>
      <c r="N62" s="13" t="str">
        <f>CONCATENATE(L62,M62)</f>
        <v>Л0711К</v>
      </c>
      <c r="O62" s="13" t="str">
        <f>CONCATENATE(B62,"-",F62,G62,H62,"-",I62)</f>
        <v>ж-ММЕ-05042006</v>
      </c>
      <c r="P62" s="45">
        <v>3</v>
      </c>
      <c r="Q62" s="45">
        <v>4</v>
      </c>
      <c r="R62" s="45">
        <v>3</v>
      </c>
      <c r="S62" s="45">
        <v>3</v>
      </c>
      <c r="T62" s="45">
        <v>1</v>
      </c>
      <c r="U62" s="45">
        <v>0</v>
      </c>
      <c r="V62" s="45">
        <v>1</v>
      </c>
      <c r="W62" s="45">
        <v>0</v>
      </c>
      <c r="X62" s="45">
        <v>0</v>
      </c>
      <c r="Y62" s="45">
        <v>1</v>
      </c>
      <c r="Z62" s="12">
        <f>SUM(P62:Y62)</f>
        <v>16</v>
      </c>
      <c r="AA62" s="44">
        <v>50</v>
      </c>
      <c r="AB62" s="46">
        <f>Z62/AA62</f>
        <v>0.32</v>
      </c>
      <c r="AC62" s="30" t="str">
        <f>IF(Z62&gt;75%*AA62,"Победитель",IF(Z62&gt;50%*AA62,"Призёр","Участник"))</f>
        <v>Участник</v>
      </c>
    </row>
    <row r="63" spans="1:29" x14ac:dyDescent="0.3">
      <c r="A63" s="43">
        <v>49</v>
      </c>
      <c r="B63" s="16" t="s">
        <v>14</v>
      </c>
      <c r="C63" s="15" t="s">
        <v>58</v>
      </c>
      <c r="D63" s="15" t="s">
        <v>59</v>
      </c>
      <c r="E63" s="15" t="s">
        <v>60</v>
      </c>
      <c r="F63" s="4" t="str">
        <f>LEFT(C63,1)</f>
        <v>Г</v>
      </c>
      <c r="G63" s="4" t="str">
        <f>LEFT(D63,1)</f>
        <v>Е</v>
      </c>
      <c r="H63" s="4" t="str">
        <f>LEFT(E63,1)</f>
        <v>В</v>
      </c>
      <c r="I63" s="2" t="s">
        <v>61</v>
      </c>
      <c r="J63" s="14" t="s">
        <v>28</v>
      </c>
      <c r="K63" s="16">
        <v>7</v>
      </c>
      <c r="L63" s="15" t="s">
        <v>142</v>
      </c>
      <c r="M63" s="10" t="s">
        <v>37</v>
      </c>
      <c r="N63" s="13" t="str">
        <f>CONCATENATE(L63,M63)</f>
        <v>Л0705М</v>
      </c>
      <c r="O63" s="13" t="str">
        <f>CONCATENATE(B63,"-",F63,G63,H63,"-",I63)</f>
        <v>Ж-ГЕВ-01062006</v>
      </c>
      <c r="P63" s="11">
        <v>5</v>
      </c>
      <c r="Q63" s="11">
        <v>2</v>
      </c>
      <c r="R63" s="11">
        <v>0</v>
      </c>
      <c r="S63" s="11">
        <v>0</v>
      </c>
      <c r="T63" s="11">
        <v>1</v>
      </c>
      <c r="U63" s="11">
        <v>0</v>
      </c>
      <c r="V63" s="11">
        <v>3</v>
      </c>
      <c r="W63" s="11">
        <v>4</v>
      </c>
      <c r="X63" s="11">
        <v>1</v>
      </c>
      <c r="Y63" s="11">
        <v>0</v>
      </c>
      <c r="Z63" s="12">
        <f>SUM(P63:Y63)</f>
        <v>16</v>
      </c>
      <c r="AA63" s="44">
        <v>50</v>
      </c>
      <c r="AB63" s="46">
        <f>Z63/AA63</f>
        <v>0.32</v>
      </c>
      <c r="AC63" s="30" t="str">
        <f>IF(Z63&gt;75%*AA63,"Победитель",IF(Z63&gt;50%*AA63,"Призёр","Участник"))</f>
        <v>Участник</v>
      </c>
    </row>
    <row r="64" spans="1:29" x14ac:dyDescent="0.3">
      <c r="A64" s="43">
        <v>50</v>
      </c>
      <c r="B64" s="16" t="s">
        <v>180</v>
      </c>
      <c r="C64" s="16" t="s">
        <v>223</v>
      </c>
      <c r="D64" s="16" t="s">
        <v>224</v>
      </c>
      <c r="E64" s="16" t="s">
        <v>225</v>
      </c>
      <c r="F64" s="4" t="s">
        <v>197</v>
      </c>
      <c r="G64" s="4" t="s">
        <v>203</v>
      </c>
      <c r="H64" s="4" t="s">
        <v>226</v>
      </c>
      <c r="I64" s="1" t="s">
        <v>227</v>
      </c>
      <c r="J64" s="14" t="s">
        <v>187</v>
      </c>
      <c r="K64" s="16">
        <v>7</v>
      </c>
      <c r="L64" s="16" t="s">
        <v>228</v>
      </c>
      <c r="M64" s="44" t="s">
        <v>285</v>
      </c>
      <c r="N64" s="13" t="str">
        <f>CONCATENATE(L64,M64)</f>
        <v>л0712О</v>
      </c>
      <c r="O64" s="13" t="str">
        <f>CONCATENATE(B64,"-",F64,G64,H64,"-",I64)</f>
        <v>ж-КВД-05012006</v>
      </c>
      <c r="P64" s="45">
        <v>5</v>
      </c>
      <c r="Q64" s="45">
        <v>1</v>
      </c>
      <c r="R64" s="45">
        <v>3</v>
      </c>
      <c r="S64" s="45">
        <v>3</v>
      </c>
      <c r="T64" s="45">
        <v>0</v>
      </c>
      <c r="U64" s="45">
        <v>1</v>
      </c>
      <c r="V64" s="45">
        <v>0</v>
      </c>
      <c r="W64" s="45">
        <v>1</v>
      </c>
      <c r="X64" s="45">
        <v>0</v>
      </c>
      <c r="Y64" s="45">
        <v>2</v>
      </c>
      <c r="Z64" s="12">
        <f>SUM(P64:Y64)</f>
        <v>16</v>
      </c>
      <c r="AA64" s="44">
        <v>50</v>
      </c>
      <c r="AB64" s="46">
        <f>Z64/AA64</f>
        <v>0.32</v>
      </c>
      <c r="AC64" s="30" t="str">
        <f>IF(Z64&gt;75%*AA64,"Победитель",IF(Z64&gt;50%*AA64,"Призёр","Участник"))</f>
        <v>Участник</v>
      </c>
    </row>
    <row r="65" spans="1:29" x14ac:dyDescent="0.3">
      <c r="A65" s="43">
        <v>51</v>
      </c>
      <c r="B65" s="16" t="s">
        <v>37</v>
      </c>
      <c r="C65" s="16" t="s">
        <v>357</v>
      </c>
      <c r="D65" s="16" t="s">
        <v>88</v>
      </c>
      <c r="E65" s="16" t="s">
        <v>57</v>
      </c>
      <c r="F65" s="4" t="s">
        <v>242</v>
      </c>
      <c r="G65" s="4" t="s">
        <v>191</v>
      </c>
      <c r="H65" s="4" t="s">
        <v>25</v>
      </c>
      <c r="I65" s="1" t="s">
        <v>358</v>
      </c>
      <c r="J65" s="14" t="s">
        <v>288</v>
      </c>
      <c r="K65" s="16">
        <v>7</v>
      </c>
      <c r="L65" s="16" t="s">
        <v>133</v>
      </c>
      <c r="M65" s="44" t="s">
        <v>321</v>
      </c>
      <c r="N65" s="13" t="str">
        <f>CONCATENATE(L65,M65)</f>
        <v>Л0702У</v>
      </c>
      <c r="O65" s="13" t="str">
        <f>CONCATENATE(B65,"-",F65,G65,H65,"-",I65)</f>
        <v>М-ШНС-21092006</v>
      </c>
      <c r="P65" s="45">
        <v>3</v>
      </c>
      <c r="Q65" s="45">
        <v>1</v>
      </c>
      <c r="R65" s="45">
        <v>2</v>
      </c>
      <c r="S65" s="45">
        <v>3</v>
      </c>
      <c r="T65" s="45">
        <v>0</v>
      </c>
      <c r="U65" s="45">
        <v>5</v>
      </c>
      <c r="V65" s="45">
        <v>0</v>
      </c>
      <c r="W65" s="45">
        <v>2</v>
      </c>
      <c r="X65" s="45">
        <v>0</v>
      </c>
      <c r="Y65" s="45">
        <v>0</v>
      </c>
      <c r="Z65" s="12">
        <f>SUM(P65:Y65)</f>
        <v>16</v>
      </c>
      <c r="AA65" s="44">
        <v>50</v>
      </c>
      <c r="AB65" s="46">
        <f>Z65/AA65</f>
        <v>0.32</v>
      </c>
      <c r="AC65" s="30" t="str">
        <f>IF(Z65&gt;75%*AA65,"Победитель",IF(Z65&gt;50%*AA65,"Призёр","Участник"))</f>
        <v>Участник</v>
      </c>
    </row>
    <row r="66" spans="1:29" x14ac:dyDescent="0.3">
      <c r="A66" s="43">
        <v>52</v>
      </c>
      <c r="B66" s="16" t="s">
        <v>37</v>
      </c>
      <c r="C66" s="16" t="s">
        <v>669</v>
      </c>
      <c r="D66" s="16" t="s">
        <v>327</v>
      </c>
      <c r="E66" s="16" t="s">
        <v>771</v>
      </c>
      <c r="F66" s="16" t="s">
        <v>185</v>
      </c>
      <c r="G66" s="16" t="s">
        <v>37</v>
      </c>
      <c r="H66" s="16" t="s">
        <v>185</v>
      </c>
      <c r="I66" s="48" t="s">
        <v>931</v>
      </c>
      <c r="J66" s="16" t="s">
        <v>778</v>
      </c>
      <c r="K66" s="16">
        <v>7</v>
      </c>
      <c r="L66" s="16" t="s">
        <v>932</v>
      </c>
      <c r="M66" s="44" t="s">
        <v>295</v>
      </c>
      <c r="N66" s="13" t="str">
        <f>CONCATENATE(L66,M66)</f>
        <v>л0706Г</v>
      </c>
      <c r="O66" s="13" t="str">
        <f>CONCATENATE(B66,"-",F66,G66,H66,"-",I66)</f>
        <v>М-АМА-27102006</v>
      </c>
      <c r="P66" s="45">
        <v>3</v>
      </c>
      <c r="Q66" s="45">
        <v>4</v>
      </c>
      <c r="R66" s="45">
        <v>3</v>
      </c>
      <c r="S66" s="45">
        <v>2.5</v>
      </c>
      <c r="T66" s="45">
        <v>0</v>
      </c>
      <c r="U66" s="45">
        <v>0</v>
      </c>
      <c r="V66" s="45">
        <v>1</v>
      </c>
      <c r="W66" s="45">
        <v>2</v>
      </c>
      <c r="X66" s="45">
        <v>0</v>
      </c>
      <c r="Y66" s="45">
        <v>0</v>
      </c>
      <c r="Z66" s="12">
        <f>SUM(P66:Y66)</f>
        <v>15.5</v>
      </c>
      <c r="AA66" s="44">
        <v>50</v>
      </c>
      <c r="AB66" s="46">
        <f>Z66/AA66</f>
        <v>0.31</v>
      </c>
      <c r="AC66" s="30" t="str">
        <f>IF(Z66&gt;75%*AA66,"Победитель",IF(Z66&gt;50%*AA66,"Призёр","Участник"))</f>
        <v>Участник</v>
      </c>
    </row>
    <row r="67" spans="1:29" x14ac:dyDescent="0.3">
      <c r="A67" s="43">
        <v>53</v>
      </c>
      <c r="B67" s="16" t="s">
        <v>427</v>
      </c>
      <c r="C67" s="16" t="s">
        <v>457</v>
      </c>
      <c r="D67" s="16" t="s">
        <v>458</v>
      </c>
      <c r="E67" s="16" t="s">
        <v>459</v>
      </c>
      <c r="F67" s="4" t="s">
        <v>242</v>
      </c>
      <c r="G67" s="4" t="s">
        <v>25</v>
      </c>
      <c r="H67" s="4" t="s">
        <v>226</v>
      </c>
      <c r="I67" s="1">
        <v>26072006</v>
      </c>
      <c r="J67" s="16" t="s">
        <v>426</v>
      </c>
      <c r="K67" s="16">
        <v>7</v>
      </c>
      <c r="L67" s="16" t="s">
        <v>132</v>
      </c>
      <c r="M67" s="44" t="s">
        <v>203</v>
      </c>
      <c r="N67" s="13" t="str">
        <f>CONCATENATE(L67,M67)</f>
        <v>Л0701В</v>
      </c>
      <c r="O67" s="13" t="str">
        <f>CONCATENATE(B67,"-",F67,G67,H67,"-",I67)</f>
        <v>м -ШСД-26072006</v>
      </c>
      <c r="P67" s="45">
        <v>3</v>
      </c>
      <c r="Q67" s="45">
        <v>3</v>
      </c>
      <c r="R67" s="45">
        <v>3</v>
      </c>
      <c r="S67" s="45">
        <v>3</v>
      </c>
      <c r="T67" s="45">
        <v>3</v>
      </c>
      <c r="U67" s="45">
        <v>0</v>
      </c>
      <c r="V67" s="45">
        <v>0</v>
      </c>
      <c r="W67" s="45">
        <v>0</v>
      </c>
      <c r="X67" s="45">
        <v>0</v>
      </c>
      <c r="Y67" s="45">
        <v>0</v>
      </c>
      <c r="Z67" s="12">
        <f>SUM(P67:Y67)</f>
        <v>15</v>
      </c>
      <c r="AA67" s="44">
        <v>50</v>
      </c>
      <c r="AB67" s="46">
        <f>Z67/AA67</f>
        <v>0.3</v>
      </c>
      <c r="AC67" s="30" t="str">
        <f>IF(Z67&gt;75%*AA67,"Победитель",IF(Z67&gt;50%*AA67,"Призёр","Участник"))</f>
        <v>Участник</v>
      </c>
    </row>
    <row r="68" spans="1:29" x14ac:dyDescent="0.3">
      <c r="A68" s="43">
        <v>54</v>
      </c>
      <c r="B68" s="16" t="s">
        <v>180</v>
      </c>
      <c r="C68" s="16" t="s">
        <v>233</v>
      </c>
      <c r="D68" s="16" t="s">
        <v>30</v>
      </c>
      <c r="E68" s="16" t="s">
        <v>225</v>
      </c>
      <c r="F68" s="4" t="s">
        <v>210</v>
      </c>
      <c r="G68" s="4" t="s">
        <v>185</v>
      </c>
      <c r="H68" s="4" t="s">
        <v>226</v>
      </c>
      <c r="I68" s="1" t="s">
        <v>234</v>
      </c>
      <c r="J68" s="14" t="s">
        <v>187</v>
      </c>
      <c r="K68" s="16">
        <v>7</v>
      </c>
      <c r="L68" s="16" t="s">
        <v>235</v>
      </c>
      <c r="M68" s="44" t="s">
        <v>285</v>
      </c>
      <c r="N68" s="13" t="str">
        <f>CONCATENATE(L68,M68)</f>
        <v>л0711О</v>
      </c>
      <c r="O68" s="13" t="str">
        <f>CONCATENATE(B68,"-",F68,G68,H68,"-",I68)</f>
        <v>ж-РАД-10102006</v>
      </c>
      <c r="P68" s="45">
        <v>5</v>
      </c>
      <c r="Q68" s="45">
        <v>1</v>
      </c>
      <c r="R68" s="45">
        <v>2</v>
      </c>
      <c r="S68" s="45">
        <v>5</v>
      </c>
      <c r="T68" s="45">
        <v>0</v>
      </c>
      <c r="U68" s="45">
        <v>0</v>
      </c>
      <c r="V68" s="45">
        <v>0</v>
      </c>
      <c r="W68" s="45">
        <v>0</v>
      </c>
      <c r="X68" s="45">
        <v>0</v>
      </c>
      <c r="Y68" s="45">
        <v>2</v>
      </c>
      <c r="Z68" s="12">
        <f>SUM(P68:Y68)</f>
        <v>15</v>
      </c>
      <c r="AA68" s="44">
        <v>50</v>
      </c>
      <c r="AB68" s="46">
        <f>Z68/AA68</f>
        <v>0.3</v>
      </c>
      <c r="AC68" s="30" t="str">
        <f>IF(Z68&gt;75%*AA68,"Победитель",IF(Z68&gt;50%*AA68,"Призёр","Участник"))</f>
        <v>Участник</v>
      </c>
    </row>
    <row r="69" spans="1:29" x14ac:dyDescent="0.3">
      <c r="A69" s="43">
        <v>55</v>
      </c>
      <c r="B69" s="8" t="s">
        <v>180</v>
      </c>
      <c r="C69" s="6" t="s">
        <v>541</v>
      </c>
      <c r="D69" s="6" t="s">
        <v>230</v>
      </c>
      <c r="E69" s="6" t="s">
        <v>225</v>
      </c>
      <c r="F69" s="55"/>
      <c r="G69" s="55"/>
      <c r="H69" s="55"/>
      <c r="I69" s="29" t="s">
        <v>542</v>
      </c>
      <c r="J69" s="7" t="s">
        <v>543</v>
      </c>
      <c r="K69" s="8">
        <v>7</v>
      </c>
      <c r="L69" s="7" t="s">
        <v>133</v>
      </c>
      <c r="M69" s="44" t="s">
        <v>197</v>
      </c>
      <c r="N69" s="13" t="str">
        <f>CONCATENATE(L69,M69)</f>
        <v>Л0702К</v>
      </c>
      <c r="O69" s="13" t="str">
        <f>CONCATENATE(B69,"-",F69,G69,H69,"-",I69)</f>
        <v>ж--02072006</v>
      </c>
      <c r="P69" s="45">
        <v>3</v>
      </c>
      <c r="Q69" s="45">
        <v>1</v>
      </c>
      <c r="R69" s="45">
        <v>4</v>
      </c>
      <c r="S69" s="45">
        <v>3</v>
      </c>
      <c r="T69" s="45">
        <v>1</v>
      </c>
      <c r="U69" s="45">
        <v>0</v>
      </c>
      <c r="V69" s="45">
        <v>0</v>
      </c>
      <c r="W69" s="45">
        <v>0</v>
      </c>
      <c r="X69" s="45">
        <v>1</v>
      </c>
      <c r="Y69" s="45">
        <v>1</v>
      </c>
      <c r="Z69" s="12">
        <f>SUM(P69:Y69)</f>
        <v>14</v>
      </c>
      <c r="AA69" s="44">
        <v>50</v>
      </c>
      <c r="AB69" s="46">
        <f>Z69/AA69</f>
        <v>0.28000000000000003</v>
      </c>
      <c r="AC69" s="30" t="str">
        <f>IF(Z69&gt;75%*AA69,"Победитель",IF(Z69&gt;50%*AA69,"Призёр","Участник"))</f>
        <v>Участник</v>
      </c>
    </row>
    <row r="70" spans="1:29" x14ac:dyDescent="0.3">
      <c r="A70" s="43">
        <v>56</v>
      </c>
      <c r="B70" s="16" t="s">
        <v>14</v>
      </c>
      <c r="C70" s="15" t="s">
        <v>62</v>
      </c>
      <c r="D70" s="15" t="s">
        <v>63</v>
      </c>
      <c r="E70" s="15" t="s">
        <v>53</v>
      </c>
      <c r="F70" s="4" t="str">
        <f>LEFT(C70,1)</f>
        <v>М</v>
      </c>
      <c r="G70" s="4" t="str">
        <f>LEFT(D70,1)</f>
        <v>А</v>
      </c>
      <c r="H70" s="4" t="str">
        <f>LEFT(E70,1)</f>
        <v>П</v>
      </c>
      <c r="I70" s="2" t="s">
        <v>64</v>
      </c>
      <c r="J70" s="14" t="s">
        <v>28</v>
      </c>
      <c r="K70" s="16">
        <v>7</v>
      </c>
      <c r="L70" s="15" t="s">
        <v>143</v>
      </c>
      <c r="M70" s="10" t="s">
        <v>37</v>
      </c>
      <c r="N70" s="13" t="str">
        <f>CONCATENATE(L70,M70)</f>
        <v>Л0706М</v>
      </c>
      <c r="O70" s="13" t="str">
        <f>CONCATENATE(B70,"-",F70,G70,H70,"-",I70)</f>
        <v>Ж-МАП-13112006</v>
      </c>
      <c r="P70" s="11">
        <v>5</v>
      </c>
      <c r="Q70" s="11">
        <v>3</v>
      </c>
      <c r="R70" s="11">
        <v>1</v>
      </c>
      <c r="S70" s="11">
        <v>0</v>
      </c>
      <c r="T70" s="11">
        <v>2</v>
      </c>
      <c r="U70" s="11">
        <v>0</v>
      </c>
      <c r="V70" s="11">
        <v>0</v>
      </c>
      <c r="W70" s="11">
        <v>3</v>
      </c>
      <c r="X70" s="11">
        <v>0</v>
      </c>
      <c r="Y70" s="11">
        <v>0</v>
      </c>
      <c r="Z70" s="12">
        <f>SUM(P70:Y70)</f>
        <v>14</v>
      </c>
      <c r="AA70" s="44">
        <v>50</v>
      </c>
      <c r="AB70" s="46">
        <f>Z70/AA70</f>
        <v>0.28000000000000003</v>
      </c>
      <c r="AC70" s="30" t="str">
        <f>IF(Z70&gt;75%*AA70,"Победитель",IF(Z70&gt;50%*AA70,"Призёр","Участник"))</f>
        <v>Участник</v>
      </c>
    </row>
    <row r="71" spans="1:29" x14ac:dyDescent="0.3">
      <c r="A71" s="43">
        <v>57</v>
      </c>
      <c r="B71" s="8" t="s">
        <v>250</v>
      </c>
      <c r="C71" s="6" t="s">
        <v>547</v>
      </c>
      <c r="D71" s="6" t="s">
        <v>548</v>
      </c>
      <c r="E71" s="6" t="s">
        <v>549</v>
      </c>
      <c r="F71" s="55"/>
      <c r="G71" s="55"/>
      <c r="H71" s="55"/>
      <c r="I71" s="29" t="s">
        <v>550</v>
      </c>
      <c r="J71" s="7" t="s">
        <v>543</v>
      </c>
      <c r="K71" s="8">
        <v>7</v>
      </c>
      <c r="L71" s="7" t="s">
        <v>141</v>
      </c>
      <c r="M71" s="44" t="s">
        <v>197</v>
      </c>
      <c r="N71" s="13" t="str">
        <f>CONCATENATE(L71,M71)</f>
        <v>Л0704К</v>
      </c>
      <c r="O71" s="13" t="str">
        <f>CONCATENATE(B71,"-",F71,G71,H71,"-",I71)</f>
        <v>м--06072007</v>
      </c>
      <c r="P71" s="45">
        <v>1</v>
      </c>
      <c r="Q71" s="45">
        <v>3</v>
      </c>
      <c r="R71" s="45">
        <v>4</v>
      </c>
      <c r="S71" s="45">
        <v>2.5</v>
      </c>
      <c r="T71" s="45">
        <v>0</v>
      </c>
      <c r="U71" s="45">
        <v>0</v>
      </c>
      <c r="V71" s="45">
        <v>0</v>
      </c>
      <c r="W71" s="45">
        <v>2</v>
      </c>
      <c r="X71" s="45">
        <v>1</v>
      </c>
      <c r="Y71" s="45">
        <v>0</v>
      </c>
      <c r="Z71" s="12">
        <f>SUM(P71:Y71)</f>
        <v>13.5</v>
      </c>
      <c r="AA71" s="44">
        <v>50</v>
      </c>
      <c r="AB71" s="46">
        <f>Z71/AA71</f>
        <v>0.27</v>
      </c>
      <c r="AC71" s="30" t="str">
        <f>IF(Z71&gt;75%*AA71,"Победитель",IF(Z71&gt;50%*AA71,"Призёр","Участник"))</f>
        <v>Участник</v>
      </c>
    </row>
    <row r="72" spans="1:29" x14ac:dyDescent="0.3">
      <c r="A72" s="43">
        <v>58</v>
      </c>
      <c r="B72" s="24" t="s">
        <v>180</v>
      </c>
      <c r="C72" s="24" t="s">
        <v>678</v>
      </c>
      <c r="D72" s="24" t="s">
        <v>679</v>
      </c>
      <c r="E72" s="24" t="s">
        <v>158</v>
      </c>
      <c r="F72" s="51" t="s">
        <v>216</v>
      </c>
      <c r="G72" s="51" t="s">
        <v>247</v>
      </c>
      <c r="H72" s="51" t="s">
        <v>25</v>
      </c>
      <c r="I72" s="53" t="s">
        <v>677</v>
      </c>
      <c r="J72" s="24" t="s">
        <v>612</v>
      </c>
      <c r="K72" s="24">
        <v>7</v>
      </c>
      <c r="L72" s="24" t="s">
        <v>143</v>
      </c>
      <c r="M72" s="44" t="s">
        <v>197</v>
      </c>
      <c r="N72" s="13" t="str">
        <f>CONCATENATE(L72,M72)</f>
        <v>Л0706К</v>
      </c>
      <c r="O72" s="13" t="str">
        <f>CONCATENATE(B72,"-",F72,G72,H72,"-",I72)</f>
        <v>ж-ЗЛС-26022006</v>
      </c>
      <c r="P72" s="45">
        <v>3</v>
      </c>
      <c r="Q72" s="45">
        <v>3</v>
      </c>
      <c r="R72" s="45">
        <v>2</v>
      </c>
      <c r="S72" s="45">
        <v>0</v>
      </c>
      <c r="T72" s="45">
        <v>0</v>
      </c>
      <c r="U72" s="45">
        <v>2.5</v>
      </c>
      <c r="V72" s="45">
        <v>2</v>
      </c>
      <c r="W72" s="45">
        <v>0</v>
      </c>
      <c r="X72" s="45">
        <v>0</v>
      </c>
      <c r="Y72" s="45">
        <v>1</v>
      </c>
      <c r="Z72" s="12">
        <f>SUM(P72:Y72)</f>
        <v>13.5</v>
      </c>
      <c r="AA72" s="44">
        <v>50</v>
      </c>
      <c r="AB72" s="46">
        <f>Z72/AA72</f>
        <v>0.27</v>
      </c>
      <c r="AC72" s="30" t="str">
        <f>IF(Z72&gt;75%*AA72,"Победитель",IF(Z72&gt;50%*AA72,"Призёр","Участник"))</f>
        <v>Участник</v>
      </c>
    </row>
    <row r="73" spans="1:29" x14ac:dyDescent="0.3">
      <c r="A73" s="43">
        <v>59</v>
      </c>
      <c r="B73" s="16" t="s">
        <v>427</v>
      </c>
      <c r="C73" s="16" t="s">
        <v>453</v>
      </c>
      <c r="D73" s="16" t="s">
        <v>256</v>
      </c>
      <c r="E73" s="16" t="s">
        <v>320</v>
      </c>
      <c r="F73" s="4" t="s">
        <v>25</v>
      </c>
      <c r="G73" s="4" t="s">
        <v>203</v>
      </c>
      <c r="H73" s="4" t="s">
        <v>203</v>
      </c>
      <c r="I73" s="1" t="s">
        <v>454</v>
      </c>
      <c r="J73" s="16" t="s">
        <v>426</v>
      </c>
      <c r="K73" s="16">
        <v>7</v>
      </c>
      <c r="L73" s="16" t="s">
        <v>137</v>
      </c>
      <c r="M73" s="44" t="s">
        <v>203</v>
      </c>
      <c r="N73" s="13" t="str">
        <f>CONCATENATE(L73,M73)</f>
        <v>Л0703В</v>
      </c>
      <c r="O73" s="13" t="str">
        <f>CONCATENATE(B73,"-",F73,G73,H73,"-",I73)</f>
        <v>м -СВВ-13012007</v>
      </c>
      <c r="P73" s="45">
        <v>2</v>
      </c>
      <c r="Q73" s="45">
        <v>3</v>
      </c>
      <c r="R73" s="45">
        <v>3</v>
      </c>
      <c r="S73" s="45">
        <v>5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12">
        <f>SUM(P73:Y73)</f>
        <v>13</v>
      </c>
      <c r="AA73" s="44">
        <v>50</v>
      </c>
      <c r="AB73" s="46">
        <f>Z73/AA73</f>
        <v>0.26</v>
      </c>
      <c r="AC73" s="30" t="str">
        <f>IF(Z73&gt;75%*AA73,"Победитель",IF(Z73&gt;50%*AA73,"Призёр","Участник"))</f>
        <v>Участник</v>
      </c>
    </row>
    <row r="74" spans="1:29" x14ac:dyDescent="0.3">
      <c r="A74" s="43">
        <v>60</v>
      </c>
      <c r="B74" s="16" t="s">
        <v>180</v>
      </c>
      <c r="C74" s="16" t="s">
        <v>219</v>
      </c>
      <c r="D74" s="16" t="s">
        <v>30</v>
      </c>
      <c r="E74" s="16" t="s">
        <v>220</v>
      </c>
      <c r="F74" s="4" t="s">
        <v>197</v>
      </c>
      <c r="G74" s="4" t="s">
        <v>185</v>
      </c>
      <c r="H74" s="4" t="s">
        <v>197</v>
      </c>
      <c r="I74" s="1" t="s">
        <v>221</v>
      </c>
      <c r="J74" s="14" t="s">
        <v>187</v>
      </c>
      <c r="K74" s="16">
        <v>7</v>
      </c>
      <c r="L74" s="16" t="s">
        <v>222</v>
      </c>
      <c r="M74" s="44" t="s">
        <v>285</v>
      </c>
      <c r="N74" s="13" t="str">
        <f>CONCATENATE(L74,M74)</f>
        <v>л0710О</v>
      </c>
      <c r="O74" s="13" t="str">
        <f>CONCATENATE(B74,"-",F74,G74,H74,"-",I74)</f>
        <v>ж-КАК-15072006</v>
      </c>
      <c r="P74" s="45">
        <v>5</v>
      </c>
      <c r="Q74" s="45">
        <v>1</v>
      </c>
      <c r="R74" s="45">
        <v>1</v>
      </c>
      <c r="S74" s="45">
        <v>5</v>
      </c>
      <c r="T74" s="45">
        <v>0</v>
      </c>
      <c r="U74" s="45">
        <v>0</v>
      </c>
      <c r="V74" s="45">
        <v>0</v>
      </c>
      <c r="W74" s="45">
        <v>0</v>
      </c>
      <c r="X74" s="45">
        <v>0</v>
      </c>
      <c r="Y74" s="45">
        <v>1</v>
      </c>
      <c r="Z74" s="12">
        <f>SUM(P74:Y74)</f>
        <v>13</v>
      </c>
      <c r="AA74" s="44">
        <v>50</v>
      </c>
      <c r="AB74" s="46">
        <f>Z74/AA74</f>
        <v>0.26</v>
      </c>
      <c r="AC74" s="30" t="str">
        <f>IF(Z74&gt;75%*AA74,"Победитель",IF(Z74&gt;50%*AA74,"Призёр","Участник"))</f>
        <v>Участник</v>
      </c>
    </row>
    <row r="75" spans="1:29" x14ac:dyDescent="0.3">
      <c r="A75" s="43">
        <v>61</v>
      </c>
      <c r="B75" s="8" t="s">
        <v>180</v>
      </c>
      <c r="C75" s="8" t="s">
        <v>563</v>
      </c>
      <c r="D75" s="8" t="s">
        <v>30</v>
      </c>
      <c r="E75" s="8" t="s">
        <v>403</v>
      </c>
      <c r="F75" s="55" t="s">
        <v>183</v>
      </c>
      <c r="G75" s="55" t="s">
        <v>185</v>
      </c>
      <c r="H75" s="55" t="s">
        <v>355</v>
      </c>
      <c r="I75" s="28" t="s">
        <v>47</v>
      </c>
      <c r="J75" s="7" t="s">
        <v>543</v>
      </c>
      <c r="K75" s="8">
        <v>7</v>
      </c>
      <c r="L75" s="8" t="s">
        <v>564</v>
      </c>
      <c r="M75" s="44" t="s">
        <v>197</v>
      </c>
      <c r="N75" s="13" t="str">
        <f>CONCATENATE(L75,M75)</f>
        <v>Л0714К</v>
      </c>
      <c r="O75" s="13" t="str">
        <f>CONCATENATE(B75,"-",F75,G75,H75,"-",I75)</f>
        <v>ж-ТАЮ-30052006</v>
      </c>
      <c r="P75" s="45">
        <v>1</v>
      </c>
      <c r="Q75" s="45">
        <v>3</v>
      </c>
      <c r="R75" s="45">
        <v>4</v>
      </c>
      <c r="S75" s="45">
        <v>2.5</v>
      </c>
      <c r="T75" s="45">
        <v>2</v>
      </c>
      <c r="U75" s="45">
        <v>0</v>
      </c>
      <c r="V75" s="45">
        <v>0</v>
      </c>
      <c r="W75" s="45">
        <v>0</v>
      </c>
      <c r="X75" s="45">
        <v>0</v>
      </c>
      <c r="Y75" s="45">
        <v>0</v>
      </c>
      <c r="Z75" s="12">
        <f>SUM(P75:Y75)</f>
        <v>12.5</v>
      </c>
      <c r="AA75" s="44">
        <v>50</v>
      </c>
      <c r="AB75" s="46">
        <f>Z75/AA75</f>
        <v>0.25</v>
      </c>
      <c r="AC75" s="30" t="str">
        <f>IF(Z75&gt;75%*AA75,"Победитель",IF(Z75&gt;50%*AA75,"Призёр","Участник"))</f>
        <v>Участник</v>
      </c>
    </row>
    <row r="76" spans="1:29" x14ac:dyDescent="0.3">
      <c r="A76" s="43">
        <v>62</v>
      </c>
      <c r="B76" s="16" t="s">
        <v>37</v>
      </c>
      <c r="C76" s="16" t="s">
        <v>1219</v>
      </c>
      <c r="D76" s="16" t="s">
        <v>856</v>
      </c>
      <c r="E76" s="16" t="s">
        <v>125</v>
      </c>
      <c r="F76" s="16" t="s">
        <v>184</v>
      </c>
      <c r="G76" s="16" t="s">
        <v>252</v>
      </c>
      <c r="H76" s="16" t="s">
        <v>252</v>
      </c>
      <c r="I76" s="48" t="s">
        <v>1220</v>
      </c>
      <c r="J76" s="16" t="s">
        <v>1210</v>
      </c>
      <c r="K76" s="16">
        <v>7</v>
      </c>
      <c r="L76" s="16" t="s">
        <v>137</v>
      </c>
      <c r="M76" s="44" t="s">
        <v>247</v>
      </c>
      <c r="N76" s="13" t="str">
        <f>CONCATENATE(L76,M76)</f>
        <v>Л0703Л</v>
      </c>
      <c r="O76" s="13" t="str">
        <f>CONCATENATE(B76,"-",F76,G76,H76,"-",I76)</f>
        <v>М-ПЕЕ-14092006</v>
      </c>
      <c r="P76" s="45">
        <v>3</v>
      </c>
      <c r="Q76" s="45">
        <v>3</v>
      </c>
      <c r="R76" s="45">
        <v>2</v>
      </c>
      <c r="S76" s="45">
        <v>2.5</v>
      </c>
      <c r="T76" s="45">
        <v>0</v>
      </c>
      <c r="U76" s="45">
        <v>0</v>
      </c>
      <c r="V76" s="45">
        <v>0</v>
      </c>
      <c r="W76" s="45">
        <v>1</v>
      </c>
      <c r="X76" s="45">
        <v>0</v>
      </c>
      <c r="Y76" s="45">
        <v>0</v>
      </c>
      <c r="Z76" s="12">
        <f>SUM(P76:Y76)</f>
        <v>11.5</v>
      </c>
      <c r="AA76" s="44">
        <v>50</v>
      </c>
      <c r="AB76" s="46">
        <f>Z76/AA76</f>
        <v>0.23</v>
      </c>
      <c r="AC76" s="30" t="str">
        <f>IF(Z76&gt;75%*AA76,"Победитель",IF(Z76&gt;50%*AA76,"Призёр","Участник"))</f>
        <v>Участник</v>
      </c>
    </row>
    <row r="77" spans="1:29" x14ac:dyDescent="0.3">
      <c r="A77" s="43">
        <v>63</v>
      </c>
      <c r="B77" s="16" t="s">
        <v>180</v>
      </c>
      <c r="C77" s="16" t="s">
        <v>240</v>
      </c>
      <c r="D77" s="16" t="s">
        <v>241</v>
      </c>
      <c r="E77" s="16" t="s">
        <v>158</v>
      </c>
      <c r="F77" s="4" t="s">
        <v>242</v>
      </c>
      <c r="G77" s="4" t="s">
        <v>183</v>
      </c>
      <c r="H77" s="4" t="s">
        <v>25</v>
      </c>
      <c r="I77" s="1" t="s">
        <v>234</v>
      </c>
      <c r="J77" s="14" t="s">
        <v>187</v>
      </c>
      <c r="K77" s="16">
        <v>7</v>
      </c>
      <c r="L77" s="16" t="s">
        <v>243</v>
      </c>
      <c r="M77" s="44" t="s">
        <v>285</v>
      </c>
      <c r="N77" s="13" t="str">
        <f>CONCATENATE(L77,M77)</f>
        <v>л0709О</v>
      </c>
      <c r="O77" s="13" t="str">
        <f>CONCATENATE(B77,"-",F77,G77,H77,"-",I77)</f>
        <v>ж-ШТС-10102006</v>
      </c>
      <c r="P77" s="45">
        <v>5</v>
      </c>
      <c r="Q77" s="45">
        <v>2</v>
      </c>
      <c r="R77" s="45">
        <v>1</v>
      </c>
      <c r="S77" s="45">
        <v>0</v>
      </c>
      <c r="T77" s="45">
        <v>0</v>
      </c>
      <c r="U77" s="45">
        <v>0</v>
      </c>
      <c r="V77" s="45">
        <v>2</v>
      </c>
      <c r="W77" s="45">
        <v>0</v>
      </c>
      <c r="X77" s="45">
        <v>0</v>
      </c>
      <c r="Y77" s="45">
        <v>1</v>
      </c>
      <c r="Z77" s="12">
        <f>SUM(P77:Y77)</f>
        <v>11</v>
      </c>
      <c r="AA77" s="44">
        <v>50</v>
      </c>
      <c r="AB77" s="46">
        <f>Z77/AA77</f>
        <v>0.22</v>
      </c>
      <c r="AC77" s="30" t="str">
        <f>IF(Z77&gt;75%*AA77,"Победитель",IF(Z77&gt;50%*AA77,"Призёр","Участник"))</f>
        <v>Участник</v>
      </c>
    </row>
    <row r="78" spans="1:29" x14ac:dyDescent="0.3">
      <c r="A78" s="43">
        <v>64</v>
      </c>
      <c r="B78" s="16" t="s">
        <v>180</v>
      </c>
      <c r="C78" s="16" t="s">
        <v>236</v>
      </c>
      <c r="D78" s="16" t="s">
        <v>237</v>
      </c>
      <c r="E78" s="16" t="s">
        <v>57</v>
      </c>
      <c r="F78" s="4" t="s">
        <v>197</v>
      </c>
      <c r="G78" s="4" t="s">
        <v>184</v>
      </c>
      <c r="H78" s="4" t="s">
        <v>25</v>
      </c>
      <c r="I78" s="1" t="s">
        <v>238</v>
      </c>
      <c r="J78" s="14" t="s">
        <v>187</v>
      </c>
      <c r="K78" s="16">
        <v>7</v>
      </c>
      <c r="L78" s="16" t="s">
        <v>239</v>
      </c>
      <c r="M78" s="44" t="s">
        <v>285</v>
      </c>
      <c r="N78" s="13" t="str">
        <f>CONCATENATE(L78,M78)</f>
        <v>л0713О</v>
      </c>
      <c r="O78" s="13" t="str">
        <f>CONCATENATE(B78,"-",F78,G78,H78,"-",I78)</f>
        <v>ж-КПС-22022006</v>
      </c>
      <c r="P78" s="45">
        <v>3</v>
      </c>
      <c r="Q78" s="45">
        <v>1</v>
      </c>
      <c r="R78" s="45">
        <v>0</v>
      </c>
      <c r="S78" s="45">
        <v>5</v>
      </c>
      <c r="T78" s="45">
        <v>0</v>
      </c>
      <c r="U78" s="45">
        <v>0</v>
      </c>
      <c r="V78" s="45">
        <v>2</v>
      </c>
      <c r="W78" s="45">
        <v>0</v>
      </c>
      <c r="X78" s="45">
        <v>0</v>
      </c>
      <c r="Y78" s="45">
        <v>0</v>
      </c>
      <c r="Z78" s="12">
        <f>SUM(P78:Y78)</f>
        <v>11</v>
      </c>
      <c r="AA78" s="44">
        <v>50</v>
      </c>
      <c r="AB78" s="46">
        <f>Z78/AA78</f>
        <v>0.22</v>
      </c>
      <c r="AC78" s="30" t="str">
        <f>IF(Z78&gt;75%*AA78,"Победитель",IF(Z78&gt;50%*AA78,"Призёр","Участник"))</f>
        <v>Участник</v>
      </c>
    </row>
    <row r="79" spans="1:29" x14ac:dyDescent="0.3">
      <c r="A79" s="43">
        <v>65</v>
      </c>
      <c r="B79" s="24" t="s">
        <v>180</v>
      </c>
      <c r="C79" s="24" t="s">
        <v>646</v>
      </c>
      <c r="D79" s="24" t="s">
        <v>674</v>
      </c>
      <c r="E79" s="24" t="s">
        <v>424</v>
      </c>
      <c r="F79" s="51" t="s">
        <v>295</v>
      </c>
      <c r="G79" s="51" t="s">
        <v>252</v>
      </c>
      <c r="H79" s="51" t="s">
        <v>252</v>
      </c>
      <c r="I79" s="53" t="s">
        <v>675</v>
      </c>
      <c r="J79" s="24" t="s">
        <v>612</v>
      </c>
      <c r="K79" s="24">
        <v>7</v>
      </c>
      <c r="L79" s="24" t="s">
        <v>141</v>
      </c>
      <c r="M79" s="44" t="s">
        <v>197</v>
      </c>
      <c r="N79" s="13" t="str">
        <f>CONCATENATE(L79,M79)</f>
        <v>Л0704К</v>
      </c>
      <c r="O79" s="13" t="str">
        <f>CONCATENATE(B79,"-",F79,G79,H79,"-",I79)</f>
        <v>ж-ГЕЕ-06102006</v>
      </c>
      <c r="P79" s="45">
        <v>5</v>
      </c>
      <c r="Q79" s="45">
        <v>0</v>
      </c>
      <c r="R79" s="45">
        <v>1</v>
      </c>
      <c r="S79" s="45">
        <v>2</v>
      </c>
      <c r="T79" s="45">
        <v>0</v>
      </c>
      <c r="U79" s="45">
        <v>0</v>
      </c>
      <c r="V79" s="45">
        <v>0</v>
      </c>
      <c r="W79" s="45">
        <v>0</v>
      </c>
      <c r="X79" s="45">
        <v>0</v>
      </c>
      <c r="Y79" s="45">
        <v>2</v>
      </c>
      <c r="Z79" s="12">
        <f>SUM(P79:Y79)</f>
        <v>10</v>
      </c>
      <c r="AA79" s="44">
        <v>50</v>
      </c>
      <c r="AB79" s="46">
        <f>Z79/AA79</f>
        <v>0.2</v>
      </c>
      <c r="AC79" s="30" t="str">
        <f>IF(Z79&gt;75%*AA79,"Победитель",IF(Z79&gt;50%*AA79,"Призёр","Участник"))</f>
        <v>Участник</v>
      </c>
    </row>
    <row r="80" spans="1:29" x14ac:dyDescent="0.3">
      <c r="A80" s="43">
        <v>66</v>
      </c>
      <c r="B80" s="8" t="s">
        <v>250</v>
      </c>
      <c r="C80" s="8" t="s">
        <v>560</v>
      </c>
      <c r="D80" s="8" t="s">
        <v>237</v>
      </c>
      <c r="E80" s="8" t="s">
        <v>57</v>
      </c>
      <c r="F80" s="55" t="s">
        <v>37</v>
      </c>
      <c r="G80" s="55" t="s">
        <v>184</v>
      </c>
      <c r="H80" s="55" t="s">
        <v>25</v>
      </c>
      <c r="I80" s="28" t="s">
        <v>561</v>
      </c>
      <c r="J80" s="7" t="s">
        <v>543</v>
      </c>
      <c r="K80" s="9">
        <v>7</v>
      </c>
      <c r="L80" s="8" t="s">
        <v>562</v>
      </c>
      <c r="M80" s="44" t="s">
        <v>197</v>
      </c>
      <c r="N80" s="13" t="str">
        <f>CONCATENATE(L80,M80)</f>
        <v>Л0713К</v>
      </c>
      <c r="O80" s="13" t="str">
        <f>CONCATENATE(B80,"-",F80,G80,H80,"-",I80)</f>
        <v>м-МПС-09072006</v>
      </c>
      <c r="P80" s="45">
        <v>5</v>
      </c>
      <c r="Q80" s="45">
        <v>4</v>
      </c>
      <c r="R80" s="45">
        <v>0</v>
      </c>
      <c r="S80" s="45">
        <v>0</v>
      </c>
      <c r="T80" s="45">
        <v>0</v>
      </c>
      <c r="U80" s="45"/>
      <c r="V80" s="45">
        <v>0</v>
      </c>
      <c r="W80" s="45">
        <v>0</v>
      </c>
      <c r="X80" s="45">
        <v>1</v>
      </c>
      <c r="Y80" s="45">
        <v>0</v>
      </c>
      <c r="Z80" s="12">
        <f>SUM(P80:Y80)</f>
        <v>10</v>
      </c>
      <c r="AA80" s="44">
        <v>50</v>
      </c>
      <c r="AB80" s="46">
        <f>Z80/AA80</f>
        <v>0.2</v>
      </c>
      <c r="AC80" s="30" t="str">
        <f>IF(Z80&gt;75%*AA80,"Победитель",IF(Z80&gt;50%*AA80,"Призёр","Участник"))</f>
        <v>Участник</v>
      </c>
    </row>
    <row r="81" spans="1:29" x14ac:dyDescent="0.3">
      <c r="A81" s="43">
        <v>67</v>
      </c>
      <c r="B81" s="16" t="s">
        <v>37</v>
      </c>
      <c r="C81" s="16" t="s">
        <v>924</v>
      </c>
      <c r="D81" s="16" t="s">
        <v>56</v>
      </c>
      <c r="E81" s="16" t="s">
        <v>771</v>
      </c>
      <c r="F81" s="16" t="s">
        <v>25</v>
      </c>
      <c r="G81" s="16" t="s">
        <v>185</v>
      </c>
      <c r="H81" s="16" t="s">
        <v>185</v>
      </c>
      <c r="I81" s="48" t="s">
        <v>50</v>
      </c>
      <c r="J81" s="16" t="s">
        <v>778</v>
      </c>
      <c r="K81" s="16">
        <v>7</v>
      </c>
      <c r="L81" s="16" t="s">
        <v>218</v>
      </c>
      <c r="M81" s="44" t="s">
        <v>295</v>
      </c>
      <c r="N81" s="13" t="str">
        <f>CONCATENATE(L81,M81)</f>
        <v>л0707Г</v>
      </c>
      <c r="O81" s="13" t="str">
        <f>CONCATENATE(B81,"-",F81,G81,H81,"-",I81)</f>
        <v>М-САА-20052006</v>
      </c>
      <c r="P81" s="45">
        <v>0</v>
      </c>
      <c r="Q81" s="45">
        <v>4</v>
      </c>
      <c r="R81" s="45">
        <v>1</v>
      </c>
      <c r="S81" s="45">
        <v>2.5</v>
      </c>
      <c r="T81" s="45">
        <v>0</v>
      </c>
      <c r="U81" s="45">
        <v>0</v>
      </c>
      <c r="V81" s="45">
        <v>2</v>
      </c>
      <c r="W81" s="45">
        <v>0</v>
      </c>
      <c r="X81" s="45">
        <v>0</v>
      </c>
      <c r="Y81" s="45">
        <v>0</v>
      </c>
      <c r="Z81" s="12">
        <f>SUM(P81:Y81)</f>
        <v>9.5</v>
      </c>
      <c r="AA81" s="44">
        <v>50</v>
      </c>
      <c r="AB81" s="46">
        <f>Z81/AA81</f>
        <v>0.19</v>
      </c>
      <c r="AC81" s="30" t="str">
        <f>IF(Z81&gt;75%*AA81,"Победитель",IF(Z81&gt;50%*AA81,"Призёр","Участник"))</f>
        <v>Участник</v>
      </c>
    </row>
    <row r="82" spans="1:29" x14ac:dyDescent="0.3">
      <c r="A82" s="43">
        <v>68</v>
      </c>
      <c r="B82" s="16" t="s">
        <v>37</v>
      </c>
      <c r="C82" s="16" t="s">
        <v>134</v>
      </c>
      <c r="D82" s="16" t="s">
        <v>135</v>
      </c>
      <c r="E82" s="16" t="s">
        <v>75</v>
      </c>
      <c r="F82" s="4" t="str">
        <f>LEFT(C82,1)</f>
        <v>И</v>
      </c>
      <c r="G82" s="4" t="str">
        <f>LEFT(D82,1)</f>
        <v>Е</v>
      </c>
      <c r="H82" s="4" t="str">
        <f>LEFT(E82,1)</f>
        <v>В</v>
      </c>
      <c r="I82" s="1" t="s">
        <v>136</v>
      </c>
      <c r="J82" s="14" t="s">
        <v>28</v>
      </c>
      <c r="K82" s="17">
        <v>7</v>
      </c>
      <c r="L82" s="16" t="s">
        <v>137</v>
      </c>
      <c r="M82" s="10" t="s">
        <v>37</v>
      </c>
      <c r="N82" s="13" t="str">
        <f>CONCATENATE(L82,M82)</f>
        <v>Л0703М</v>
      </c>
      <c r="O82" s="13" t="str">
        <f>CONCATENATE(B82,"-",F82,G82,H82,"-",I82)</f>
        <v>М-ИЕВ-28102006</v>
      </c>
      <c r="P82" s="45">
        <v>2</v>
      </c>
      <c r="Q82" s="45">
        <v>1</v>
      </c>
      <c r="R82" s="45">
        <v>0</v>
      </c>
      <c r="S82" s="45">
        <v>1</v>
      </c>
      <c r="T82" s="45">
        <v>0</v>
      </c>
      <c r="U82" s="45">
        <v>0</v>
      </c>
      <c r="V82" s="45">
        <v>3</v>
      </c>
      <c r="W82" s="45">
        <v>2</v>
      </c>
      <c r="X82" s="45">
        <v>0</v>
      </c>
      <c r="Y82" s="45">
        <v>0</v>
      </c>
      <c r="Z82" s="12">
        <f>SUM(P82:Y82)</f>
        <v>9</v>
      </c>
      <c r="AA82" s="44">
        <v>50</v>
      </c>
      <c r="AB82" s="46">
        <f>Z82/AA82</f>
        <v>0.18</v>
      </c>
      <c r="AC82" s="30" t="str">
        <f>IF(Z82&gt;75%*AA82,"Победитель",IF(Z82&gt;50%*AA82,"Призёр","Участник"))</f>
        <v>Участник</v>
      </c>
    </row>
    <row r="83" spans="1:29" x14ac:dyDescent="0.3">
      <c r="A83" s="43">
        <v>69</v>
      </c>
      <c r="B83" s="16" t="s">
        <v>37</v>
      </c>
      <c r="C83" s="15" t="s">
        <v>138</v>
      </c>
      <c r="D83" s="15" t="s">
        <v>107</v>
      </c>
      <c r="E83" s="15" t="s">
        <v>139</v>
      </c>
      <c r="F83" s="4" t="str">
        <f>LEFT(C83,1)</f>
        <v>Т</v>
      </c>
      <c r="G83" s="4" t="str">
        <f>LEFT(D83,1)</f>
        <v>М</v>
      </c>
      <c r="H83" s="4" t="str">
        <f>LEFT(E83,1)</f>
        <v>А</v>
      </c>
      <c r="I83" s="2" t="s">
        <v>140</v>
      </c>
      <c r="J83" s="14" t="s">
        <v>28</v>
      </c>
      <c r="K83" s="16">
        <v>7</v>
      </c>
      <c r="L83" s="15" t="s">
        <v>141</v>
      </c>
      <c r="M83" s="10" t="s">
        <v>37</v>
      </c>
      <c r="N83" s="13" t="str">
        <f>CONCATENATE(L83,M83)</f>
        <v>Л0704М</v>
      </c>
      <c r="O83" s="13" t="str">
        <f>CONCATENATE(B83,"-",F83,G83,H83,"-",I83)</f>
        <v>М-ТМА-03102004</v>
      </c>
      <c r="P83" s="11">
        <v>5</v>
      </c>
      <c r="Q83" s="11">
        <v>1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3</v>
      </c>
      <c r="X83" s="11">
        <v>0</v>
      </c>
      <c r="Y83" s="11">
        <v>0</v>
      </c>
      <c r="Z83" s="12">
        <f>SUM(P83:Y83)</f>
        <v>9</v>
      </c>
      <c r="AA83" s="44">
        <v>50</v>
      </c>
      <c r="AB83" s="46">
        <f>Z83/AA83</f>
        <v>0.18</v>
      </c>
      <c r="AC83" s="30" t="str">
        <f>IF(Z83&gt;75%*AA83,"Победитель",IF(Z83&gt;50%*AA83,"Призёр","Участник"))</f>
        <v>Участник</v>
      </c>
    </row>
    <row r="84" spans="1:29" x14ac:dyDescent="0.3">
      <c r="A84" s="43">
        <v>70</v>
      </c>
      <c r="B84" s="24" t="s">
        <v>180</v>
      </c>
      <c r="C84" s="24" t="s">
        <v>684</v>
      </c>
      <c r="D84" s="24" t="s">
        <v>685</v>
      </c>
      <c r="E84" s="24" t="s">
        <v>46</v>
      </c>
      <c r="F84" s="51" t="s">
        <v>37</v>
      </c>
      <c r="G84" s="51" t="s">
        <v>185</v>
      </c>
      <c r="H84" s="51" t="s">
        <v>185</v>
      </c>
      <c r="I84" s="53" t="s">
        <v>561</v>
      </c>
      <c r="J84" s="24" t="s">
        <v>612</v>
      </c>
      <c r="K84" s="24">
        <v>7</v>
      </c>
      <c r="L84" s="24" t="s">
        <v>373</v>
      </c>
      <c r="M84" s="44" t="s">
        <v>197</v>
      </c>
      <c r="N84" s="13" t="str">
        <f>CONCATENATE(L84,M84)</f>
        <v>Л0708К</v>
      </c>
      <c r="O84" s="13" t="str">
        <f>CONCATENATE(B84,"-",F84,G84,H84,"-",I84)</f>
        <v>ж-МАА-09072006</v>
      </c>
      <c r="P84" s="45">
        <v>2</v>
      </c>
      <c r="Q84" s="45">
        <v>0</v>
      </c>
      <c r="R84" s="45">
        <v>0</v>
      </c>
      <c r="S84" s="45">
        <v>2.5</v>
      </c>
      <c r="T84" s="45">
        <v>0</v>
      </c>
      <c r="U84" s="45">
        <v>0</v>
      </c>
      <c r="V84" s="45">
        <v>3</v>
      </c>
      <c r="W84" s="45">
        <v>0</v>
      </c>
      <c r="X84" s="45">
        <v>0</v>
      </c>
      <c r="Y84" s="45">
        <v>0</v>
      </c>
      <c r="Z84" s="12">
        <f>SUM(P84:Y84)</f>
        <v>7.5</v>
      </c>
      <c r="AA84" s="44">
        <v>50</v>
      </c>
      <c r="AB84" s="46">
        <f>Z84/AA84</f>
        <v>0.15</v>
      </c>
      <c r="AC84" s="30" t="str">
        <f>IF(Z84&gt;75%*AA84,"Победитель",IF(Z84&gt;50%*AA84,"Призёр","Участник"))</f>
        <v>Участник</v>
      </c>
    </row>
    <row r="85" spans="1:29" x14ac:dyDescent="0.3">
      <c r="A85" s="43">
        <v>71</v>
      </c>
      <c r="B85" s="16" t="s">
        <v>37</v>
      </c>
      <c r="C85" s="16" t="s">
        <v>1265</v>
      </c>
      <c r="D85" s="16" t="s">
        <v>721</v>
      </c>
      <c r="E85" s="16" t="s">
        <v>57</v>
      </c>
      <c r="F85" s="16" t="s">
        <v>184</v>
      </c>
      <c r="G85" s="16" t="s">
        <v>185</v>
      </c>
      <c r="H85" s="16" t="s">
        <v>25</v>
      </c>
      <c r="I85" s="48">
        <v>5082006</v>
      </c>
      <c r="J85" s="16" t="s">
        <v>1248</v>
      </c>
      <c r="K85" s="16">
        <v>7</v>
      </c>
      <c r="L85" s="16" t="s">
        <v>1266</v>
      </c>
      <c r="M85" s="44" t="s">
        <v>25</v>
      </c>
      <c r="N85" s="13" t="str">
        <f>CONCATENATE(L85,M85)</f>
        <v>Л0720С</v>
      </c>
      <c r="O85" s="13" t="str">
        <f>CONCATENATE(B85,"-",F85,G85,H85,"-",I85)</f>
        <v>М-ПАС-5082006</v>
      </c>
      <c r="P85" s="45">
        <v>2</v>
      </c>
      <c r="Q85" s="45">
        <v>3</v>
      </c>
      <c r="R85" s="45">
        <v>0</v>
      </c>
      <c r="S85" s="45">
        <v>0</v>
      </c>
      <c r="T85" s="45">
        <v>0</v>
      </c>
      <c r="U85" s="45">
        <v>0</v>
      </c>
      <c r="V85" s="45">
        <v>1</v>
      </c>
      <c r="W85" s="45">
        <v>1</v>
      </c>
      <c r="X85" s="45">
        <v>0</v>
      </c>
      <c r="Y85" s="45">
        <v>0</v>
      </c>
      <c r="Z85" s="30">
        <f>SUM(P85:Y85)</f>
        <v>7</v>
      </c>
      <c r="AA85" s="44">
        <v>50</v>
      </c>
      <c r="AB85" s="46">
        <f>Z85/AA85</f>
        <v>0.14000000000000001</v>
      </c>
      <c r="AC85" s="30" t="str">
        <f>IF(Z85&gt;75%*AA85,"Победитель",IF(Z85&gt;50%*AA85,"Призёр","Участник"))</f>
        <v>Участник</v>
      </c>
    </row>
    <row r="86" spans="1:29" x14ac:dyDescent="0.3">
      <c r="A86" s="43">
        <v>72</v>
      </c>
      <c r="B86" s="24" t="s">
        <v>250</v>
      </c>
      <c r="C86" s="24" t="s">
        <v>669</v>
      </c>
      <c r="D86" s="24" t="s">
        <v>346</v>
      </c>
      <c r="E86" s="24" t="s">
        <v>75</v>
      </c>
      <c r="F86" s="51" t="s">
        <v>185</v>
      </c>
      <c r="G86" s="51" t="s">
        <v>185</v>
      </c>
      <c r="H86" s="51" t="s">
        <v>203</v>
      </c>
      <c r="I86" s="53" t="s">
        <v>670</v>
      </c>
      <c r="J86" s="24" t="s">
        <v>612</v>
      </c>
      <c r="K86" s="24">
        <v>7</v>
      </c>
      <c r="L86" s="24" t="s">
        <v>132</v>
      </c>
      <c r="M86" s="44" t="s">
        <v>197</v>
      </c>
      <c r="N86" s="13" t="str">
        <f>CONCATENATE(L86,M86)</f>
        <v>Л0701К</v>
      </c>
      <c r="O86" s="13" t="str">
        <f>CONCATENATE(B86,"-",F86,G86,H86,"-",I86)</f>
        <v>м-ААВ-10042006</v>
      </c>
      <c r="P86" s="45">
        <v>0</v>
      </c>
      <c r="Q86" s="45">
        <v>3</v>
      </c>
      <c r="R86" s="45">
        <v>0</v>
      </c>
      <c r="S86" s="45">
        <v>2.5</v>
      </c>
      <c r="T86" s="45">
        <v>0</v>
      </c>
      <c r="U86" s="45">
        <v>0</v>
      </c>
      <c r="V86" s="45">
        <v>1</v>
      </c>
      <c r="W86" s="45">
        <v>0</v>
      </c>
      <c r="X86" s="45">
        <v>0</v>
      </c>
      <c r="Y86" s="45">
        <v>0</v>
      </c>
      <c r="Z86" s="12">
        <f>SUM(P86:Y86)</f>
        <v>6.5</v>
      </c>
      <c r="AA86" s="44">
        <v>50</v>
      </c>
      <c r="AB86" s="46">
        <f>Z86/AA86</f>
        <v>0.13</v>
      </c>
      <c r="AC86" s="30" t="str">
        <f>IF(Z86&gt;75%*AA86,"Победитель",IF(Z86&gt;50%*AA86,"Призёр","Участник"))</f>
        <v>Участник</v>
      </c>
    </row>
    <row r="87" spans="1:29" x14ac:dyDescent="0.3">
      <c r="A87" s="43">
        <v>73</v>
      </c>
      <c r="B87" s="24" t="s">
        <v>180</v>
      </c>
      <c r="C87" s="24" t="s">
        <v>691</v>
      </c>
      <c r="D87" s="24" t="s">
        <v>685</v>
      </c>
      <c r="E87" s="24" t="s">
        <v>195</v>
      </c>
      <c r="F87" s="51" t="s">
        <v>184</v>
      </c>
      <c r="G87" s="51" t="s">
        <v>185</v>
      </c>
      <c r="H87" s="51" t="s">
        <v>198</v>
      </c>
      <c r="I87" s="53" t="s">
        <v>692</v>
      </c>
      <c r="J87" s="24" t="s">
        <v>612</v>
      </c>
      <c r="K87" s="24">
        <v>7</v>
      </c>
      <c r="L87" s="24" t="s">
        <v>559</v>
      </c>
      <c r="M87" s="44" t="s">
        <v>197</v>
      </c>
      <c r="N87" s="13" t="str">
        <f>CONCATENATE(L87,M87)</f>
        <v>Л0712К</v>
      </c>
      <c r="O87" s="13" t="str">
        <f>CONCATENATE(B87,"-",F87,G87,H87,"-",I87)</f>
        <v>ж-ПАИ-21102006</v>
      </c>
      <c r="P87" s="45">
        <v>0</v>
      </c>
      <c r="Q87" s="45">
        <v>1</v>
      </c>
      <c r="R87" s="45">
        <v>3</v>
      </c>
      <c r="S87" s="45">
        <v>2.5</v>
      </c>
      <c r="T87" s="45">
        <v>0</v>
      </c>
      <c r="U87" s="45">
        <v>0</v>
      </c>
      <c r="V87" s="45">
        <v>0</v>
      </c>
      <c r="W87" s="45">
        <v>0</v>
      </c>
      <c r="X87" s="45">
        <v>0</v>
      </c>
      <c r="Y87" s="45">
        <v>0</v>
      </c>
      <c r="Z87" s="12">
        <f>SUM(P87:Y87)</f>
        <v>6.5</v>
      </c>
      <c r="AA87" s="44">
        <v>50</v>
      </c>
      <c r="AB87" s="46">
        <f>Z87/AA87</f>
        <v>0.13</v>
      </c>
      <c r="AC87" s="30" t="str">
        <f>IF(Z87&gt;75%*AA87,"Победитель",IF(Z87&gt;50%*AA87,"Призёр","Участник"))</f>
        <v>Участник</v>
      </c>
    </row>
    <row r="88" spans="1:29" x14ac:dyDescent="0.3">
      <c r="A88" s="43">
        <v>74</v>
      </c>
      <c r="B88" s="24" t="s">
        <v>180</v>
      </c>
      <c r="C88" s="24" t="s">
        <v>672</v>
      </c>
      <c r="D88" s="24" t="s">
        <v>182</v>
      </c>
      <c r="E88" s="24" t="s">
        <v>366</v>
      </c>
      <c r="F88" s="51" t="s">
        <v>295</v>
      </c>
      <c r="G88" s="51" t="s">
        <v>184</v>
      </c>
      <c r="H88" s="51" t="s">
        <v>185</v>
      </c>
      <c r="I88" s="53" t="s">
        <v>673</v>
      </c>
      <c r="J88" s="24" t="s">
        <v>612</v>
      </c>
      <c r="K88" s="24">
        <v>7</v>
      </c>
      <c r="L88" s="24" t="s">
        <v>137</v>
      </c>
      <c r="M88" s="44" t="s">
        <v>197</v>
      </c>
      <c r="N88" s="13" t="str">
        <f>CONCATENATE(L88,M88)</f>
        <v>Л0703К</v>
      </c>
      <c r="O88" s="13" t="str">
        <f>CONCATENATE(B88,"-",F88,G88,H88,"-",I88)</f>
        <v>ж-ГПА-18052006</v>
      </c>
      <c r="P88" s="45">
        <v>1</v>
      </c>
      <c r="Q88" s="45">
        <v>2</v>
      </c>
      <c r="R88" s="45">
        <v>1</v>
      </c>
      <c r="S88" s="45">
        <v>0</v>
      </c>
      <c r="T88" s="45">
        <v>0</v>
      </c>
      <c r="U88" s="45">
        <v>0</v>
      </c>
      <c r="V88" s="45">
        <v>1</v>
      </c>
      <c r="W88" s="45">
        <v>0</v>
      </c>
      <c r="X88" s="45">
        <v>0</v>
      </c>
      <c r="Y88" s="45">
        <v>1</v>
      </c>
      <c r="Z88" s="12">
        <f>SUM(P88:Y88)</f>
        <v>6</v>
      </c>
      <c r="AA88" s="44">
        <v>50</v>
      </c>
      <c r="AB88" s="46">
        <f>Z88/AA88</f>
        <v>0.12</v>
      </c>
      <c r="AC88" s="30" t="str">
        <f>IF(Z88&gt;75%*AA88,"Победитель",IF(Z88&gt;50%*AA88,"Призёр","Участник"))</f>
        <v>Участник</v>
      </c>
    </row>
    <row r="89" spans="1:29" x14ac:dyDescent="0.3">
      <c r="A89" s="43">
        <v>75</v>
      </c>
      <c r="B89" s="16" t="s">
        <v>37</v>
      </c>
      <c r="C89" s="16" t="s">
        <v>1276</v>
      </c>
      <c r="D89" s="16" t="s">
        <v>170</v>
      </c>
      <c r="E89" s="16" t="s">
        <v>412</v>
      </c>
      <c r="F89" s="16" t="s">
        <v>25</v>
      </c>
      <c r="G89" s="16" t="s">
        <v>185</v>
      </c>
      <c r="H89" s="16" t="s">
        <v>285</v>
      </c>
      <c r="I89" s="48">
        <v>19032006</v>
      </c>
      <c r="J89" s="16" t="s">
        <v>1248</v>
      </c>
      <c r="K89" s="16">
        <v>7</v>
      </c>
      <c r="L89" s="16" t="s">
        <v>1277</v>
      </c>
      <c r="M89" s="44" t="s">
        <v>25</v>
      </c>
      <c r="N89" s="13" t="str">
        <f>CONCATENATE(L89,M89)</f>
        <v>Л0730С</v>
      </c>
      <c r="O89" s="13" t="str">
        <f>CONCATENATE(B89,"-",F89,G89,H89,"-",I89)</f>
        <v>М-САО-19032006</v>
      </c>
      <c r="P89" s="45">
        <v>3</v>
      </c>
      <c r="Q89" s="45">
        <v>1</v>
      </c>
      <c r="R89" s="45">
        <v>0</v>
      </c>
      <c r="S89" s="45">
        <v>0</v>
      </c>
      <c r="T89" s="45">
        <v>0</v>
      </c>
      <c r="U89" s="45">
        <v>2</v>
      </c>
      <c r="V89" s="45">
        <v>0</v>
      </c>
      <c r="W89" s="45">
        <v>0</v>
      </c>
      <c r="X89" s="45">
        <v>0</v>
      </c>
      <c r="Y89" s="45">
        <v>0</v>
      </c>
      <c r="Z89" s="30">
        <f>SUM(P89:Y89)</f>
        <v>6</v>
      </c>
      <c r="AA89" s="44">
        <v>50</v>
      </c>
      <c r="AB89" s="46">
        <f>Z89/AA89</f>
        <v>0.12</v>
      </c>
      <c r="AC89" s="30" t="str">
        <f>IF(Z89&gt;75%*AA89,"Победитель",IF(Z89&gt;50%*AA89,"Призёр","Участник"))</f>
        <v>Участник</v>
      </c>
    </row>
    <row r="90" spans="1:29" x14ac:dyDescent="0.3">
      <c r="A90" s="43">
        <v>76</v>
      </c>
      <c r="B90" s="24" t="s">
        <v>180</v>
      </c>
      <c r="C90" s="24" t="s">
        <v>700</v>
      </c>
      <c r="D90" s="24" t="s">
        <v>52</v>
      </c>
      <c r="E90" s="24" t="s">
        <v>469</v>
      </c>
      <c r="F90" s="51" t="s">
        <v>242</v>
      </c>
      <c r="G90" s="51" t="s">
        <v>226</v>
      </c>
      <c r="H90" s="51" t="s">
        <v>226</v>
      </c>
      <c r="I90" s="53" t="s">
        <v>701</v>
      </c>
      <c r="J90" s="24" t="s">
        <v>612</v>
      </c>
      <c r="K90" s="24">
        <v>7</v>
      </c>
      <c r="L90" s="24" t="s">
        <v>702</v>
      </c>
      <c r="M90" s="44" t="s">
        <v>197</v>
      </c>
      <c r="N90" s="13" t="str">
        <f>CONCATENATE(L90,M90)</f>
        <v>Л0716К</v>
      </c>
      <c r="O90" s="13" t="str">
        <f>CONCATENATE(B90,"-",F90,G90,H90,"-",I90)</f>
        <v>ж-ШДД-25032006</v>
      </c>
      <c r="P90" s="45">
        <v>0</v>
      </c>
      <c r="Q90" s="45">
        <v>0</v>
      </c>
      <c r="R90" s="45">
        <v>0</v>
      </c>
      <c r="S90" s="45">
        <v>2.5</v>
      </c>
      <c r="T90" s="45">
        <v>0</v>
      </c>
      <c r="U90" s="45">
        <v>0</v>
      </c>
      <c r="V90" s="45">
        <v>2</v>
      </c>
      <c r="W90" s="45">
        <v>0</v>
      </c>
      <c r="X90" s="45">
        <v>0</v>
      </c>
      <c r="Y90" s="45">
        <v>1</v>
      </c>
      <c r="Z90" s="12">
        <f>SUM(P90:Y90)</f>
        <v>5.5</v>
      </c>
      <c r="AA90" s="44">
        <v>50</v>
      </c>
      <c r="AB90" s="46">
        <f>Z90/AA90</f>
        <v>0.11</v>
      </c>
      <c r="AC90" s="30" t="str">
        <f>IF(Z90&gt;75%*AA90,"Победитель",IF(Z90&gt;50%*AA90,"Призёр","Участник"))</f>
        <v>Участник</v>
      </c>
    </row>
    <row r="91" spans="1:29" x14ac:dyDescent="0.3">
      <c r="A91" s="43">
        <v>77</v>
      </c>
      <c r="B91" s="16" t="s">
        <v>37</v>
      </c>
      <c r="C91" s="15" t="s">
        <v>1054</v>
      </c>
      <c r="D91" s="15" t="s">
        <v>153</v>
      </c>
      <c r="E91" s="15" t="s">
        <v>1055</v>
      </c>
      <c r="F91" s="4" t="s">
        <v>295</v>
      </c>
      <c r="G91" s="4" t="s">
        <v>183</v>
      </c>
      <c r="H91" s="4" t="s">
        <v>252</v>
      </c>
      <c r="I91" s="2" t="s">
        <v>1056</v>
      </c>
      <c r="J91" s="14" t="s">
        <v>1057</v>
      </c>
      <c r="K91" s="16">
        <v>7</v>
      </c>
      <c r="L91" s="14" t="s">
        <v>132</v>
      </c>
      <c r="M91" s="10" t="s">
        <v>196</v>
      </c>
      <c r="N91" s="13" t="str">
        <f>CONCATENATE(L91,M91)</f>
        <v>Л0701Б</v>
      </c>
      <c r="O91" s="13" t="str">
        <f>CONCATENATE(B91,"-",F91,G91,H91,"-",I91)</f>
        <v>М-ГТЕ-03.01.2006</v>
      </c>
      <c r="P91" s="11">
        <v>5</v>
      </c>
      <c r="Q91" s="11" t="s">
        <v>1058</v>
      </c>
      <c r="R91" s="11" t="s">
        <v>1058</v>
      </c>
      <c r="S91" s="11" t="s">
        <v>1058</v>
      </c>
      <c r="T91" s="11" t="s">
        <v>1058</v>
      </c>
      <c r="U91" s="45"/>
      <c r="V91" s="45"/>
      <c r="W91" s="45"/>
      <c r="X91" s="45"/>
      <c r="Y91" s="45"/>
      <c r="Z91" s="12">
        <f>SUM(P91:Y91)</f>
        <v>5</v>
      </c>
      <c r="AA91" s="44">
        <v>50</v>
      </c>
      <c r="AB91" s="46">
        <f>Z91/AA91</f>
        <v>0.1</v>
      </c>
      <c r="AC91" s="30" t="str">
        <f>IF(Z91&gt;75%*AA91,"Победитель",IF(Z91&gt;50%*AA91,"Призёр","Участник"))</f>
        <v>Участник</v>
      </c>
    </row>
    <row r="92" spans="1:29" x14ac:dyDescent="0.3">
      <c r="A92" s="43">
        <v>78</v>
      </c>
      <c r="B92" s="24" t="s">
        <v>180</v>
      </c>
      <c r="C92" s="24" t="s">
        <v>688</v>
      </c>
      <c r="D92" s="24" t="s">
        <v>78</v>
      </c>
      <c r="E92" s="24" t="s">
        <v>689</v>
      </c>
      <c r="F92" s="51" t="s">
        <v>285</v>
      </c>
      <c r="G92" s="51" t="s">
        <v>25</v>
      </c>
      <c r="H92" s="51" t="s">
        <v>210</v>
      </c>
      <c r="I92" s="53" t="s">
        <v>690</v>
      </c>
      <c r="J92" s="24" t="s">
        <v>612</v>
      </c>
      <c r="K92" s="24">
        <v>7</v>
      </c>
      <c r="L92" s="24" t="s">
        <v>556</v>
      </c>
      <c r="M92" s="44" t="s">
        <v>197</v>
      </c>
      <c r="N92" s="13" t="str">
        <f>CONCATENATE(L92,M92)</f>
        <v>Л0711К</v>
      </c>
      <c r="O92" s="13" t="str">
        <f>CONCATENATE(B92,"-",F92,G92,H92,"-",I92)</f>
        <v>ж-ОСР-30012006</v>
      </c>
      <c r="P92" s="45">
        <v>1</v>
      </c>
      <c r="Q92" s="45">
        <v>2</v>
      </c>
      <c r="R92" s="45">
        <v>1</v>
      </c>
      <c r="S92" s="45">
        <v>0</v>
      </c>
      <c r="T92" s="45">
        <v>1</v>
      </c>
      <c r="U92" s="45">
        <v>0</v>
      </c>
      <c r="V92" s="45">
        <v>0</v>
      </c>
      <c r="W92" s="45">
        <v>0</v>
      </c>
      <c r="X92" s="45">
        <v>0</v>
      </c>
      <c r="Y92" s="45">
        <v>0</v>
      </c>
      <c r="Z92" s="12">
        <f>SUM(P92:Y92)</f>
        <v>5</v>
      </c>
      <c r="AA92" s="44">
        <v>50</v>
      </c>
      <c r="AB92" s="46">
        <f>Z92/AA92</f>
        <v>0.1</v>
      </c>
      <c r="AC92" s="30" t="str">
        <f>IF(Z92&gt;75%*AA92,"Победитель",IF(Z92&gt;50%*AA92,"Призёр","Участник"))</f>
        <v>Участник</v>
      </c>
    </row>
    <row r="93" spans="1:29" x14ac:dyDescent="0.3">
      <c r="A93" s="43">
        <v>79</v>
      </c>
      <c r="B93" s="24" t="s">
        <v>250</v>
      </c>
      <c r="C93" s="24" t="s">
        <v>665</v>
      </c>
      <c r="D93" s="24" t="s">
        <v>693</v>
      </c>
      <c r="E93" s="24" t="s">
        <v>43</v>
      </c>
      <c r="F93" s="51" t="s">
        <v>184</v>
      </c>
      <c r="G93" s="51" t="s">
        <v>355</v>
      </c>
      <c r="H93" s="51" t="s">
        <v>185</v>
      </c>
      <c r="I93" s="53" t="s">
        <v>694</v>
      </c>
      <c r="J93" s="24" t="s">
        <v>612</v>
      </c>
      <c r="K93" s="24">
        <v>7</v>
      </c>
      <c r="L93" s="24" t="s">
        <v>562</v>
      </c>
      <c r="M93" s="44" t="s">
        <v>197</v>
      </c>
      <c r="N93" s="13" t="str">
        <f>CONCATENATE(L93,M93)</f>
        <v>Л0713К</v>
      </c>
      <c r="O93" s="13" t="str">
        <f>CONCATENATE(B93,"-",F93,G93,H93,"-",I93)</f>
        <v>м-ПЮА-25052006</v>
      </c>
      <c r="P93" s="45">
        <v>0</v>
      </c>
      <c r="Q93" s="45">
        <v>0</v>
      </c>
      <c r="R93" s="45">
        <v>1</v>
      </c>
      <c r="S93" s="45">
        <v>0</v>
      </c>
      <c r="T93" s="45">
        <v>0</v>
      </c>
      <c r="U93" s="45">
        <v>0</v>
      </c>
      <c r="V93" s="45">
        <v>4</v>
      </c>
      <c r="W93" s="45">
        <v>0</v>
      </c>
      <c r="X93" s="45">
        <v>0</v>
      </c>
      <c r="Y93" s="45">
        <v>0</v>
      </c>
      <c r="Z93" s="12">
        <f>SUM(P93:Y93)</f>
        <v>5</v>
      </c>
      <c r="AA93" s="44">
        <v>50</v>
      </c>
      <c r="AB93" s="46">
        <f>Z93/AA93</f>
        <v>0.1</v>
      </c>
      <c r="AC93" s="30" t="str">
        <f>IF(Z93&gt;75%*AA93,"Победитель",IF(Z93&gt;50%*AA93,"Призёр","Участник"))</f>
        <v>Участник</v>
      </c>
    </row>
    <row r="94" spans="1:29" x14ac:dyDescent="0.3">
      <c r="A94" s="43">
        <v>80</v>
      </c>
      <c r="B94" s="16" t="s">
        <v>37</v>
      </c>
      <c r="C94" s="16" t="s">
        <v>1267</v>
      </c>
      <c r="D94" s="16" t="s">
        <v>385</v>
      </c>
      <c r="E94" s="16" t="s">
        <v>57</v>
      </c>
      <c r="F94" s="16" t="s">
        <v>242</v>
      </c>
      <c r="G94" s="16" t="s">
        <v>37</v>
      </c>
      <c r="H94" s="16" t="s">
        <v>25</v>
      </c>
      <c r="I94" s="48">
        <v>16112006</v>
      </c>
      <c r="J94" s="16" t="s">
        <v>1248</v>
      </c>
      <c r="K94" s="16">
        <v>7</v>
      </c>
      <c r="L94" s="16" t="s">
        <v>1268</v>
      </c>
      <c r="M94" s="44" t="s">
        <v>25</v>
      </c>
      <c r="N94" s="13" t="str">
        <f>CONCATENATE(L94,M94)</f>
        <v>Л0723С</v>
      </c>
      <c r="O94" s="13" t="str">
        <f>CONCATENATE(B94,"-",F94,G94,H94,"-",I94)</f>
        <v>М-ШМС-16112006</v>
      </c>
      <c r="P94" s="45">
        <v>0</v>
      </c>
      <c r="Q94" s="45">
        <v>2</v>
      </c>
      <c r="R94" s="45">
        <v>3</v>
      </c>
      <c r="S94" s="45">
        <v>0</v>
      </c>
      <c r="T94" s="45">
        <v>0</v>
      </c>
      <c r="U94" s="45">
        <v>0</v>
      </c>
      <c r="V94" s="45">
        <v>0</v>
      </c>
      <c r="W94" s="45">
        <v>0</v>
      </c>
      <c r="X94" s="45">
        <v>0</v>
      </c>
      <c r="Y94" s="45">
        <v>0</v>
      </c>
      <c r="Z94" s="30">
        <f>SUM(P94:Y94)</f>
        <v>5</v>
      </c>
      <c r="AA94" s="44">
        <v>50</v>
      </c>
      <c r="AB94" s="46">
        <f>Z94/AA94</f>
        <v>0.1</v>
      </c>
      <c r="AC94" s="30" t="str">
        <f>IF(Z94&gt;75%*AA94,"Победитель",IF(Z94&gt;50%*AA94,"Призёр","Участник"))</f>
        <v>Участник</v>
      </c>
    </row>
    <row r="95" spans="1:29" x14ac:dyDescent="0.3">
      <c r="A95" s="43">
        <v>81</v>
      </c>
      <c r="B95" s="16" t="s">
        <v>427</v>
      </c>
      <c r="C95" s="16" t="s">
        <v>470</v>
      </c>
      <c r="D95" s="16" t="s">
        <v>471</v>
      </c>
      <c r="E95" s="16" t="s">
        <v>472</v>
      </c>
      <c r="F95" s="4" t="s">
        <v>37</v>
      </c>
      <c r="G95" s="4" t="s">
        <v>333</v>
      </c>
      <c r="H95" s="4" t="s">
        <v>185</v>
      </c>
      <c r="I95" s="1" t="s">
        <v>473</v>
      </c>
      <c r="J95" s="16" t="s">
        <v>426</v>
      </c>
      <c r="K95" s="16">
        <v>7</v>
      </c>
      <c r="L95" s="16" t="s">
        <v>133</v>
      </c>
      <c r="M95" s="44" t="s">
        <v>203</v>
      </c>
      <c r="N95" s="13" t="str">
        <f>CONCATENATE(L95,M95)</f>
        <v>Л0702В</v>
      </c>
      <c r="O95" s="13" t="str">
        <f>CONCATENATE(B95,"-",F95,G95,H95,"-",I95)</f>
        <v>м -МЭА-31082006</v>
      </c>
      <c r="P95" s="45">
        <v>3</v>
      </c>
      <c r="Q95" s="45">
        <v>1</v>
      </c>
      <c r="R95" s="45">
        <v>0</v>
      </c>
      <c r="S95" s="45">
        <v>0</v>
      </c>
      <c r="T95" s="45">
        <v>0</v>
      </c>
      <c r="U95" s="45">
        <v>0</v>
      </c>
      <c r="V95" s="45">
        <v>0</v>
      </c>
      <c r="W95" s="45">
        <v>0</v>
      </c>
      <c r="X95" s="45">
        <v>0</v>
      </c>
      <c r="Y95" s="45">
        <v>0</v>
      </c>
      <c r="Z95" s="12">
        <f>SUM(P95:Y95)</f>
        <v>4</v>
      </c>
      <c r="AA95" s="44">
        <v>50</v>
      </c>
      <c r="AB95" s="46">
        <f>Z95/AA95</f>
        <v>0.08</v>
      </c>
      <c r="AC95" s="30" t="str">
        <f>IF(Z95&gt;75%*AA95,"Победитель",IF(Z95&gt;50%*AA95,"Призёр","Участник"))</f>
        <v>Участник</v>
      </c>
    </row>
    <row r="96" spans="1:29" x14ac:dyDescent="0.3">
      <c r="A96" s="43">
        <v>82</v>
      </c>
      <c r="B96" s="16" t="s">
        <v>14</v>
      </c>
      <c r="C96" s="16" t="s">
        <v>1193</v>
      </c>
      <c r="D96" s="16" t="s">
        <v>1194</v>
      </c>
      <c r="E96" s="16" t="s">
        <v>60</v>
      </c>
      <c r="F96" s="16" t="s">
        <v>226</v>
      </c>
      <c r="G96" s="16" t="s">
        <v>226</v>
      </c>
      <c r="H96" s="16" t="s">
        <v>203</v>
      </c>
      <c r="I96" s="48" t="s">
        <v>1195</v>
      </c>
      <c r="J96" s="16" t="s">
        <v>1180</v>
      </c>
      <c r="K96" s="16">
        <v>7</v>
      </c>
      <c r="L96" s="16" t="s">
        <v>132</v>
      </c>
      <c r="M96" s="44" t="s">
        <v>198</v>
      </c>
      <c r="N96" s="13" t="str">
        <f>CONCATENATE(L96,M96)</f>
        <v>Л0701И</v>
      </c>
      <c r="O96" s="13" t="str">
        <f>CONCATENATE(B96,"-",F96,G96,H96,"-",I96)</f>
        <v>Ж-ДДВ-08032007</v>
      </c>
      <c r="P96" s="45">
        <v>2</v>
      </c>
      <c r="Q96" s="45">
        <v>1</v>
      </c>
      <c r="R96" s="45">
        <v>1</v>
      </c>
      <c r="S96" s="45">
        <v>0</v>
      </c>
      <c r="T96" s="45">
        <v>0</v>
      </c>
      <c r="U96" s="45">
        <v>0</v>
      </c>
      <c r="V96" s="45">
        <v>0</v>
      </c>
      <c r="W96" s="45">
        <v>0</v>
      </c>
      <c r="X96" s="45">
        <v>0</v>
      </c>
      <c r="Y96" s="45">
        <v>0</v>
      </c>
      <c r="Z96" s="12">
        <f>SUM(P96:Y96)</f>
        <v>4</v>
      </c>
      <c r="AA96" s="44">
        <v>50</v>
      </c>
      <c r="AB96" s="46">
        <f>Z96/AA96</f>
        <v>0.08</v>
      </c>
      <c r="AC96" s="30" t="str">
        <f>IF(Z96&gt;75%*AA96,"Победитель",IF(Z96&gt;50%*AA96,"Призёр","Участник"))</f>
        <v>Участник</v>
      </c>
    </row>
    <row r="97" spans="1:29" x14ac:dyDescent="0.3">
      <c r="A97" s="43">
        <v>83</v>
      </c>
      <c r="B97" s="24" t="s">
        <v>180</v>
      </c>
      <c r="C97" s="24" t="s">
        <v>703</v>
      </c>
      <c r="D97" s="24" t="s">
        <v>59</v>
      </c>
      <c r="E97" s="24" t="s">
        <v>158</v>
      </c>
      <c r="F97" s="51" t="s">
        <v>273</v>
      </c>
      <c r="G97" s="51" t="s">
        <v>252</v>
      </c>
      <c r="H97" s="51" t="s">
        <v>25</v>
      </c>
      <c r="I97" s="53" t="s">
        <v>704</v>
      </c>
      <c r="J97" s="24" t="s">
        <v>612</v>
      </c>
      <c r="K97" s="24">
        <v>7</v>
      </c>
      <c r="L97" s="24" t="s">
        <v>705</v>
      </c>
      <c r="M97" s="44" t="s">
        <v>197</v>
      </c>
      <c r="N97" s="13" t="str">
        <f>CONCATENATE(L97,M97)</f>
        <v>Л0717К</v>
      </c>
      <c r="O97" s="13" t="str">
        <f>CONCATENATE(B97,"-",F97,G97,H97,"-",I97)</f>
        <v>ж-ЯЕС-23012007</v>
      </c>
      <c r="P97" s="45">
        <v>1</v>
      </c>
      <c r="Q97" s="45">
        <v>1</v>
      </c>
      <c r="R97" s="45">
        <v>1</v>
      </c>
      <c r="S97" s="45">
        <v>0</v>
      </c>
      <c r="T97" s="45">
        <v>0</v>
      </c>
      <c r="U97" s="45">
        <v>0</v>
      </c>
      <c r="V97" s="45">
        <v>1</v>
      </c>
      <c r="W97" s="45">
        <v>0</v>
      </c>
      <c r="X97" s="45">
        <v>0</v>
      </c>
      <c r="Y97" s="45">
        <v>0</v>
      </c>
      <c r="Z97" s="12">
        <f>SUM(P97:Y97)</f>
        <v>4</v>
      </c>
      <c r="AA97" s="44">
        <v>50</v>
      </c>
      <c r="AB97" s="46">
        <f>Z97/AA97</f>
        <v>0.08</v>
      </c>
      <c r="AC97" s="30" t="str">
        <f>IF(Z97&gt;75%*AA97,"Победитель",IF(Z97&gt;50%*AA97,"Призёр","Участник"))</f>
        <v>Участник</v>
      </c>
    </row>
    <row r="98" spans="1:29" x14ac:dyDescent="0.3">
      <c r="A98" s="43">
        <v>84</v>
      </c>
      <c r="B98" s="16" t="s">
        <v>37</v>
      </c>
      <c r="C98" s="16" t="s">
        <v>1269</v>
      </c>
      <c r="D98" s="16" t="s">
        <v>350</v>
      </c>
      <c r="E98" s="16" t="s">
        <v>40</v>
      </c>
      <c r="F98" s="16" t="s">
        <v>197</v>
      </c>
      <c r="G98" s="16" t="s">
        <v>226</v>
      </c>
      <c r="H98" s="16" t="s">
        <v>185</v>
      </c>
      <c r="I98" s="48">
        <v>2112006</v>
      </c>
      <c r="J98" s="16" t="s">
        <v>1248</v>
      </c>
      <c r="K98" s="16">
        <v>7</v>
      </c>
      <c r="L98" s="16" t="s">
        <v>1270</v>
      </c>
      <c r="M98" s="44" t="s">
        <v>25</v>
      </c>
      <c r="N98" s="13" t="str">
        <f>CONCATENATE(L98,M98)</f>
        <v>Л0724С</v>
      </c>
      <c r="O98" s="13" t="str">
        <f>CONCATENATE(B98,"-",F98,G98,H98,"-",I98)</f>
        <v>М-КДА-2112006</v>
      </c>
      <c r="P98" s="45">
        <v>3</v>
      </c>
      <c r="Q98" s="45">
        <v>1</v>
      </c>
      <c r="R98" s="45">
        <v>0</v>
      </c>
      <c r="S98" s="45">
        <v>0</v>
      </c>
      <c r="T98" s="45">
        <v>0</v>
      </c>
      <c r="U98" s="45">
        <v>0</v>
      </c>
      <c r="V98" s="45">
        <v>0</v>
      </c>
      <c r="W98" s="45">
        <v>0</v>
      </c>
      <c r="X98" s="45">
        <v>0</v>
      </c>
      <c r="Y98" s="45">
        <v>0</v>
      </c>
      <c r="Z98" s="30">
        <f>SUM(P98:Y98)</f>
        <v>4</v>
      </c>
      <c r="AA98" s="44">
        <v>50</v>
      </c>
      <c r="AB98" s="46">
        <f>Z98/AA98</f>
        <v>0.08</v>
      </c>
      <c r="AC98" s="30" t="str">
        <f>IF(Z98&gt;75%*AA98,"Победитель",IF(Z98&gt;50%*AA98,"Призёр","Участник"))</f>
        <v>Участник</v>
      </c>
    </row>
    <row r="99" spans="1:29" x14ac:dyDescent="0.3">
      <c r="A99" s="43">
        <v>85</v>
      </c>
      <c r="B99" s="24" t="s">
        <v>250</v>
      </c>
      <c r="C99" s="24" t="s">
        <v>48</v>
      </c>
      <c r="D99" s="24" t="s">
        <v>463</v>
      </c>
      <c r="E99" s="24" t="s">
        <v>75</v>
      </c>
      <c r="F99" s="51" t="s">
        <v>203</v>
      </c>
      <c r="G99" s="51" t="s">
        <v>226</v>
      </c>
      <c r="H99" s="51" t="s">
        <v>203</v>
      </c>
      <c r="I99" s="53" t="s">
        <v>671</v>
      </c>
      <c r="J99" s="24" t="s">
        <v>612</v>
      </c>
      <c r="K99" s="24">
        <v>7</v>
      </c>
      <c r="L99" s="24" t="s">
        <v>133</v>
      </c>
      <c r="M99" s="44" t="s">
        <v>197</v>
      </c>
      <c r="N99" s="13" t="str">
        <f>CONCATENATE(L99,M99)</f>
        <v>Л0702К</v>
      </c>
      <c r="O99" s="13" t="str">
        <f>CONCATENATE(B99,"-",F99,G99,H99,"-",I99)</f>
        <v>м-ВДВ-20042006</v>
      </c>
      <c r="P99" s="45">
        <v>0</v>
      </c>
      <c r="Q99" s="45">
        <v>0</v>
      </c>
      <c r="R99" s="45">
        <v>0</v>
      </c>
      <c r="S99" s="45">
        <v>2.5</v>
      </c>
      <c r="T99" s="45">
        <v>0</v>
      </c>
      <c r="U99" s="45">
        <v>0</v>
      </c>
      <c r="V99" s="45">
        <v>1</v>
      </c>
      <c r="W99" s="45">
        <v>0</v>
      </c>
      <c r="X99" s="45">
        <v>0</v>
      </c>
      <c r="Y99" s="45">
        <v>0</v>
      </c>
      <c r="Z99" s="12">
        <f>SUM(P99:Y99)</f>
        <v>3.5</v>
      </c>
      <c r="AA99" s="44">
        <v>50</v>
      </c>
      <c r="AB99" s="46">
        <f>Z99/AA99</f>
        <v>7.0000000000000007E-2</v>
      </c>
      <c r="AC99" s="30" t="str">
        <f>IF(Z99&gt;75%*AA99,"Победитель",IF(Z99&gt;50%*AA99,"Призёр","Участник"))</f>
        <v>Участник</v>
      </c>
    </row>
    <row r="100" spans="1:29" x14ac:dyDescent="0.3">
      <c r="A100" s="43">
        <v>86</v>
      </c>
      <c r="B100" s="16" t="s">
        <v>37</v>
      </c>
      <c r="C100" s="16" t="s">
        <v>1271</v>
      </c>
      <c r="D100" s="16" t="s">
        <v>378</v>
      </c>
      <c r="E100" s="16" t="s">
        <v>328</v>
      </c>
      <c r="F100" s="16" t="s">
        <v>198</v>
      </c>
      <c r="G100" s="16" t="s">
        <v>203</v>
      </c>
      <c r="H100" s="16" t="s">
        <v>226</v>
      </c>
      <c r="I100" s="48">
        <v>8022006</v>
      </c>
      <c r="J100" s="16" t="s">
        <v>1248</v>
      </c>
      <c r="K100" s="16">
        <v>7</v>
      </c>
      <c r="L100" s="16" t="s">
        <v>1272</v>
      </c>
      <c r="M100" s="44" t="s">
        <v>25</v>
      </c>
      <c r="N100" s="13" t="str">
        <f>CONCATENATE(L100,M100)</f>
        <v>Л0725С</v>
      </c>
      <c r="O100" s="13" t="str">
        <f>CONCATENATE(B100,"-",F100,G100,H100,"-",I100)</f>
        <v>М-ИВД-8022006</v>
      </c>
      <c r="P100" s="45">
        <v>2</v>
      </c>
      <c r="Q100" s="45">
        <v>1</v>
      </c>
      <c r="R100" s="45">
        <v>0</v>
      </c>
      <c r="S100" s="45">
        <v>0</v>
      </c>
      <c r="T100" s="45">
        <v>0</v>
      </c>
      <c r="U100" s="45">
        <v>0</v>
      </c>
      <c r="V100" s="45">
        <v>0</v>
      </c>
      <c r="W100" s="45">
        <v>0</v>
      </c>
      <c r="X100" s="45">
        <v>0</v>
      </c>
      <c r="Y100" s="45">
        <v>0</v>
      </c>
      <c r="Z100" s="30">
        <f>SUM(P100:Y100)</f>
        <v>3</v>
      </c>
      <c r="AA100" s="44">
        <v>50</v>
      </c>
      <c r="AB100" s="46">
        <f>Z100/AA100</f>
        <v>0.06</v>
      </c>
      <c r="AC100" s="30" t="str">
        <f>IF(Z100&gt;75%*AA100,"Победитель",IF(Z100&gt;50%*AA100,"Призёр","Участник"))</f>
        <v>Участник</v>
      </c>
    </row>
    <row r="101" spans="1:29" x14ac:dyDescent="0.3">
      <c r="A101" s="43">
        <v>87</v>
      </c>
      <c r="B101" s="16" t="s">
        <v>14</v>
      </c>
      <c r="C101" s="16" t="s">
        <v>799</v>
      </c>
      <c r="D101" s="16" t="s">
        <v>290</v>
      </c>
      <c r="E101" s="16" t="s">
        <v>424</v>
      </c>
      <c r="F101" s="16" t="s">
        <v>247</v>
      </c>
      <c r="G101" s="16" t="s">
        <v>25</v>
      </c>
      <c r="H101" s="16" t="s">
        <v>252</v>
      </c>
      <c r="I101" s="48">
        <v>28112005</v>
      </c>
      <c r="J101" s="16" t="s">
        <v>1248</v>
      </c>
      <c r="K101" s="16">
        <v>7</v>
      </c>
      <c r="L101" s="16" t="s">
        <v>1275</v>
      </c>
      <c r="M101" s="44" t="s">
        <v>25</v>
      </c>
      <c r="N101" s="13" t="str">
        <f>CONCATENATE(L101,M101)</f>
        <v>Л0729С</v>
      </c>
      <c r="O101" s="13" t="str">
        <f>CONCATENATE(B101,"-",F101,G101,H101,"-",I101)</f>
        <v>Ж-ЛСЕ-28112005</v>
      </c>
      <c r="P101" s="45">
        <v>1</v>
      </c>
      <c r="Q101" s="45">
        <v>1</v>
      </c>
      <c r="R101" s="45">
        <v>0</v>
      </c>
      <c r="S101" s="45">
        <v>0</v>
      </c>
      <c r="T101" s="45">
        <v>0</v>
      </c>
      <c r="U101" s="45">
        <v>1</v>
      </c>
      <c r="V101" s="45">
        <v>0</v>
      </c>
      <c r="W101" s="45">
        <v>0</v>
      </c>
      <c r="X101" s="45">
        <v>0</v>
      </c>
      <c r="Y101" s="45">
        <v>0</v>
      </c>
      <c r="Z101" s="30">
        <f>SUM(P101:Y101)</f>
        <v>3</v>
      </c>
      <c r="AA101" s="44">
        <v>50</v>
      </c>
      <c r="AB101" s="46">
        <f>Z101/AA101</f>
        <v>0.06</v>
      </c>
      <c r="AC101" s="30" t="str">
        <f>IF(Z101&gt;75%*AA101,"Победитель",IF(Z101&gt;50%*AA101,"Призёр","Участник"))</f>
        <v>Участник</v>
      </c>
    </row>
    <row r="102" spans="1:29" x14ac:dyDescent="0.3">
      <c r="A102" s="43">
        <v>88</v>
      </c>
      <c r="B102" s="24" t="s">
        <v>180</v>
      </c>
      <c r="C102" s="24" t="s">
        <v>684</v>
      </c>
      <c r="D102" s="24" t="s">
        <v>82</v>
      </c>
      <c r="E102" s="24" t="s">
        <v>158</v>
      </c>
      <c r="F102" s="51" t="s">
        <v>37</v>
      </c>
      <c r="G102" s="51" t="s">
        <v>37</v>
      </c>
      <c r="H102" s="51" t="s">
        <v>25</v>
      </c>
      <c r="I102" s="53" t="s">
        <v>686</v>
      </c>
      <c r="J102" s="24" t="s">
        <v>612</v>
      </c>
      <c r="K102" s="24">
        <v>7</v>
      </c>
      <c r="L102" s="24" t="s">
        <v>376</v>
      </c>
      <c r="M102" s="44" t="s">
        <v>197</v>
      </c>
      <c r="N102" s="13" t="str">
        <f>CONCATENATE(L102,M102)</f>
        <v>Л0709К</v>
      </c>
      <c r="O102" s="13" t="str">
        <f>CONCATENATE(B102,"-",F102,G102,H102,"-",I102)</f>
        <v>ж-ММС-01082006</v>
      </c>
      <c r="P102" s="45">
        <v>0</v>
      </c>
      <c r="Q102" s="45">
        <v>0</v>
      </c>
      <c r="R102" s="45">
        <v>2</v>
      </c>
      <c r="S102" s="45">
        <v>0</v>
      </c>
      <c r="T102" s="45">
        <v>0</v>
      </c>
      <c r="U102" s="45">
        <v>0</v>
      </c>
      <c r="V102" s="45">
        <v>0</v>
      </c>
      <c r="W102" s="45">
        <v>0</v>
      </c>
      <c r="X102" s="45">
        <v>0</v>
      </c>
      <c r="Y102" s="45">
        <v>0</v>
      </c>
      <c r="Z102" s="12">
        <f>SUM(P102:Y102)</f>
        <v>2</v>
      </c>
      <c r="AA102" s="44">
        <v>50</v>
      </c>
      <c r="AB102" s="46">
        <f>Z102/AA102</f>
        <v>0.04</v>
      </c>
      <c r="AC102" s="30" t="str">
        <f>IF(Z102&gt;75%*AA102,"Победитель",IF(Z102&gt;50%*AA102,"Призёр","Участник"))</f>
        <v>Участник</v>
      </c>
    </row>
    <row r="103" spans="1:29" x14ac:dyDescent="0.3">
      <c r="A103" s="43">
        <v>89</v>
      </c>
      <c r="B103" s="16" t="s">
        <v>14</v>
      </c>
      <c r="C103" s="16" t="s">
        <v>1273</v>
      </c>
      <c r="D103" s="16" t="s">
        <v>431</v>
      </c>
      <c r="E103" s="16" t="s">
        <v>366</v>
      </c>
      <c r="F103" s="16" t="s">
        <v>184</v>
      </c>
      <c r="G103" s="16" t="s">
        <v>226</v>
      </c>
      <c r="H103" s="16" t="s">
        <v>185</v>
      </c>
      <c r="I103" s="48">
        <v>8052006</v>
      </c>
      <c r="J103" s="16" t="s">
        <v>1248</v>
      </c>
      <c r="K103" s="16">
        <v>7</v>
      </c>
      <c r="L103" s="16" t="s">
        <v>1274</v>
      </c>
      <c r="M103" s="44" t="s">
        <v>25</v>
      </c>
      <c r="N103" s="13" t="str">
        <f>CONCATENATE(L103,M103)</f>
        <v>Л0726С</v>
      </c>
      <c r="O103" s="13" t="str">
        <f>CONCATENATE(B103,"-",F103,G103,H103,"-",I103)</f>
        <v>Ж-ПДА-8052006</v>
      </c>
      <c r="P103" s="45">
        <v>2</v>
      </c>
      <c r="Q103" s="45">
        <v>0</v>
      </c>
      <c r="R103" s="45">
        <v>0</v>
      </c>
      <c r="S103" s="45">
        <v>0</v>
      </c>
      <c r="T103" s="45">
        <v>0</v>
      </c>
      <c r="U103" s="45">
        <v>0</v>
      </c>
      <c r="V103" s="45">
        <v>0</v>
      </c>
      <c r="W103" s="45">
        <v>0</v>
      </c>
      <c r="X103" s="45">
        <v>0</v>
      </c>
      <c r="Y103" s="45">
        <v>0</v>
      </c>
      <c r="Z103" s="30">
        <f>SUM(P103:Y103)</f>
        <v>2</v>
      </c>
      <c r="AA103" s="44">
        <v>50</v>
      </c>
      <c r="AB103" s="46">
        <f>Z103/AA103</f>
        <v>0.04</v>
      </c>
      <c r="AC103" s="30" t="str">
        <f>IF(Z103&gt;75%*AA103,"Победитель",IF(Z103&gt;50%*AA103,"Призёр","Участник"))</f>
        <v>Участник</v>
      </c>
    </row>
    <row r="104" spans="1:29" x14ac:dyDescent="0.3">
      <c r="A104" s="43">
        <v>90</v>
      </c>
      <c r="B104" s="24" t="s">
        <v>250</v>
      </c>
      <c r="C104" s="24" t="s">
        <v>680</v>
      </c>
      <c r="D104" s="24" t="s">
        <v>681</v>
      </c>
      <c r="E104" s="24" t="s">
        <v>682</v>
      </c>
      <c r="F104" s="51" t="s">
        <v>37</v>
      </c>
      <c r="G104" s="51" t="s">
        <v>185</v>
      </c>
      <c r="H104" s="51" t="s">
        <v>185</v>
      </c>
      <c r="I104" s="53" t="s">
        <v>683</v>
      </c>
      <c r="J104" s="24" t="s">
        <v>612</v>
      </c>
      <c r="K104" s="24">
        <v>7</v>
      </c>
      <c r="L104" s="24" t="s">
        <v>370</v>
      </c>
      <c r="M104" s="44" t="s">
        <v>197</v>
      </c>
      <c r="N104" s="13" t="str">
        <f>CONCATENATE(L104,M104)</f>
        <v>Л0707К</v>
      </c>
      <c r="O104" s="13" t="str">
        <f>CONCATENATE(B104,"-",F104,G104,H104,"-",I104)</f>
        <v>м-МАА-08112006</v>
      </c>
      <c r="P104" s="45">
        <v>0</v>
      </c>
      <c r="Q104" s="45">
        <v>0</v>
      </c>
      <c r="R104" s="45">
        <v>1</v>
      </c>
      <c r="S104" s="45">
        <v>0</v>
      </c>
      <c r="T104" s="45">
        <v>0</v>
      </c>
      <c r="U104" s="45">
        <v>0</v>
      </c>
      <c r="V104" s="45">
        <v>0</v>
      </c>
      <c r="W104" s="45">
        <v>0</v>
      </c>
      <c r="X104" s="45">
        <v>0</v>
      </c>
      <c r="Y104" s="45">
        <v>0</v>
      </c>
      <c r="Z104" s="12">
        <f>SUM(P104:Y104)</f>
        <v>1</v>
      </c>
      <c r="AA104" s="44">
        <v>50</v>
      </c>
      <c r="AB104" s="46">
        <f>Z104/AA104</f>
        <v>0.02</v>
      </c>
      <c r="AC104" s="30" t="str">
        <f>IF(Z104&gt;75%*AA104,"Победитель",IF(Z104&gt;50%*AA104,"Призёр","Участник"))</f>
        <v>Участник</v>
      </c>
    </row>
    <row r="105" spans="1:29" x14ac:dyDescent="0.3">
      <c r="A105" s="43">
        <v>91</v>
      </c>
      <c r="B105" s="24" t="s">
        <v>250</v>
      </c>
      <c r="C105" s="24" t="s">
        <v>687</v>
      </c>
      <c r="D105" s="24" t="s">
        <v>346</v>
      </c>
      <c r="E105" s="24" t="s">
        <v>328</v>
      </c>
      <c r="F105" s="51" t="s">
        <v>247</v>
      </c>
      <c r="G105" s="51" t="s">
        <v>185</v>
      </c>
      <c r="H105" s="51" t="s">
        <v>226</v>
      </c>
      <c r="I105" s="53" t="s">
        <v>360</v>
      </c>
      <c r="J105" s="24" t="s">
        <v>612</v>
      </c>
      <c r="K105" s="24">
        <v>7</v>
      </c>
      <c r="L105" s="24" t="s">
        <v>465</v>
      </c>
      <c r="M105" s="44" t="s">
        <v>197</v>
      </c>
      <c r="N105" s="13" t="str">
        <f>CONCATENATE(L105,M105)</f>
        <v>Л0710К</v>
      </c>
      <c r="O105" s="13" t="str">
        <f>CONCATENATE(B105,"-",F105,G105,H105,"-",I105)</f>
        <v>м-ЛАД-21062006</v>
      </c>
      <c r="P105" s="45">
        <v>0</v>
      </c>
      <c r="Q105" s="45">
        <v>0</v>
      </c>
      <c r="R105" s="45">
        <v>1</v>
      </c>
      <c r="S105" s="45">
        <v>0</v>
      </c>
      <c r="T105" s="45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12">
        <f>SUM(P105:Y105)</f>
        <v>1</v>
      </c>
      <c r="AA105" s="44">
        <v>50</v>
      </c>
      <c r="AB105" s="46">
        <f>Z105/AA105</f>
        <v>0.02</v>
      </c>
      <c r="AC105" s="30" t="str">
        <f>IF(Z105&gt;75%*AA105,"Победитель",IF(Z105&gt;50%*AA105,"Призёр","Участник"))</f>
        <v>Участник</v>
      </c>
    </row>
    <row r="106" spans="1:29" x14ac:dyDescent="0.3">
      <c r="A106" s="43">
        <v>92</v>
      </c>
      <c r="B106" s="24" t="s">
        <v>180</v>
      </c>
      <c r="C106" s="24" t="s">
        <v>697</v>
      </c>
      <c r="D106" s="24" t="s">
        <v>698</v>
      </c>
      <c r="E106" s="24" t="s">
        <v>158</v>
      </c>
      <c r="F106" s="51" t="s">
        <v>183</v>
      </c>
      <c r="G106" s="51" t="s">
        <v>185</v>
      </c>
      <c r="H106" s="51" t="s">
        <v>25</v>
      </c>
      <c r="I106" s="53" t="s">
        <v>221</v>
      </c>
      <c r="J106" s="24" t="s">
        <v>612</v>
      </c>
      <c r="K106" s="24">
        <v>7</v>
      </c>
      <c r="L106" s="24" t="s">
        <v>699</v>
      </c>
      <c r="M106" s="44" t="s">
        <v>197</v>
      </c>
      <c r="N106" s="13" t="str">
        <f>CONCATENATE(L106,M106)</f>
        <v>Л0715К</v>
      </c>
      <c r="O106" s="13" t="str">
        <f>CONCATENATE(B106,"-",F106,G106,H106,"-",I106)</f>
        <v>ж-ТАС-15072006</v>
      </c>
      <c r="P106" s="45">
        <v>1</v>
      </c>
      <c r="Q106" s="45">
        <v>0</v>
      </c>
      <c r="R106" s="45">
        <v>0</v>
      </c>
      <c r="S106" s="45">
        <v>0</v>
      </c>
      <c r="T106" s="45">
        <v>0</v>
      </c>
      <c r="U106" s="45">
        <v>0</v>
      </c>
      <c r="V106" s="45">
        <v>0</v>
      </c>
      <c r="W106" s="45">
        <v>0</v>
      </c>
      <c r="X106" s="45">
        <v>0</v>
      </c>
      <c r="Y106" s="45">
        <v>0</v>
      </c>
      <c r="Z106" s="12">
        <f>SUM(P106:Y106)</f>
        <v>1</v>
      </c>
      <c r="AA106" s="44">
        <v>50</v>
      </c>
      <c r="AB106" s="46">
        <f>Z106/AA106</f>
        <v>0.02</v>
      </c>
      <c r="AC106" s="30" t="str">
        <f>IF(Z106&gt;75%*AA106,"Победитель",IF(Z106&gt;50%*AA106,"Призёр","Участник"))</f>
        <v>Участник</v>
      </c>
    </row>
    <row r="107" spans="1:29" x14ac:dyDescent="0.3">
      <c r="A107" s="43">
        <v>93</v>
      </c>
      <c r="B107" s="16" t="s">
        <v>37</v>
      </c>
      <c r="C107" s="16" t="s">
        <v>1278</v>
      </c>
      <c r="D107" s="16" t="s">
        <v>42</v>
      </c>
      <c r="E107" s="16" t="s">
        <v>328</v>
      </c>
      <c r="F107" s="16" t="s">
        <v>196</v>
      </c>
      <c r="G107" s="16" t="s">
        <v>226</v>
      </c>
      <c r="H107" s="16" t="s">
        <v>226</v>
      </c>
      <c r="I107" s="48">
        <v>22092006</v>
      </c>
      <c r="J107" s="16" t="s">
        <v>1248</v>
      </c>
      <c r="K107" s="16">
        <v>7</v>
      </c>
      <c r="L107" s="16" t="s">
        <v>1279</v>
      </c>
      <c r="M107" s="44" t="s">
        <v>25</v>
      </c>
      <c r="N107" s="13" t="str">
        <f>CONCATENATE(L107,M107)</f>
        <v>Л0731С</v>
      </c>
      <c r="O107" s="13" t="str">
        <f>CONCATENATE(B107,"-",F107,G107,H107,"-",I107)</f>
        <v>М-БДД-22092006</v>
      </c>
      <c r="P107" s="45">
        <v>0</v>
      </c>
      <c r="Q107" s="45">
        <v>0</v>
      </c>
      <c r="R107" s="45">
        <v>0</v>
      </c>
      <c r="S107" s="45">
        <v>0</v>
      </c>
      <c r="T107" s="45">
        <v>0</v>
      </c>
      <c r="U107" s="45">
        <v>0</v>
      </c>
      <c r="V107" s="45">
        <v>0</v>
      </c>
      <c r="W107" s="45">
        <v>0</v>
      </c>
      <c r="X107" s="45">
        <v>0</v>
      </c>
      <c r="Y107" s="45">
        <v>0</v>
      </c>
      <c r="Z107" s="30">
        <f>SUM(P107:Y107)</f>
        <v>0</v>
      </c>
      <c r="AA107" s="44">
        <v>50</v>
      </c>
      <c r="AB107" s="46">
        <f>Z107/AA107</f>
        <v>0</v>
      </c>
      <c r="AC107" s="30" t="str">
        <f>IF(Z107&gt;75%*AA107,"Победитель",IF(Z107&gt;50%*AA107,"Призёр","Участник"))</f>
        <v>Участник</v>
      </c>
    </row>
  </sheetData>
  <sheetProtection password="CF7A" sheet="1" objects="1" scenarios="1"/>
  <mergeCells count="25">
    <mergeCell ref="AB12:AB14"/>
    <mergeCell ref="AC12:AC14"/>
    <mergeCell ref="P13:P14"/>
    <mergeCell ref="V13:V14"/>
    <mergeCell ref="W13:W14"/>
    <mergeCell ref="X13:X14"/>
    <mergeCell ref="Y13:Y14"/>
    <mergeCell ref="M12:M14"/>
    <mergeCell ref="N12:N14"/>
    <mergeCell ref="O12:O14"/>
    <mergeCell ref="P12:Y12"/>
    <mergeCell ref="Z12:Z14"/>
    <mergeCell ref="AA12:AA14"/>
    <mergeCell ref="G12:G14"/>
    <mergeCell ref="H12:H14"/>
    <mergeCell ref="I12:I14"/>
    <mergeCell ref="J12:J14"/>
    <mergeCell ref="K12:K14"/>
    <mergeCell ref="L12:L14"/>
    <mergeCell ref="A12:A14"/>
    <mergeCell ref="B12:B14"/>
    <mergeCell ref="C12:C14"/>
    <mergeCell ref="D12:D14"/>
    <mergeCell ref="E12:E14"/>
    <mergeCell ref="F12:F14"/>
  </mergeCells>
  <pageMargins left="0.7" right="0.7" top="0.75" bottom="0.75" header="0.3" footer="0.3"/>
  <pageSetup paperSize="9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83"/>
  <sheetViews>
    <sheetView topLeftCell="A67" zoomScale="70" zoomScaleNormal="70" workbookViewId="0">
      <selection activeCell="A84" sqref="A84:XFD249"/>
    </sheetView>
  </sheetViews>
  <sheetFormatPr defaultRowHeight="18.75" x14ac:dyDescent="0.3"/>
  <cols>
    <col min="1" max="1" width="7.42578125" style="56" customWidth="1"/>
    <col min="2" max="2" width="6.85546875" style="27" customWidth="1"/>
    <col min="3" max="3" width="20.28515625" style="27" hidden="1" customWidth="1"/>
    <col min="4" max="4" width="18" style="27" hidden="1" customWidth="1"/>
    <col min="5" max="5" width="22.140625" style="27" hidden="1" customWidth="1"/>
    <col min="6" max="8" width="4.140625" style="27" hidden="1" customWidth="1"/>
    <col min="9" max="9" width="14.140625" style="57" hidden="1" customWidth="1"/>
    <col min="10" max="10" width="30.42578125" style="27" customWidth="1"/>
    <col min="11" max="11" width="8.140625" style="27" customWidth="1"/>
    <col min="12" max="12" width="9.42578125" style="27" hidden="1" customWidth="1"/>
    <col min="13" max="13" width="9.42578125" style="58" hidden="1" customWidth="1"/>
    <col min="14" max="14" width="11.5703125" style="56" hidden="1" customWidth="1"/>
    <col min="15" max="15" width="22.28515625" style="56" customWidth="1"/>
    <col min="16" max="21" width="6.140625" style="59" customWidth="1"/>
    <col min="22" max="25" width="6" style="59" customWidth="1"/>
    <col min="26" max="26" width="10.140625" style="60" customWidth="1"/>
    <col min="27" max="27" width="10" style="58" customWidth="1"/>
    <col min="28" max="28" width="10" style="56" customWidth="1"/>
    <col min="29" max="29" width="12.5703125" style="60" customWidth="1"/>
    <col min="30" max="16384" width="9.140625" style="47"/>
  </cols>
  <sheetData>
    <row r="1" spans="1:29" s="19" customFormat="1" x14ac:dyDescent="0.3">
      <c r="I1" s="33"/>
      <c r="Z1" s="34"/>
      <c r="AC1" s="34"/>
    </row>
    <row r="2" spans="1:29" s="19" customFormat="1" ht="19.5" hidden="1" thickBot="1" x14ac:dyDescent="0.35">
      <c r="C2" s="35"/>
      <c r="D2" s="36" t="s">
        <v>21</v>
      </c>
      <c r="I2" s="33"/>
      <c r="Z2" s="34"/>
      <c r="AC2" s="34"/>
    </row>
    <row r="3" spans="1:29" s="19" customFormat="1" hidden="1" x14ac:dyDescent="0.3">
      <c r="C3" s="37"/>
      <c r="D3" s="37"/>
      <c r="I3" s="33"/>
      <c r="Z3" s="34"/>
      <c r="AC3" s="34"/>
    </row>
    <row r="4" spans="1:29" s="19" customFormat="1" ht="19.5" hidden="1" thickBot="1" x14ac:dyDescent="0.35">
      <c r="C4" s="38"/>
      <c r="D4" s="37" t="s">
        <v>22</v>
      </c>
      <c r="I4" s="33"/>
      <c r="Z4" s="34"/>
      <c r="AC4" s="34"/>
    </row>
    <row r="5" spans="1:29" s="19" customFormat="1" hidden="1" x14ac:dyDescent="0.3">
      <c r="C5" s="37"/>
      <c r="D5" s="37"/>
      <c r="I5" s="33"/>
      <c r="Z5" s="34"/>
      <c r="AC5" s="34"/>
    </row>
    <row r="6" spans="1:29" s="19" customFormat="1" ht="19.5" hidden="1" thickBot="1" x14ac:dyDescent="0.35">
      <c r="C6" s="39"/>
      <c r="D6" s="37" t="s">
        <v>23</v>
      </c>
      <c r="I6" s="33"/>
      <c r="Z6" s="34"/>
      <c r="AC6" s="34"/>
    </row>
    <row r="7" spans="1:29" s="19" customFormat="1" hidden="1" x14ac:dyDescent="0.3">
      <c r="C7" s="37"/>
      <c r="D7" s="37"/>
      <c r="I7" s="33"/>
      <c r="Z7" s="34"/>
      <c r="AC7" s="34"/>
    </row>
    <row r="8" spans="1:29" s="19" customFormat="1" ht="19.5" hidden="1" thickBot="1" x14ac:dyDescent="0.35">
      <c r="C8" s="40"/>
      <c r="D8" s="37" t="s">
        <v>27</v>
      </c>
      <c r="I8" s="33"/>
      <c r="Z8" s="34"/>
      <c r="AC8" s="34"/>
    </row>
    <row r="9" spans="1:29" s="19" customFormat="1" x14ac:dyDescent="0.3">
      <c r="I9" s="33"/>
      <c r="Z9" s="34"/>
      <c r="AC9" s="34"/>
    </row>
    <row r="10" spans="1:29" s="19" customFormat="1" x14ac:dyDescent="0.3">
      <c r="A10" s="63" t="s">
        <v>1333</v>
      </c>
      <c r="I10" s="33"/>
      <c r="Z10" s="34"/>
      <c r="AC10" s="34"/>
    </row>
    <row r="11" spans="1:29" s="19" customFormat="1" x14ac:dyDescent="0.3">
      <c r="A11" s="62" t="s">
        <v>179</v>
      </c>
      <c r="B11" s="62"/>
      <c r="C11" s="62"/>
      <c r="D11" s="62"/>
      <c r="I11" s="33"/>
      <c r="Z11" s="34"/>
      <c r="AC11" s="34"/>
    </row>
    <row r="12" spans="1:29" s="42" customFormat="1" ht="22.5" customHeight="1" x14ac:dyDescent="0.25">
      <c r="A12" s="32" t="s">
        <v>0</v>
      </c>
      <c r="B12" s="32" t="s">
        <v>12</v>
      </c>
      <c r="C12" s="32" t="s">
        <v>1</v>
      </c>
      <c r="D12" s="32" t="s">
        <v>2</v>
      </c>
      <c r="E12" s="32" t="s">
        <v>3</v>
      </c>
      <c r="F12" s="32"/>
      <c r="G12" s="32"/>
      <c r="H12" s="32"/>
      <c r="I12" s="32" t="s">
        <v>11</v>
      </c>
      <c r="J12" s="32" t="s">
        <v>4</v>
      </c>
      <c r="K12" s="32" t="s">
        <v>5</v>
      </c>
      <c r="L12" s="32" t="s">
        <v>6</v>
      </c>
      <c r="M12" s="32" t="s">
        <v>7</v>
      </c>
      <c r="N12" s="32" t="s">
        <v>8</v>
      </c>
      <c r="O12" s="32" t="s">
        <v>13</v>
      </c>
      <c r="P12" s="32" t="s">
        <v>24</v>
      </c>
      <c r="Q12" s="32"/>
      <c r="R12" s="32"/>
      <c r="S12" s="32"/>
      <c r="T12" s="32"/>
      <c r="U12" s="32"/>
      <c r="V12" s="32"/>
      <c r="W12" s="32"/>
      <c r="X12" s="32"/>
      <c r="Y12" s="32"/>
      <c r="Z12" s="41" t="s">
        <v>10</v>
      </c>
      <c r="AA12" s="32" t="s">
        <v>9</v>
      </c>
      <c r="AB12" s="32" t="s">
        <v>26</v>
      </c>
      <c r="AC12" s="41" t="s">
        <v>15</v>
      </c>
    </row>
    <row r="13" spans="1:29" s="42" customFormat="1" ht="16.5" customHeight="1" x14ac:dyDescent="0.2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 t="s">
        <v>16</v>
      </c>
      <c r="Q13" s="31"/>
      <c r="R13" s="31"/>
      <c r="S13" s="31"/>
      <c r="T13" s="31"/>
      <c r="U13" s="31"/>
      <c r="V13" s="32" t="s">
        <v>17</v>
      </c>
      <c r="W13" s="32" t="s">
        <v>18</v>
      </c>
      <c r="X13" s="32" t="s">
        <v>19</v>
      </c>
      <c r="Y13" s="32" t="s">
        <v>20</v>
      </c>
      <c r="Z13" s="41"/>
      <c r="AA13" s="32"/>
      <c r="AB13" s="32"/>
      <c r="AC13" s="41"/>
    </row>
    <row r="14" spans="1:29" s="42" customFormat="1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1"/>
      <c r="R14" s="31"/>
      <c r="S14" s="31"/>
      <c r="T14" s="31"/>
      <c r="U14" s="31"/>
      <c r="V14" s="32"/>
      <c r="W14" s="32"/>
      <c r="X14" s="32"/>
      <c r="Y14" s="32"/>
      <c r="Z14" s="41"/>
      <c r="AA14" s="32"/>
      <c r="AB14" s="32"/>
      <c r="AC14" s="41"/>
    </row>
    <row r="15" spans="1:29" x14ac:dyDescent="0.3">
      <c r="A15" s="43">
        <v>1</v>
      </c>
      <c r="B15" s="16" t="s">
        <v>37</v>
      </c>
      <c r="C15" s="16" t="s">
        <v>979</v>
      </c>
      <c r="D15" s="16" t="s">
        <v>378</v>
      </c>
      <c r="E15" s="16" t="s">
        <v>549</v>
      </c>
      <c r="F15" s="16" t="s">
        <v>203</v>
      </c>
      <c r="G15" s="16" t="s">
        <v>203</v>
      </c>
      <c r="H15" s="16" t="s">
        <v>37</v>
      </c>
      <c r="I15" s="48" t="s">
        <v>980</v>
      </c>
      <c r="J15" s="16" t="s">
        <v>778</v>
      </c>
      <c r="K15" s="16">
        <v>8</v>
      </c>
      <c r="L15" s="16" t="s">
        <v>981</v>
      </c>
      <c r="M15" s="44" t="s">
        <v>295</v>
      </c>
      <c r="N15" s="13" t="str">
        <f>CONCATENATE(L15,M15)</f>
        <v>л0802Г</v>
      </c>
      <c r="O15" s="13" t="str">
        <f>CONCATENATE(B15,"-",F15,G15,H15,"-",I15)</f>
        <v>М-ВВМ-01092005</v>
      </c>
      <c r="P15" s="45">
        <v>5</v>
      </c>
      <c r="Q15" s="45">
        <v>5</v>
      </c>
      <c r="R15" s="45">
        <v>5</v>
      </c>
      <c r="S15" s="45">
        <v>5</v>
      </c>
      <c r="T15" s="45">
        <v>0</v>
      </c>
      <c r="U15" s="45">
        <v>4</v>
      </c>
      <c r="V15" s="45">
        <v>5</v>
      </c>
      <c r="W15" s="45">
        <v>3</v>
      </c>
      <c r="X15" s="45">
        <v>5</v>
      </c>
      <c r="Y15" s="45">
        <v>2</v>
      </c>
      <c r="Z15" s="12">
        <f>SUM(P15:Y15)</f>
        <v>39</v>
      </c>
      <c r="AA15" s="44">
        <v>50</v>
      </c>
      <c r="AB15" s="46">
        <f>Z15/AA15</f>
        <v>0.78</v>
      </c>
      <c r="AC15" s="61" t="str">
        <f>IF(Z15&gt;75%*AA15,"Победитель",IF(Z15&gt;50%*AA15,"Призёр","Участник"))</f>
        <v>Победитель</v>
      </c>
    </row>
    <row r="16" spans="1:29" x14ac:dyDescent="0.3">
      <c r="A16" s="43">
        <v>2</v>
      </c>
      <c r="B16" s="24" t="s">
        <v>180</v>
      </c>
      <c r="C16" s="24" t="s">
        <v>626</v>
      </c>
      <c r="D16" s="24" t="s">
        <v>52</v>
      </c>
      <c r="E16" s="24" t="s">
        <v>299</v>
      </c>
      <c r="F16" s="51" t="s">
        <v>196</v>
      </c>
      <c r="G16" s="51" t="s">
        <v>226</v>
      </c>
      <c r="H16" s="51" t="s">
        <v>37</v>
      </c>
      <c r="I16" s="53" t="s">
        <v>706</v>
      </c>
      <c r="J16" s="24" t="s">
        <v>612</v>
      </c>
      <c r="K16" s="24">
        <v>8</v>
      </c>
      <c r="L16" s="24" t="s">
        <v>144</v>
      </c>
      <c r="M16" s="44" t="s">
        <v>197</v>
      </c>
      <c r="N16" s="13" t="str">
        <f>CONCATENATE(L16,M16)</f>
        <v>Л0801К</v>
      </c>
      <c r="O16" s="13" t="str">
        <f>CONCATENATE(B16,"-",F16,G16,H16,"-",I16)</f>
        <v>ж-БДМ-08042005</v>
      </c>
      <c r="P16" s="45">
        <v>5</v>
      </c>
      <c r="Q16" s="45">
        <v>5</v>
      </c>
      <c r="R16" s="45">
        <v>5</v>
      </c>
      <c r="S16" s="45">
        <v>5</v>
      </c>
      <c r="T16" s="45">
        <v>2</v>
      </c>
      <c r="U16" s="45">
        <v>4</v>
      </c>
      <c r="V16" s="45">
        <v>5</v>
      </c>
      <c r="W16" s="45">
        <v>5</v>
      </c>
      <c r="X16" s="45">
        <v>2</v>
      </c>
      <c r="Y16" s="45">
        <v>0</v>
      </c>
      <c r="Z16" s="12">
        <f>SUM(P16:Y16)</f>
        <v>38</v>
      </c>
      <c r="AA16" s="44">
        <v>50</v>
      </c>
      <c r="AB16" s="46">
        <f>Z16/AA16</f>
        <v>0.76</v>
      </c>
      <c r="AC16" s="61" t="str">
        <f>IF(Z16&gt;75%*AA16,"Победитель",IF(Z16&gt;50%*AA16,"Призёр","Участник"))</f>
        <v>Победитель</v>
      </c>
    </row>
    <row r="17" spans="1:29" x14ac:dyDescent="0.3">
      <c r="A17" s="43">
        <v>3</v>
      </c>
      <c r="B17" s="16" t="s">
        <v>37</v>
      </c>
      <c r="C17" s="16" t="s">
        <v>939</v>
      </c>
      <c r="D17" s="16" t="s">
        <v>237</v>
      </c>
      <c r="E17" s="16" t="s">
        <v>842</v>
      </c>
      <c r="F17" s="16" t="s">
        <v>197</v>
      </c>
      <c r="G17" s="16" t="s">
        <v>184</v>
      </c>
      <c r="H17" s="16" t="s">
        <v>226</v>
      </c>
      <c r="I17" s="48" t="s">
        <v>940</v>
      </c>
      <c r="J17" s="16" t="s">
        <v>778</v>
      </c>
      <c r="K17" s="16">
        <v>8</v>
      </c>
      <c r="L17" s="16" t="s">
        <v>941</v>
      </c>
      <c r="M17" s="44" t="s">
        <v>295</v>
      </c>
      <c r="N17" s="13" t="str">
        <f>CONCATENATE(L17,M17)</f>
        <v>л0813Г</v>
      </c>
      <c r="O17" s="13" t="str">
        <f>CONCATENATE(B17,"-",F17,G17,H17,"-",I17)</f>
        <v>М-КПД-05052006</v>
      </c>
      <c r="P17" s="45">
        <v>5</v>
      </c>
      <c r="Q17" s="45">
        <v>4</v>
      </c>
      <c r="R17" s="45">
        <v>2.5</v>
      </c>
      <c r="S17" s="45">
        <v>5</v>
      </c>
      <c r="T17" s="45">
        <v>1</v>
      </c>
      <c r="U17" s="45">
        <v>4</v>
      </c>
      <c r="V17" s="45">
        <v>5</v>
      </c>
      <c r="W17" s="45">
        <v>3.5</v>
      </c>
      <c r="X17" s="45">
        <v>5</v>
      </c>
      <c r="Y17" s="45">
        <v>2.5</v>
      </c>
      <c r="Z17" s="12">
        <f>SUM(P17:Y17)</f>
        <v>37.5</v>
      </c>
      <c r="AA17" s="44">
        <v>50</v>
      </c>
      <c r="AB17" s="46">
        <f>Z17/AA17</f>
        <v>0.75</v>
      </c>
      <c r="AC17" s="61" t="s">
        <v>1335</v>
      </c>
    </row>
    <row r="18" spans="1:29" x14ac:dyDescent="0.3">
      <c r="A18" s="43">
        <v>4</v>
      </c>
      <c r="B18" s="16" t="s">
        <v>14</v>
      </c>
      <c r="C18" s="16" t="s">
        <v>1170</v>
      </c>
      <c r="D18" s="16" t="s">
        <v>1171</v>
      </c>
      <c r="E18" s="16" t="s">
        <v>60</v>
      </c>
      <c r="F18" s="16" t="s">
        <v>184</v>
      </c>
      <c r="G18" s="16" t="s">
        <v>185</v>
      </c>
      <c r="H18" s="16" t="s">
        <v>203</v>
      </c>
      <c r="I18" s="48" t="s">
        <v>1172</v>
      </c>
      <c r="J18" s="16" t="s">
        <v>1152</v>
      </c>
      <c r="K18" s="16">
        <v>8</v>
      </c>
      <c r="L18" s="16" t="s">
        <v>144</v>
      </c>
      <c r="M18" s="44" t="s">
        <v>216</v>
      </c>
      <c r="N18" s="13" t="str">
        <f>CONCATENATE(L18,M18)</f>
        <v>Л0801З</v>
      </c>
      <c r="O18" s="13" t="str">
        <f>CONCATENATE(B18,"-",F18,G18,H18,"-",I18)</f>
        <v>Ж-ПАВ-21122005</v>
      </c>
      <c r="P18" s="45">
        <v>10</v>
      </c>
      <c r="Q18" s="45">
        <v>10</v>
      </c>
      <c r="R18" s="45">
        <v>5</v>
      </c>
      <c r="S18" s="45">
        <v>9.5</v>
      </c>
      <c r="T18" s="45">
        <v>2.5</v>
      </c>
      <c r="U18" s="45"/>
      <c r="V18" s="45"/>
      <c r="W18" s="45"/>
      <c r="X18" s="45"/>
      <c r="Y18" s="45"/>
      <c r="Z18" s="12">
        <f>SUM(P18:Y18)</f>
        <v>37</v>
      </c>
      <c r="AA18" s="44">
        <v>50</v>
      </c>
      <c r="AB18" s="46">
        <f>Z18/AA18</f>
        <v>0.74</v>
      </c>
      <c r="AC18" s="61" t="str">
        <f>IF(Z18&gt;75%*AA18,"Победитель",IF(Z18&gt;50%*AA18,"Призёр","Участник"))</f>
        <v>Призёр</v>
      </c>
    </row>
    <row r="19" spans="1:29" x14ac:dyDescent="0.3">
      <c r="A19" s="43">
        <v>5</v>
      </c>
      <c r="B19" s="16" t="s">
        <v>14</v>
      </c>
      <c r="C19" s="16" t="s">
        <v>1176</v>
      </c>
      <c r="D19" s="16" t="s">
        <v>742</v>
      </c>
      <c r="E19" s="16" t="s">
        <v>158</v>
      </c>
      <c r="F19" s="16" t="s">
        <v>285</v>
      </c>
      <c r="G19" s="16" t="s">
        <v>198</v>
      </c>
      <c r="H19" s="16" t="s">
        <v>25</v>
      </c>
      <c r="I19" s="48" t="s">
        <v>1177</v>
      </c>
      <c r="J19" s="16" t="s">
        <v>1152</v>
      </c>
      <c r="K19" s="16">
        <v>8</v>
      </c>
      <c r="L19" s="16" t="s">
        <v>146</v>
      </c>
      <c r="M19" s="44" t="s">
        <v>216</v>
      </c>
      <c r="N19" s="13" t="str">
        <f>CONCATENATE(L19,M19)</f>
        <v>Л0803З</v>
      </c>
      <c r="O19" s="13" t="str">
        <f>CONCATENATE(B19,"-",F19,G19,H19,"-",I19)</f>
        <v>Ж-ОИС-08032006</v>
      </c>
      <c r="P19" s="45">
        <v>10</v>
      </c>
      <c r="Q19" s="45">
        <v>7.5</v>
      </c>
      <c r="R19" s="45">
        <v>4</v>
      </c>
      <c r="S19" s="45">
        <v>7.5</v>
      </c>
      <c r="T19" s="45">
        <v>7.5</v>
      </c>
      <c r="U19" s="45"/>
      <c r="V19" s="45"/>
      <c r="W19" s="45"/>
      <c r="X19" s="45"/>
      <c r="Y19" s="45"/>
      <c r="Z19" s="12">
        <f>SUM(P19:Y19)</f>
        <v>36.5</v>
      </c>
      <c r="AA19" s="44">
        <v>50</v>
      </c>
      <c r="AB19" s="46">
        <f>Z19/AA19</f>
        <v>0.73</v>
      </c>
      <c r="AC19" s="61" t="str">
        <f>IF(Z19&gt;75%*AA19,"Победитель",IF(Z19&gt;50%*AA19,"Призёр","Участник"))</f>
        <v>Призёр</v>
      </c>
    </row>
    <row r="20" spans="1:29" x14ac:dyDescent="0.3">
      <c r="A20" s="43">
        <v>6</v>
      </c>
      <c r="B20" s="16" t="s">
        <v>14</v>
      </c>
      <c r="C20" s="16" t="s">
        <v>276</v>
      </c>
      <c r="D20" s="16" t="s">
        <v>948</v>
      </c>
      <c r="E20" s="16" t="s">
        <v>605</v>
      </c>
      <c r="F20" s="16" t="s">
        <v>184</v>
      </c>
      <c r="G20" s="16" t="s">
        <v>197</v>
      </c>
      <c r="H20" s="16" t="s">
        <v>285</v>
      </c>
      <c r="I20" s="48" t="s">
        <v>571</v>
      </c>
      <c r="J20" s="16" t="s">
        <v>778</v>
      </c>
      <c r="K20" s="16">
        <v>8</v>
      </c>
      <c r="L20" s="16" t="s">
        <v>949</v>
      </c>
      <c r="M20" s="44" t="s">
        <v>295</v>
      </c>
      <c r="N20" s="13" t="str">
        <f>CONCATENATE(L20,M20)</f>
        <v>л0806Г</v>
      </c>
      <c r="O20" s="13" t="str">
        <f>CONCATENATE(B20,"-",F20,G20,H20,"-",I20)</f>
        <v>Ж-ПКО-10062005</v>
      </c>
      <c r="P20" s="45">
        <v>5</v>
      </c>
      <c r="Q20" s="45">
        <v>3</v>
      </c>
      <c r="R20" s="45">
        <v>5</v>
      </c>
      <c r="S20" s="45">
        <v>5</v>
      </c>
      <c r="T20" s="45">
        <v>1</v>
      </c>
      <c r="U20" s="45">
        <v>1</v>
      </c>
      <c r="V20" s="45">
        <v>5</v>
      </c>
      <c r="W20" s="45">
        <v>2.5</v>
      </c>
      <c r="X20" s="45">
        <v>5</v>
      </c>
      <c r="Y20" s="45">
        <v>3.5</v>
      </c>
      <c r="Z20" s="12">
        <f>SUM(P20:Y20)</f>
        <v>36</v>
      </c>
      <c r="AA20" s="44">
        <v>50</v>
      </c>
      <c r="AB20" s="46">
        <f>Z20/AA20</f>
        <v>0.72</v>
      </c>
      <c r="AC20" s="61" t="str">
        <f>IF(Z20&gt;75%*AA20,"Победитель",IF(Z20&gt;50%*AA20,"Призёр","Участник"))</f>
        <v>Призёр</v>
      </c>
    </row>
    <row r="21" spans="1:29" x14ac:dyDescent="0.3">
      <c r="A21" s="43">
        <v>7</v>
      </c>
      <c r="B21" s="16" t="s">
        <v>14</v>
      </c>
      <c r="C21" s="16" t="s">
        <v>799</v>
      </c>
      <c r="D21" s="16" t="s">
        <v>202</v>
      </c>
      <c r="E21" s="16" t="s">
        <v>195</v>
      </c>
      <c r="F21" s="16" t="s">
        <v>247</v>
      </c>
      <c r="G21" s="16" t="s">
        <v>185</v>
      </c>
      <c r="H21" s="16" t="s">
        <v>198</v>
      </c>
      <c r="I21" s="48" t="s">
        <v>956</v>
      </c>
      <c r="J21" s="16" t="s">
        <v>778</v>
      </c>
      <c r="K21" s="16">
        <v>8</v>
      </c>
      <c r="L21" s="16" t="s">
        <v>957</v>
      </c>
      <c r="M21" s="44" t="s">
        <v>295</v>
      </c>
      <c r="N21" s="13" t="str">
        <f>CONCATENATE(L21,M21)</f>
        <v>л0812Г</v>
      </c>
      <c r="O21" s="13" t="str">
        <f>CONCATENATE(B21,"-",F21,G21,H21,"-",I21)</f>
        <v>Ж-ЛАИ-25012006</v>
      </c>
      <c r="P21" s="45">
        <v>5</v>
      </c>
      <c r="Q21" s="45">
        <v>3</v>
      </c>
      <c r="R21" s="45">
        <v>5</v>
      </c>
      <c r="S21" s="45">
        <v>5</v>
      </c>
      <c r="T21" s="45">
        <v>1</v>
      </c>
      <c r="U21" s="45">
        <v>2</v>
      </c>
      <c r="V21" s="45">
        <v>5</v>
      </c>
      <c r="W21" s="45">
        <v>2.5</v>
      </c>
      <c r="X21" s="45">
        <v>5</v>
      </c>
      <c r="Y21" s="45">
        <v>2.5</v>
      </c>
      <c r="Z21" s="12">
        <f>SUM(P21:Y21)</f>
        <v>36</v>
      </c>
      <c r="AA21" s="44">
        <v>50</v>
      </c>
      <c r="AB21" s="46">
        <f>Z21/AA21</f>
        <v>0.72</v>
      </c>
      <c r="AC21" s="61" t="str">
        <f>IF(Z21&gt;75%*AA21,"Победитель",IF(Z21&gt;50%*AA21,"Призёр","Участник"))</f>
        <v>Призёр</v>
      </c>
    </row>
    <row r="22" spans="1:29" x14ac:dyDescent="0.3">
      <c r="A22" s="43">
        <v>8</v>
      </c>
      <c r="B22" s="16" t="s">
        <v>14</v>
      </c>
      <c r="C22" s="15" t="s">
        <v>1119</v>
      </c>
      <c r="D22" s="15" t="s">
        <v>290</v>
      </c>
      <c r="E22" s="15" t="s">
        <v>158</v>
      </c>
      <c r="F22" s="4" t="s">
        <v>247</v>
      </c>
      <c r="G22" s="4" t="s">
        <v>25</v>
      </c>
      <c r="H22" s="4" t="s">
        <v>25</v>
      </c>
      <c r="I22" s="2" t="s">
        <v>1120</v>
      </c>
      <c r="J22" s="14" t="s">
        <v>1093</v>
      </c>
      <c r="K22" s="16">
        <v>8</v>
      </c>
      <c r="L22" s="15" t="s">
        <v>145</v>
      </c>
      <c r="M22" s="44" t="s">
        <v>185</v>
      </c>
      <c r="N22" s="13" t="str">
        <f>CONCATENATE(L22,M22)</f>
        <v>Л0802А</v>
      </c>
      <c r="O22" s="13" t="str">
        <f>CONCATENATE(B22,"-",F22,G22,H22,"-",I22)</f>
        <v>Ж-ЛСС-01082005</v>
      </c>
      <c r="P22" s="45">
        <v>5</v>
      </c>
      <c r="Q22" s="45">
        <v>4</v>
      </c>
      <c r="R22" s="45">
        <v>5</v>
      </c>
      <c r="S22" s="45">
        <v>5</v>
      </c>
      <c r="T22" s="45">
        <v>2</v>
      </c>
      <c r="U22" s="45">
        <v>4</v>
      </c>
      <c r="V22" s="45">
        <v>5</v>
      </c>
      <c r="W22" s="45">
        <v>4</v>
      </c>
      <c r="X22" s="45">
        <v>0</v>
      </c>
      <c r="Y22" s="45">
        <v>0</v>
      </c>
      <c r="Z22" s="12">
        <f>SUM(P22:Y22)</f>
        <v>34</v>
      </c>
      <c r="AA22" s="44">
        <v>50</v>
      </c>
      <c r="AB22" s="46">
        <f>Z22/AA22</f>
        <v>0.68</v>
      </c>
      <c r="AC22" s="61" t="str">
        <f>IF(Z22&gt;75%*AA22,"Победитель",IF(Z22&gt;50%*AA22,"Призёр","Участник"))</f>
        <v>Призёр</v>
      </c>
    </row>
    <row r="23" spans="1:29" x14ac:dyDescent="0.3">
      <c r="A23" s="43">
        <v>9</v>
      </c>
      <c r="B23" s="8" t="s">
        <v>250</v>
      </c>
      <c r="C23" s="6" t="s">
        <v>570</v>
      </c>
      <c r="D23" s="6" t="s">
        <v>346</v>
      </c>
      <c r="E23" s="6" t="s">
        <v>412</v>
      </c>
      <c r="F23" s="55" t="s">
        <v>197</v>
      </c>
      <c r="G23" s="55" t="s">
        <v>185</v>
      </c>
      <c r="H23" s="55" t="s">
        <v>285</v>
      </c>
      <c r="I23" s="29" t="s">
        <v>571</v>
      </c>
      <c r="J23" s="7" t="s">
        <v>543</v>
      </c>
      <c r="K23" s="8">
        <v>8</v>
      </c>
      <c r="L23" s="6" t="s">
        <v>151</v>
      </c>
      <c r="M23" s="44" t="s">
        <v>197</v>
      </c>
      <c r="N23" s="13" t="str">
        <f>CONCATENATE(L23,M23)</f>
        <v>Л0805К</v>
      </c>
      <c r="O23" s="13" t="str">
        <f>CONCATENATE(B23,"-",F23,G23,H23,"-",I23)</f>
        <v>м-КАО-10062005</v>
      </c>
      <c r="P23" s="45">
        <v>5</v>
      </c>
      <c r="Q23" s="45">
        <v>1</v>
      </c>
      <c r="R23" s="45">
        <v>5</v>
      </c>
      <c r="S23" s="45">
        <v>5</v>
      </c>
      <c r="T23" s="45">
        <v>1</v>
      </c>
      <c r="U23" s="45">
        <v>4</v>
      </c>
      <c r="V23" s="45">
        <v>5</v>
      </c>
      <c r="W23" s="45">
        <v>3</v>
      </c>
      <c r="X23" s="45">
        <v>3</v>
      </c>
      <c r="Y23" s="45">
        <v>2</v>
      </c>
      <c r="Z23" s="12">
        <f>SUM(P23:Y23)</f>
        <v>34</v>
      </c>
      <c r="AA23" s="44">
        <v>50</v>
      </c>
      <c r="AB23" s="46">
        <f>Z23/AA23</f>
        <v>0.68</v>
      </c>
      <c r="AC23" s="61" t="str">
        <f>IF(Z23&gt;75%*AA23,"Победитель",IF(Z23&gt;50%*AA23,"Призёр","Участник"))</f>
        <v>Призёр</v>
      </c>
    </row>
    <row r="24" spans="1:29" x14ac:dyDescent="0.3">
      <c r="A24" s="43">
        <v>10</v>
      </c>
      <c r="B24" s="16" t="s">
        <v>14</v>
      </c>
      <c r="C24" s="15" t="s">
        <v>1121</v>
      </c>
      <c r="D24" s="15" t="s">
        <v>489</v>
      </c>
      <c r="E24" s="15" t="s">
        <v>366</v>
      </c>
      <c r="F24" s="4" t="s">
        <v>25</v>
      </c>
      <c r="G24" s="4" t="s">
        <v>247</v>
      </c>
      <c r="H24" s="4" t="s">
        <v>185</v>
      </c>
      <c r="I24" s="2" t="s">
        <v>1122</v>
      </c>
      <c r="J24" s="14" t="s">
        <v>1093</v>
      </c>
      <c r="K24" s="16">
        <v>8</v>
      </c>
      <c r="L24" s="15" t="s">
        <v>146</v>
      </c>
      <c r="M24" s="44" t="s">
        <v>185</v>
      </c>
      <c r="N24" s="13" t="str">
        <f>CONCATENATE(L24,M24)</f>
        <v>Л0803А</v>
      </c>
      <c r="O24" s="13" t="str">
        <f>CONCATENATE(B24,"-",F24,G24,H24,"-",I24)</f>
        <v>Ж-СЛА-08072005</v>
      </c>
      <c r="P24" s="45">
        <v>5</v>
      </c>
      <c r="Q24" s="45">
        <v>5</v>
      </c>
      <c r="R24" s="45">
        <v>5</v>
      </c>
      <c r="S24" s="45">
        <v>5</v>
      </c>
      <c r="T24" s="45">
        <v>0</v>
      </c>
      <c r="U24" s="45">
        <v>4</v>
      </c>
      <c r="V24" s="45">
        <v>5</v>
      </c>
      <c r="W24" s="45">
        <v>4</v>
      </c>
      <c r="X24" s="45">
        <v>0</v>
      </c>
      <c r="Y24" s="45">
        <v>0</v>
      </c>
      <c r="Z24" s="12">
        <f>SUM(P24:Y24)</f>
        <v>33</v>
      </c>
      <c r="AA24" s="44">
        <v>50</v>
      </c>
      <c r="AB24" s="46">
        <f>Z24/AA24</f>
        <v>0.66</v>
      </c>
      <c r="AC24" s="61" t="str">
        <f>IF(Z24&gt;75%*AA24,"Победитель",IF(Z24&gt;50%*AA24,"Призёр","Участник"))</f>
        <v>Призёр</v>
      </c>
    </row>
    <row r="25" spans="1:29" x14ac:dyDescent="0.3">
      <c r="A25" s="43">
        <v>11</v>
      </c>
      <c r="B25" s="16" t="s">
        <v>180</v>
      </c>
      <c r="C25" s="16" t="s">
        <v>478</v>
      </c>
      <c r="D25" s="16" t="s">
        <v>479</v>
      </c>
      <c r="E25" s="16" t="s">
        <v>46</v>
      </c>
      <c r="F25" s="4" t="s">
        <v>210</v>
      </c>
      <c r="G25" s="4" t="s">
        <v>203</v>
      </c>
      <c r="H25" s="4" t="s">
        <v>185</v>
      </c>
      <c r="I25" s="1" t="s">
        <v>480</v>
      </c>
      <c r="J25" s="16" t="s">
        <v>426</v>
      </c>
      <c r="K25" s="16">
        <v>8</v>
      </c>
      <c r="L25" s="16" t="s">
        <v>146</v>
      </c>
      <c r="M25" s="44" t="s">
        <v>203</v>
      </c>
      <c r="N25" s="13" t="str">
        <f>CONCATENATE(L25,M25)</f>
        <v>Л0803В</v>
      </c>
      <c r="O25" s="13" t="str">
        <f>CONCATENATE(B25,"-",F25,G25,H25,"-",I25)</f>
        <v>ж-РВА-14122004</v>
      </c>
      <c r="P25" s="45">
        <v>4</v>
      </c>
      <c r="Q25" s="45">
        <v>4</v>
      </c>
      <c r="R25" s="45">
        <v>5</v>
      </c>
      <c r="S25" s="45">
        <v>5</v>
      </c>
      <c r="T25" s="45">
        <v>0</v>
      </c>
      <c r="U25" s="45">
        <v>3</v>
      </c>
      <c r="V25" s="45">
        <v>5</v>
      </c>
      <c r="W25" s="45">
        <v>5</v>
      </c>
      <c r="X25" s="45">
        <v>1</v>
      </c>
      <c r="Y25" s="45">
        <v>0</v>
      </c>
      <c r="Z25" s="12">
        <f>SUM(P25:Y25)</f>
        <v>32</v>
      </c>
      <c r="AA25" s="44">
        <v>50</v>
      </c>
      <c r="AB25" s="46">
        <f>Z25/AA25</f>
        <v>0.64</v>
      </c>
      <c r="AC25" s="61" t="str">
        <f>IF(Z25&gt;75%*AA25,"Победитель",IF(Z25&gt;50%*AA25,"Призёр","Участник"))</f>
        <v>Призёр</v>
      </c>
    </row>
    <row r="26" spans="1:29" x14ac:dyDescent="0.3">
      <c r="A26" s="43">
        <v>12</v>
      </c>
      <c r="B26" s="24" t="s">
        <v>180</v>
      </c>
      <c r="C26" s="24" t="s">
        <v>707</v>
      </c>
      <c r="D26" s="24" t="s">
        <v>698</v>
      </c>
      <c r="E26" s="24" t="s">
        <v>366</v>
      </c>
      <c r="F26" s="51" t="s">
        <v>196</v>
      </c>
      <c r="G26" s="51" t="s">
        <v>185</v>
      </c>
      <c r="H26" s="51" t="s">
        <v>185</v>
      </c>
      <c r="I26" s="53" t="s">
        <v>708</v>
      </c>
      <c r="J26" s="24" t="s">
        <v>612</v>
      </c>
      <c r="K26" s="24">
        <v>8</v>
      </c>
      <c r="L26" s="24" t="s">
        <v>145</v>
      </c>
      <c r="M26" s="44" t="s">
        <v>197</v>
      </c>
      <c r="N26" s="13" t="str">
        <f>CONCATENATE(L26,M26)</f>
        <v>Л0802К</v>
      </c>
      <c r="O26" s="13" t="str">
        <f>CONCATENATE(B26,"-",F26,G26,H26,"-",I26)</f>
        <v>ж-БАА-11042005</v>
      </c>
      <c r="P26" s="45">
        <v>5</v>
      </c>
      <c r="Q26" s="45">
        <v>2</v>
      </c>
      <c r="R26" s="45">
        <v>5</v>
      </c>
      <c r="S26" s="45">
        <v>5</v>
      </c>
      <c r="T26" s="45">
        <v>0</v>
      </c>
      <c r="U26" s="45">
        <v>4</v>
      </c>
      <c r="V26" s="45">
        <v>5</v>
      </c>
      <c r="W26" s="45">
        <v>4</v>
      </c>
      <c r="X26" s="45">
        <v>1</v>
      </c>
      <c r="Y26" s="45">
        <v>1</v>
      </c>
      <c r="Z26" s="12">
        <f>SUM(P26:Y26)</f>
        <v>32</v>
      </c>
      <c r="AA26" s="44">
        <v>50</v>
      </c>
      <c r="AB26" s="46">
        <f>Z26/AA26</f>
        <v>0.64</v>
      </c>
      <c r="AC26" s="61" t="str">
        <f>IF(Z26&gt;75%*AA26,"Победитель",IF(Z26&gt;50%*AA26,"Призёр","Участник"))</f>
        <v>Призёр</v>
      </c>
    </row>
    <row r="27" spans="1:29" x14ac:dyDescent="0.3">
      <c r="A27" s="43">
        <v>13</v>
      </c>
      <c r="B27" s="24" t="s">
        <v>180</v>
      </c>
      <c r="C27" s="24" t="s">
        <v>716</v>
      </c>
      <c r="D27" s="24" t="s">
        <v>479</v>
      </c>
      <c r="E27" s="24" t="s">
        <v>195</v>
      </c>
      <c r="F27" s="51" t="s">
        <v>273</v>
      </c>
      <c r="G27" s="51" t="s">
        <v>203</v>
      </c>
      <c r="H27" s="51" t="s">
        <v>198</v>
      </c>
      <c r="I27" s="53" t="s">
        <v>258</v>
      </c>
      <c r="J27" s="24" t="s">
        <v>612</v>
      </c>
      <c r="K27" s="24">
        <v>8</v>
      </c>
      <c r="L27" s="24" t="s">
        <v>491</v>
      </c>
      <c r="M27" s="44" t="s">
        <v>197</v>
      </c>
      <c r="N27" s="13" t="str">
        <f>CONCATENATE(L27,M27)</f>
        <v>Л0806К</v>
      </c>
      <c r="O27" s="13" t="str">
        <f>CONCATENATE(B27,"-",F27,G27,H27,"-",I27)</f>
        <v>ж-ЯВИ-21072005</v>
      </c>
      <c r="P27" s="45">
        <v>5</v>
      </c>
      <c r="Q27" s="45">
        <v>4</v>
      </c>
      <c r="R27" s="45">
        <v>5</v>
      </c>
      <c r="S27" s="45">
        <v>5</v>
      </c>
      <c r="T27" s="45">
        <v>0</v>
      </c>
      <c r="U27" s="45">
        <v>4</v>
      </c>
      <c r="V27" s="45">
        <v>5</v>
      </c>
      <c r="W27" s="45">
        <v>3</v>
      </c>
      <c r="X27" s="45">
        <v>1</v>
      </c>
      <c r="Y27" s="45">
        <v>0</v>
      </c>
      <c r="Z27" s="12">
        <f>SUM(P27:Y27)</f>
        <v>32</v>
      </c>
      <c r="AA27" s="44">
        <v>50</v>
      </c>
      <c r="AB27" s="46">
        <f>Z27/AA27</f>
        <v>0.64</v>
      </c>
      <c r="AC27" s="61" t="str">
        <f>IF(Z27&gt;75%*AA27,"Победитель",IF(Z27&gt;50%*AA27,"Призёр","Участник"))</f>
        <v>Призёр</v>
      </c>
    </row>
    <row r="28" spans="1:29" x14ac:dyDescent="0.3">
      <c r="A28" s="43">
        <v>14</v>
      </c>
      <c r="B28" s="16" t="s">
        <v>37</v>
      </c>
      <c r="C28" s="15" t="s">
        <v>66</v>
      </c>
      <c r="D28" s="15" t="s">
        <v>67</v>
      </c>
      <c r="E28" s="15" t="s">
        <v>40</v>
      </c>
      <c r="F28" s="4" t="str">
        <f>LEFT(C28,1)</f>
        <v>Ч</v>
      </c>
      <c r="G28" s="4" t="str">
        <f>LEFT(D28,1)</f>
        <v>С</v>
      </c>
      <c r="H28" s="4" t="str">
        <f>LEFT(E28,1)</f>
        <v>А</v>
      </c>
      <c r="I28" s="2" t="s">
        <v>68</v>
      </c>
      <c r="J28" s="14" t="s">
        <v>28</v>
      </c>
      <c r="K28" s="16">
        <v>8</v>
      </c>
      <c r="L28" s="15" t="s">
        <v>144</v>
      </c>
      <c r="M28" s="10" t="s">
        <v>37</v>
      </c>
      <c r="N28" s="13" t="str">
        <f>CONCATENATE(L28,M28)</f>
        <v>Л0801М</v>
      </c>
      <c r="O28" s="13" t="str">
        <f>CONCATENATE(B28,"-",F28,G28,H28,"-",I28)</f>
        <v>М-ЧСА-23112004</v>
      </c>
      <c r="P28" s="11">
        <v>5</v>
      </c>
      <c r="Q28" s="11">
        <v>4</v>
      </c>
      <c r="R28" s="11">
        <v>5</v>
      </c>
      <c r="S28" s="11">
        <v>5</v>
      </c>
      <c r="T28" s="11">
        <v>1</v>
      </c>
      <c r="U28" s="11">
        <v>3</v>
      </c>
      <c r="V28" s="11">
        <v>5</v>
      </c>
      <c r="W28" s="11">
        <v>2</v>
      </c>
      <c r="X28" s="11">
        <v>2</v>
      </c>
      <c r="Y28" s="11">
        <v>0</v>
      </c>
      <c r="Z28" s="12">
        <f>SUM(P28:Y28)</f>
        <v>32</v>
      </c>
      <c r="AA28" s="44">
        <v>50</v>
      </c>
      <c r="AB28" s="46">
        <f>Z28/AA28</f>
        <v>0.64</v>
      </c>
      <c r="AC28" s="61" t="str">
        <f>IF(Z28&gt;75%*AA28,"Победитель",IF(Z28&gt;50%*AA28,"Призёр","Участник"))</f>
        <v>Призёр</v>
      </c>
    </row>
    <row r="29" spans="1:29" x14ac:dyDescent="0.3">
      <c r="A29" s="43">
        <v>15</v>
      </c>
      <c r="B29" s="16" t="s">
        <v>14</v>
      </c>
      <c r="C29" s="16" t="s">
        <v>1287</v>
      </c>
      <c r="D29" s="16" t="s">
        <v>437</v>
      </c>
      <c r="E29" s="16" t="s">
        <v>1288</v>
      </c>
      <c r="F29" s="16" t="s">
        <v>291</v>
      </c>
      <c r="G29" s="16" t="s">
        <v>321</v>
      </c>
      <c r="H29" s="16" t="s">
        <v>252</v>
      </c>
      <c r="I29" s="48">
        <v>25082005</v>
      </c>
      <c r="J29" s="16" t="s">
        <v>1248</v>
      </c>
      <c r="K29" s="16">
        <v>8</v>
      </c>
      <c r="L29" s="16" t="s">
        <v>1289</v>
      </c>
      <c r="M29" s="44" t="s">
        <v>25</v>
      </c>
      <c r="N29" s="13" t="str">
        <f>CONCATENATE(L29,M29)</f>
        <v>Л0840С</v>
      </c>
      <c r="O29" s="13" t="str">
        <f>CONCATENATE(B29,"-",F29,G29,H29,"-",I29)</f>
        <v>Ж-ХУЕ-25082005</v>
      </c>
      <c r="P29" s="45">
        <v>5</v>
      </c>
      <c r="Q29" s="45">
        <v>2</v>
      </c>
      <c r="R29" s="45">
        <v>2.5</v>
      </c>
      <c r="S29" s="45">
        <v>2.5</v>
      </c>
      <c r="T29" s="45">
        <v>0</v>
      </c>
      <c r="U29" s="45">
        <v>2</v>
      </c>
      <c r="V29" s="45">
        <v>5</v>
      </c>
      <c r="W29" s="45">
        <v>3</v>
      </c>
      <c r="X29" s="45">
        <v>5</v>
      </c>
      <c r="Y29" s="45">
        <v>5</v>
      </c>
      <c r="Z29" s="30">
        <f>SUM(P29:Y29)</f>
        <v>32</v>
      </c>
      <c r="AA29" s="44">
        <v>50</v>
      </c>
      <c r="AB29" s="46">
        <f>Z29/AA29</f>
        <v>0.64</v>
      </c>
      <c r="AC29" s="61" t="str">
        <f>IF(Z29&gt;75%*AA29,"Победитель",IF(Z29&gt;50%*AA29,"Призёр","Участник"))</f>
        <v>Призёр</v>
      </c>
    </row>
    <row r="30" spans="1:29" x14ac:dyDescent="0.3">
      <c r="A30" s="43">
        <v>16</v>
      </c>
      <c r="B30" s="18" t="s">
        <v>180</v>
      </c>
      <c r="C30" s="18" t="s">
        <v>492</v>
      </c>
      <c r="D30" s="18" t="s">
        <v>431</v>
      </c>
      <c r="E30" s="18" t="s">
        <v>31</v>
      </c>
      <c r="F30" s="3" t="s">
        <v>25</v>
      </c>
      <c r="G30" s="3" t="s">
        <v>226</v>
      </c>
      <c r="H30" s="3" t="s">
        <v>37</v>
      </c>
      <c r="I30" s="1" t="s">
        <v>493</v>
      </c>
      <c r="J30" s="18" t="s">
        <v>426</v>
      </c>
      <c r="K30" s="16">
        <v>8</v>
      </c>
      <c r="L30" s="18" t="s">
        <v>149</v>
      </c>
      <c r="M30" s="44" t="s">
        <v>203</v>
      </c>
      <c r="N30" s="13" t="str">
        <f>CONCATENATE(L30,M30)</f>
        <v>Л0804В</v>
      </c>
      <c r="O30" s="13" t="str">
        <f>CONCATENATE(B30,"-",F30,G30,H30,"-",I30)</f>
        <v>ж-СДМ-05092005</v>
      </c>
      <c r="P30" s="45">
        <v>5</v>
      </c>
      <c r="Q30" s="45">
        <v>5</v>
      </c>
      <c r="R30" s="45">
        <v>5</v>
      </c>
      <c r="S30" s="45">
        <v>5</v>
      </c>
      <c r="T30" s="45">
        <v>0</v>
      </c>
      <c r="U30" s="45">
        <v>4</v>
      </c>
      <c r="V30" s="45">
        <v>5</v>
      </c>
      <c r="W30" s="45">
        <v>1</v>
      </c>
      <c r="X30" s="45">
        <v>1</v>
      </c>
      <c r="Y30" s="45">
        <v>0</v>
      </c>
      <c r="Z30" s="12">
        <f>SUM(P30:Y30)</f>
        <v>31</v>
      </c>
      <c r="AA30" s="44">
        <v>50</v>
      </c>
      <c r="AB30" s="46">
        <f>Z30/AA30</f>
        <v>0.62</v>
      </c>
      <c r="AC30" s="61" t="str">
        <f>IF(Z30&gt;75%*AA30,"Победитель",IF(Z30&gt;50%*AA30,"Призёр","Участник"))</f>
        <v>Призёр</v>
      </c>
    </row>
    <row r="31" spans="1:29" x14ac:dyDescent="0.3">
      <c r="A31" s="43">
        <v>17</v>
      </c>
      <c r="B31" s="24" t="s">
        <v>180</v>
      </c>
      <c r="C31" s="24" t="s">
        <v>711</v>
      </c>
      <c r="D31" s="24" t="s">
        <v>353</v>
      </c>
      <c r="E31" s="24" t="s">
        <v>31</v>
      </c>
      <c r="F31" s="51" t="s">
        <v>183</v>
      </c>
      <c r="G31" s="51" t="s">
        <v>355</v>
      </c>
      <c r="H31" s="51" t="s">
        <v>37</v>
      </c>
      <c r="I31" s="53" t="s">
        <v>712</v>
      </c>
      <c r="J31" s="24" t="s">
        <v>612</v>
      </c>
      <c r="K31" s="24">
        <v>8</v>
      </c>
      <c r="L31" s="24" t="s">
        <v>149</v>
      </c>
      <c r="M31" s="44" t="s">
        <v>197</v>
      </c>
      <c r="N31" s="13" t="str">
        <f>CONCATENATE(L31,M31)</f>
        <v>Л0804К</v>
      </c>
      <c r="O31" s="13" t="str">
        <f>CONCATENATE(B31,"-",F31,G31,H31,"-",I31)</f>
        <v>ж-ТЮМ-16072005</v>
      </c>
      <c r="P31" s="45">
        <v>5</v>
      </c>
      <c r="Q31" s="45">
        <v>2</v>
      </c>
      <c r="R31" s="45">
        <v>5</v>
      </c>
      <c r="S31" s="45">
        <v>5</v>
      </c>
      <c r="T31" s="45">
        <v>0</v>
      </c>
      <c r="U31" s="45">
        <v>4</v>
      </c>
      <c r="V31" s="45">
        <v>5</v>
      </c>
      <c r="W31" s="45">
        <v>4</v>
      </c>
      <c r="X31" s="45">
        <v>1</v>
      </c>
      <c r="Y31" s="45">
        <v>0</v>
      </c>
      <c r="Z31" s="12">
        <f>SUM(P31:Y31)</f>
        <v>31</v>
      </c>
      <c r="AA31" s="44">
        <v>50</v>
      </c>
      <c r="AB31" s="46">
        <f>Z31/AA31</f>
        <v>0.62</v>
      </c>
      <c r="AC31" s="61" t="str">
        <f>IF(Z31&gt;75%*AA31,"Победитель",IF(Z31&gt;50%*AA31,"Призёр","Участник"))</f>
        <v>Призёр</v>
      </c>
    </row>
    <row r="32" spans="1:29" x14ac:dyDescent="0.3">
      <c r="A32" s="43">
        <v>18</v>
      </c>
      <c r="B32" s="24" t="s">
        <v>180</v>
      </c>
      <c r="C32" s="24" t="s">
        <v>713</v>
      </c>
      <c r="D32" s="24" t="s">
        <v>714</v>
      </c>
      <c r="E32" s="24" t="s">
        <v>634</v>
      </c>
      <c r="F32" s="51" t="s">
        <v>399</v>
      </c>
      <c r="G32" s="51" t="s">
        <v>185</v>
      </c>
      <c r="H32" s="51" t="s">
        <v>203</v>
      </c>
      <c r="I32" s="53" t="s">
        <v>715</v>
      </c>
      <c r="J32" s="24" t="s">
        <v>612</v>
      </c>
      <c r="K32" s="24">
        <v>8</v>
      </c>
      <c r="L32" s="24" t="s">
        <v>151</v>
      </c>
      <c r="M32" s="44" t="s">
        <v>197</v>
      </c>
      <c r="N32" s="13" t="str">
        <f>CONCATENATE(L32,M32)</f>
        <v>Л0805К</v>
      </c>
      <c r="O32" s="13" t="str">
        <f>CONCATENATE(B32,"-",F32,G32,H32,"-",I32)</f>
        <v>ж-ЧАВ-13042005</v>
      </c>
      <c r="P32" s="45">
        <v>5</v>
      </c>
      <c r="Q32" s="45">
        <v>1</v>
      </c>
      <c r="R32" s="45">
        <v>5</v>
      </c>
      <c r="S32" s="45">
        <v>5</v>
      </c>
      <c r="T32" s="45">
        <v>0</v>
      </c>
      <c r="U32" s="45">
        <v>4</v>
      </c>
      <c r="V32" s="45">
        <v>5</v>
      </c>
      <c r="W32" s="45">
        <v>5</v>
      </c>
      <c r="X32" s="45">
        <v>0</v>
      </c>
      <c r="Y32" s="45">
        <v>1</v>
      </c>
      <c r="Z32" s="12">
        <f>SUM(P32:Y32)</f>
        <v>31</v>
      </c>
      <c r="AA32" s="44">
        <v>50</v>
      </c>
      <c r="AB32" s="46">
        <f>Z32/AA32</f>
        <v>0.62</v>
      </c>
      <c r="AC32" s="61" t="str">
        <f>IF(Z32&gt;75%*AA32,"Победитель",IF(Z32&gt;50%*AA32,"Призёр","Участник"))</f>
        <v>Призёр</v>
      </c>
    </row>
    <row r="33" spans="1:29" x14ac:dyDescent="0.3">
      <c r="A33" s="43">
        <v>19</v>
      </c>
      <c r="B33" s="16" t="s">
        <v>14</v>
      </c>
      <c r="C33" s="16" t="s">
        <v>1123</v>
      </c>
      <c r="D33" s="16" t="s">
        <v>224</v>
      </c>
      <c r="E33" s="16" t="s">
        <v>225</v>
      </c>
      <c r="F33" s="4" t="s">
        <v>25</v>
      </c>
      <c r="G33" s="4" t="s">
        <v>203</v>
      </c>
      <c r="H33" s="4" t="s">
        <v>226</v>
      </c>
      <c r="I33" s="1" t="s">
        <v>1124</v>
      </c>
      <c r="J33" s="14" t="s">
        <v>1093</v>
      </c>
      <c r="K33" s="16">
        <v>8</v>
      </c>
      <c r="L33" s="16" t="s">
        <v>149</v>
      </c>
      <c r="M33" s="44" t="s">
        <v>185</v>
      </c>
      <c r="N33" s="13" t="str">
        <f>CONCATENATE(L33,M33)</f>
        <v>Л0804А</v>
      </c>
      <c r="O33" s="13" t="str">
        <f>CONCATENATE(B33,"-",F33,G33,H33,"-",I33)</f>
        <v>Ж-СВД-01092006</v>
      </c>
      <c r="P33" s="45">
        <v>5</v>
      </c>
      <c r="Q33" s="45">
        <v>4</v>
      </c>
      <c r="R33" s="45">
        <v>5</v>
      </c>
      <c r="S33" s="45">
        <v>2.5</v>
      </c>
      <c r="T33" s="45">
        <v>0</v>
      </c>
      <c r="U33" s="45">
        <v>3</v>
      </c>
      <c r="V33" s="45">
        <v>5</v>
      </c>
      <c r="W33" s="45">
        <v>1.5</v>
      </c>
      <c r="X33" s="45">
        <v>0</v>
      </c>
      <c r="Y33" s="45">
        <v>4</v>
      </c>
      <c r="Z33" s="12">
        <f>SUM(P33:Y33)</f>
        <v>30</v>
      </c>
      <c r="AA33" s="44">
        <v>50</v>
      </c>
      <c r="AB33" s="46">
        <f>Z33/AA33</f>
        <v>0.6</v>
      </c>
      <c r="AC33" s="61" t="str">
        <f>IF(Z33&gt;75%*AA33,"Победитель",IF(Z33&gt;50%*AA33,"Призёр","Участник"))</f>
        <v>Призёр</v>
      </c>
    </row>
    <row r="34" spans="1:29" x14ac:dyDescent="0.3">
      <c r="A34" s="43">
        <v>20</v>
      </c>
      <c r="B34" s="16" t="s">
        <v>14</v>
      </c>
      <c r="C34" s="16" t="s">
        <v>1127</v>
      </c>
      <c r="D34" s="16" t="s">
        <v>202</v>
      </c>
      <c r="E34" s="16" t="s">
        <v>225</v>
      </c>
      <c r="F34" s="4" t="s">
        <v>197</v>
      </c>
      <c r="G34" s="4" t="s">
        <v>185</v>
      </c>
      <c r="H34" s="4" t="s">
        <v>226</v>
      </c>
      <c r="I34" s="1" t="s">
        <v>553</v>
      </c>
      <c r="J34" s="14" t="s">
        <v>1093</v>
      </c>
      <c r="K34" s="16">
        <v>8</v>
      </c>
      <c r="L34" s="16" t="s">
        <v>491</v>
      </c>
      <c r="M34" s="44" t="s">
        <v>185</v>
      </c>
      <c r="N34" s="13" t="str">
        <f>CONCATENATE(L34,M34)</f>
        <v>Л0806А</v>
      </c>
      <c r="O34" s="13" t="str">
        <f>CONCATENATE(B34,"-",F34,G34,H34,"-",I34)</f>
        <v>Ж-КАД-12042005</v>
      </c>
      <c r="P34" s="45">
        <v>5</v>
      </c>
      <c r="Q34" s="45">
        <v>3</v>
      </c>
      <c r="R34" s="45">
        <v>5</v>
      </c>
      <c r="S34" s="45">
        <v>2</v>
      </c>
      <c r="T34" s="45">
        <v>0</v>
      </c>
      <c r="U34" s="45">
        <v>7.5</v>
      </c>
      <c r="V34" s="45">
        <v>5</v>
      </c>
      <c r="W34" s="45">
        <v>2.5</v>
      </c>
      <c r="X34" s="45">
        <v>0</v>
      </c>
      <c r="Y34" s="45">
        <v>0</v>
      </c>
      <c r="Z34" s="12">
        <f>SUM(P34:Y34)</f>
        <v>30</v>
      </c>
      <c r="AA34" s="44">
        <v>50</v>
      </c>
      <c r="AB34" s="46">
        <f>Z34/AA34</f>
        <v>0.6</v>
      </c>
      <c r="AC34" s="61" t="str">
        <f>IF(Z34&gt;75%*AA34,"Победитель",IF(Z34&gt;50%*AA34,"Призёр","Участник"))</f>
        <v>Призёр</v>
      </c>
    </row>
    <row r="35" spans="1:29" x14ac:dyDescent="0.3">
      <c r="A35" s="43">
        <v>21</v>
      </c>
      <c r="B35" s="16" t="s">
        <v>37</v>
      </c>
      <c r="C35" s="16" t="s">
        <v>73</v>
      </c>
      <c r="D35" s="16" t="s">
        <v>74</v>
      </c>
      <c r="E35" s="16" t="s">
        <v>75</v>
      </c>
      <c r="F35" s="4" t="str">
        <f>LEFT(C35,1)</f>
        <v>А</v>
      </c>
      <c r="G35" s="4" t="str">
        <f>LEFT(D35,1)</f>
        <v>Б</v>
      </c>
      <c r="H35" s="4" t="str">
        <f>LEFT(E35,1)</f>
        <v>В</v>
      </c>
      <c r="I35" s="1" t="s">
        <v>76</v>
      </c>
      <c r="J35" s="14" t="s">
        <v>28</v>
      </c>
      <c r="K35" s="16">
        <v>8</v>
      </c>
      <c r="L35" s="16" t="s">
        <v>146</v>
      </c>
      <c r="M35" s="10" t="s">
        <v>37</v>
      </c>
      <c r="N35" s="13" t="str">
        <f>CONCATENATE(L35,M35)</f>
        <v>Л0803М</v>
      </c>
      <c r="O35" s="13" t="str">
        <f>CONCATENATE(B35,"-",F35,G35,H35,"-",I35)</f>
        <v>М-АБВ-31102004</v>
      </c>
      <c r="P35" s="45">
        <v>5</v>
      </c>
      <c r="Q35" s="45">
        <v>5</v>
      </c>
      <c r="R35" s="45">
        <v>5</v>
      </c>
      <c r="S35" s="45">
        <v>2</v>
      </c>
      <c r="T35" s="45">
        <v>1</v>
      </c>
      <c r="U35" s="45">
        <v>4</v>
      </c>
      <c r="V35" s="45">
        <v>5</v>
      </c>
      <c r="W35" s="45">
        <v>0</v>
      </c>
      <c r="X35" s="45">
        <v>2</v>
      </c>
      <c r="Y35" s="45">
        <v>1</v>
      </c>
      <c r="Z35" s="12">
        <f>SUM(P35:Y35)</f>
        <v>30</v>
      </c>
      <c r="AA35" s="44">
        <v>50</v>
      </c>
      <c r="AB35" s="46">
        <f>Z35/AA35</f>
        <v>0.6</v>
      </c>
      <c r="AC35" s="61" t="str">
        <f>IF(Z35&gt;75%*AA35,"Победитель",IF(Z35&gt;50%*AA35,"Призёр","Участник"))</f>
        <v>Призёр</v>
      </c>
    </row>
    <row r="36" spans="1:29" x14ac:dyDescent="0.3">
      <c r="A36" s="43">
        <v>22</v>
      </c>
      <c r="B36" s="16" t="s">
        <v>14</v>
      </c>
      <c r="C36" s="16" t="s">
        <v>972</v>
      </c>
      <c r="D36" s="16" t="s">
        <v>948</v>
      </c>
      <c r="E36" s="16" t="s">
        <v>158</v>
      </c>
      <c r="F36" s="16" t="s">
        <v>185</v>
      </c>
      <c r="G36" s="16" t="s">
        <v>197</v>
      </c>
      <c r="H36" s="16" t="s">
        <v>25</v>
      </c>
      <c r="I36" s="48" t="s">
        <v>973</v>
      </c>
      <c r="J36" s="16" t="s">
        <v>778</v>
      </c>
      <c r="K36" s="16">
        <v>8</v>
      </c>
      <c r="L36" s="16" t="s">
        <v>974</v>
      </c>
      <c r="M36" s="44" t="s">
        <v>295</v>
      </c>
      <c r="N36" s="13" t="str">
        <f>CONCATENATE(L36,M36)</f>
        <v>л0801Г</v>
      </c>
      <c r="O36" s="13" t="str">
        <f>CONCATENATE(B36,"-",F36,G36,H36,"-",I36)</f>
        <v>Ж-АКС-07122005</v>
      </c>
      <c r="P36" s="45">
        <v>5</v>
      </c>
      <c r="Q36" s="45">
        <v>4</v>
      </c>
      <c r="R36" s="45">
        <v>2.5</v>
      </c>
      <c r="S36" s="45">
        <v>2.5</v>
      </c>
      <c r="T36" s="45">
        <v>1</v>
      </c>
      <c r="U36" s="45">
        <v>3</v>
      </c>
      <c r="V36" s="45">
        <v>5</v>
      </c>
      <c r="W36" s="45">
        <v>3</v>
      </c>
      <c r="X36" s="45">
        <v>2</v>
      </c>
      <c r="Y36" s="45">
        <v>1</v>
      </c>
      <c r="Z36" s="12">
        <f>SUM(P36:Y36)</f>
        <v>29</v>
      </c>
      <c r="AA36" s="44">
        <v>50</v>
      </c>
      <c r="AB36" s="46">
        <f>Z36/AA36</f>
        <v>0.57999999999999996</v>
      </c>
      <c r="AC36" s="30" t="str">
        <f>IF(Z36&gt;75%*AA36,"Победитель",IF(Z36&gt;50%*AA36,"Призёр","Участник"))</f>
        <v>Призёр</v>
      </c>
    </row>
    <row r="37" spans="1:29" x14ac:dyDescent="0.3">
      <c r="A37" s="43">
        <v>23</v>
      </c>
      <c r="B37" s="16" t="s">
        <v>37</v>
      </c>
      <c r="C37" s="16" t="s">
        <v>975</v>
      </c>
      <c r="D37" s="16" t="s">
        <v>533</v>
      </c>
      <c r="E37" s="16" t="s">
        <v>976</v>
      </c>
      <c r="F37" s="16" t="s">
        <v>37</v>
      </c>
      <c r="G37" s="16" t="s">
        <v>203</v>
      </c>
      <c r="H37" s="16" t="s">
        <v>185</v>
      </c>
      <c r="I37" s="48" t="s">
        <v>977</v>
      </c>
      <c r="J37" s="16" t="s">
        <v>778</v>
      </c>
      <c r="K37" s="16">
        <v>8</v>
      </c>
      <c r="L37" s="16" t="s">
        <v>978</v>
      </c>
      <c r="M37" s="44" t="s">
        <v>295</v>
      </c>
      <c r="N37" s="13" t="str">
        <f>CONCATENATE(L37,M37)</f>
        <v>л0805Г</v>
      </c>
      <c r="O37" s="13" t="str">
        <f>CONCATENATE(B37,"-",F37,G37,H37,"-",I37)</f>
        <v>М-МВА-09072005</v>
      </c>
      <c r="P37" s="45">
        <v>5</v>
      </c>
      <c r="Q37" s="45">
        <v>3.5</v>
      </c>
      <c r="R37" s="45">
        <v>5</v>
      </c>
      <c r="S37" s="45">
        <v>4</v>
      </c>
      <c r="T37" s="45">
        <v>5</v>
      </c>
      <c r="U37" s="45">
        <v>3</v>
      </c>
      <c r="V37" s="45">
        <v>2.5</v>
      </c>
      <c r="W37" s="45">
        <v>1</v>
      </c>
      <c r="X37" s="45">
        <v>0</v>
      </c>
      <c r="Y37" s="45">
        <v>0</v>
      </c>
      <c r="Z37" s="12">
        <f>SUM(P37:Y37)</f>
        <v>29</v>
      </c>
      <c r="AA37" s="44">
        <v>50</v>
      </c>
      <c r="AB37" s="46">
        <f>Z37/AA37</f>
        <v>0.57999999999999996</v>
      </c>
      <c r="AC37" s="30" t="str">
        <f>IF(Z37&gt;75%*AA37,"Победитель",IF(Z37&gt;50%*AA37,"Призёр","Участник"))</f>
        <v>Призёр</v>
      </c>
    </row>
    <row r="38" spans="1:29" x14ac:dyDescent="0.3">
      <c r="A38" s="43">
        <v>24</v>
      </c>
      <c r="B38" s="16" t="s">
        <v>14</v>
      </c>
      <c r="C38" s="16" t="s">
        <v>688</v>
      </c>
      <c r="D38" s="16" t="s">
        <v>82</v>
      </c>
      <c r="E38" s="16" t="s">
        <v>46</v>
      </c>
      <c r="F38" s="16" t="s">
        <v>285</v>
      </c>
      <c r="G38" s="16" t="s">
        <v>37</v>
      </c>
      <c r="H38" s="16" t="s">
        <v>185</v>
      </c>
      <c r="I38" s="48" t="s">
        <v>967</v>
      </c>
      <c r="J38" s="16" t="s">
        <v>778</v>
      </c>
      <c r="K38" s="16">
        <v>8</v>
      </c>
      <c r="L38" s="16" t="s">
        <v>968</v>
      </c>
      <c r="M38" s="44" t="s">
        <v>295</v>
      </c>
      <c r="N38" s="13" t="str">
        <f>CONCATENATE(L38,M38)</f>
        <v>л0803Г</v>
      </c>
      <c r="O38" s="13" t="str">
        <f>CONCATENATE(B38,"-",F38,G38,H38,"-",I38)</f>
        <v>Ж-ОМА-28082005</v>
      </c>
      <c r="P38" s="45">
        <v>5</v>
      </c>
      <c r="Q38" s="45">
        <v>4</v>
      </c>
      <c r="R38" s="45">
        <v>3</v>
      </c>
      <c r="S38" s="45">
        <v>3</v>
      </c>
      <c r="T38" s="45">
        <v>1</v>
      </c>
      <c r="U38" s="45">
        <v>3</v>
      </c>
      <c r="V38" s="45">
        <v>5</v>
      </c>
      <c r="W38" s="45">
        <v>2</v>
      </c>
      <c r="X38" s="45">
        <v>2.5</v>
      </c>
      <c r="Y38" s="45">
        <v>0</v>
      </c>
      <c r="Z38" s="12">
        <f>SUM(P38:Y38)</f>
        <v>28.5</v>
      </c>
      <c r="AA38" s="44">
        <v>50</v>
      </c>
      <c r="AB38" s="46">
        <f>Z38/AA38</f>
        <v>0.56999999999999995</v>
      </c>
      <c r="AC38" s="30" t="str">
        <f>IF(Z38&gt;75%*AA38,"Победитель",IF(Z38&gt;50%*AA38,"Призёр","Участник"))</f>
        <v>Призёр</v>
      </c>
    </row>
    <row r="39" spans="1:29" x14ac:dyDescent="0.3">
      <c r="A39" s="43">
        <v>25</v>
      </c>
      <c r="B39" s="16" t="s">
        <v>180</v>
      </c>
      <c r="C39" s="16" t="s">
        <v>476</v>
      </c>
      <c r="D39" s="16" t="s">
        <v>85</v>
      </c>
      <c r="E39" s="16" t="s">
        <v>215</v>
      </c>
      <c r="F39" s="4" t="s">
        <v>37</v>
      </c>
      <c r="G39" s="4" t="s">
        <v>25</v>
      </c>
      <c r="H39" s="4" t="s">
        <v>191</v>
      </c>
      <c r="I39" s="1" t="s">
        <v>477</v>
      </c>
      <c r="J39" s="16" t="s">
        <v>426</v>
      </c>
      <c r="K39" s="16">
        <v>8</v>
      </c>
      <c r="L39" s="16" t="s">
        <v>145</v>
      </c>
      <c r="M39" s="44" t="s">
        <v>203</v>
      </c>
      <c r="N39" s="13" t="str">
        <f>CONCATENATE(L39,M39)</f>
        <v>Л0802В</v>
      </c>
      <c r="O39" s="13" t="str">
        <f>CONCATENATE(B39,"-",F39,G39,H39,"-",I39)</f>
        <v>ж-МСН-13052005</v>
      </c>
      <c r="P39" s="45">
        <v>4</v>
      </c>
      <c r="Q39" s="45">
        <v>4</v>
      </c>
      <c r="R39" s="45">
        <v>5</v>
      </c>
      <c r="S39" s="45">
        <v>5</v>
      </c>
      <c r="T39" s="45">
        <v>0</v>
      </c>
      <c r="U39" s="45">
        <v>3</v>
      </c>
      <c r="V39" s="45">
        <v>5</v>
      </c>
      <c r="W39" s="45">
        <v>2</v>
      </c>
      <c r="X39" s="45">
        <v>0</v>
      </c>
      <c r="Y39" s="45">
        <v>0</v>
      </c>
      <c r="Z39" s="12">
        <f>SUM(P39:Y39)</f>
        <v>28</v>
      </c>
      <c r="AA39" s="44">
        <v>50</v>
      </c>
      <c r="AB39" s="46">
        <f>Z39/AA39</f>
        <v>0.56000000000000005</v>
      </c>
      <c r="AC39" s="30" t="str">
        <f>IF(Z39&gt;75%*AA39,"Победитель",IF(Z39&gt;50%*AA39,"Призёр","Участник"))</f>
        <v>Призёр</v>
      </c>
    </row>
    <row r="40" spans="1:29" x14ac:dyDescent="0.3">
      <c r="A40" s="43">
        <v>26</v>
      </c>
      <c r="B40" s="16" t="s">
        <v>14</v>
      </c>
      <c r="C40" s="16" t="s">
        <v>942</v>
      </c>
      <c r="D40" s="16" t="s">
        <v>437</v>
      </c>
      <c r="E40" s="16" t="s">
        <v>299</v>
      </c>
      <c r="F40" s="16" t="s">
        <v>285</v>
      </c>
      <c r="G40" s="16" t="s">
        <v>321</v>
      </c>
      <c r="H40" s="16" t="s">
        <v>37</v>
      </c>
      <c r="I40" s="48" t="s">
        <v>943</v>
      </c>
      <c r="J40" s="16" t="s">
        <v>778</v>
      </c>
      <c r="K40" s="16">
        <v>8</v>
      </c>
      <c r="L40" s="16" t="s">
        <v>944</v>
      </c>
      <c r="M40" s="44" t="s">
        <v>295</v>
      </c>
      <c r="N40" s="13" t="str">
        <f>CONCATENATE(L40,M40)</f>
        <v>л0807Г</v>
      </c>
      <c r="O40" s="13" t="str">
        <f>CONCATENATE(B40,"-",F40,G40,H40,"-",I40)</f>
        <v>Ж-ОУМ-29082006</v>
      </c>
      <c r="P40" s="45">
        <v>5</v>
      </c>
      <c r="Q40" s="45">
        <v>0</v>
      </c>
      <c r="R40" s="45">
        <v>5</v>
      </c>
      <c r="S40" s="45">
        <v>5</v>
      </c>
      <c r="T40" s="45">
        <v>4</v>
      </c>
      <c r="U40" s="45">
        <v>0</v>
      </c>
      <c r="V40" s="45">
        <v>5</v>
      </c>
      <c r="W40" s="45">
        <v>2</v>
      </c>
      <c r="X40" s="45">
        <v>0</v>
      </c>
      <c r="Y40" s="45">
        <v>2</v>
      </c>
      <c r="Z40" s="12">
        <f>SUM(P40:Y40)</f>
        <v>28</v>
      </c>
      <c r="AA40" s="44">
        <v>50</v>
      </c>
      <c r="AB40" s="46">
        <f>Z40/AA40</f>
        <v>0.56000000000000005</v>
      </c>
      <c r="AC40" s="30" t="str">
        <f>IF(Z40&gt;75%*AA40,"Победитель",IF(Z40&gt;50%*AA40,"Призёр","Участник"))</f>
        <v>Призёр</v>
      </c>
    </row>
    <row r="41" spans="1:29" x14ac:dyDescent="0.3">
      <c r="A41" s="43">
        <v>27</v>
      </c>
      <c r="B41" s="8" t="s">
        <v>180</v>
      </c>
      <c r="C41" s="8" t="s">
        <v>565</v>
      </c>
      <c r="D41" s="8" t="s">
        <v>85</v>
      </c>
      <c r="E41" s="8" t="s">
        <v>566</v>
      </c>
      <c r="F41" s="55" t="s">
        <v>197</v>
      </c>
      <c r="G41" s="55" t="s">
        <v>25</v>
      </c>
      <c r="H41" s="55" t="s">
        <v>203</v>
      </c>
      <c r="I41" s="28" t="s">
        <v>567</v>
      </c>
      <c r="J41" s="7" t="s">
        <v>543</v>
      </c>
      <c r="K41" s="9">
        <v>8</v>
      </c>
      <c r="L41" s="8" t="s">
        <v>145</v>
      </c>
      <c r="M41" s="44" t="s">
        <v>197</v>
      </c>
      <c r="N41" s="13" t="str">
        <f>CONCATENATE(L41,M41)</f>
        <v>Л0802К</v>
      </c>
      <c r="O41" s="13" t="str">
        <f>CONCATENATE(B41,"-",F41,G41,H41,"-",I41)</f>
        <v>ж-КСВ-09062005</v>
      </c>
      <c r="P41" s="45">
        <v>5</v>
      </c>
      <c r="Q41" s="45">
        <v>1</v>
      </c>
      <c r="R41" s="45">
        <v>5</v>
      </c>
      <c r="S41" s="45">
        <v>5</v>
      </c>
      <c r="T41" s="45">
        <v>1</v>
      </c>
      <c r="U41" s="45">
        <v>3</v>
      </c>
      <c r="V41" s="45">
        <v>5</v>
      </c>
      <c r="W41" s="45">
        <v>1</v>
      </c>
      <c r="X41" s="45">
        <v>1</v>
      </c>
      <c r="Y41" s="45">
        <v>1</v>
      </c>
      <c r="Z41" s="12">
        <f>SUM(P41:Y41)</f>
        <v>28</v>
      </c>
      <c r="AA41" s="44">
        <v>50</v>
      </c>
      <c r="AB41" s="46">
        <f>Z41/AA41</f>
        <v>0.56000000000000005</v>
      </c>
      <c r="AC41" s="30" t="str">
        <f>IF(Z41&gt;75%*AA41,"Победитель",IF(Z41&gt;50%*AA41,"Призёр","Участник"))</f>
        <v>Призёр</v>
      </c>
    </row>
    <row r="42" spans="1:29" x14ac:dyDescent="0.3">
      <c r="A42" s="43">
        <v>28</v>
      </c>
      <c r="B42" s="16" t="s">
        <v>37</v>
      </c>
      <c r="C42" s="16" t="s">
        <v>969</v>
      </c>
      <c r="D42" s="16" t="s">
        <v>153</v>
      </c>
      <c r="E42" s="16" t="s">
        <v>139</v>
      </c>
      <c r="F42" s="16" t="s">
        <v>216</v>
      </c>
      <c r="G42" s="16" t="s">
        <v>183</v>
      </c>
      <c r="H42" s="16" t="s">
        <v>185</v>
      </c>
      <c r="I42" s="48" t="s">
        <v>970</v>
      </c>
      <c r="J42" s="16" t="s">
        <v>778</v>
      </c>
      <c r="K42" s="16">
        <v>8</v>
      </c>
      <c r="L42" s="16" t="s">
        <v>971</v>
      </c>
      <c r="M42" s="44" t="s">
        <v>295</v>
      </c>
      <c r="N42" s="13" t="str">
        <f>CONCATENATE(L42,M42)</f>
        <v>л0804Г</v>
      </c>
      <c r="O42" s="13" t="str">
        <f>CONCATENATE(B42,"-",F42,G42,H42,"-",I42)</f>
        <v>М-ЗТА-16032005</v>
      </c>
      <c r="P42" s="45">
        <v>5</v>
      </c>
      <c r="Q42" s="45">
        <v>5</v>
      </c>
      <c r="R42" s="45">
        <v>5</v>
      </c>
      <c r="S42" s="45">
        <v>2.5</v>
      </c>
      <c r="T42" s="45">
        <v>3</v>
      </c>
      <c r="U42" s="45">
        <v>1</v>
      </c>
      <c r="V42" s="45">
        <v>0</v>
      </c>
      <c r="W42" s="45">
        <v>2.5</v>
      </c>
      <c r="X42" s="45">
        <v>0</v>
      </c>
      <c r="Y42" s="45">
        <v>2</v>
      </c>
      <c r="Z42" s="12">
        <f>SUM(P42:Y42)</f>
        <v>26</v>
      </c>
      <c r="AA42" s="44">
        <v>50</v>
      </c>
      <c r="AB42" s="46">
        <f>Z42/AA42</f>
        <v>0.52</v>
      </c>
      <c r="AC42" s="30" t="str">
        <f>IF(Z42&gt;75%*AA42,"Победитель",IF(Z42&gt;50%*AA42,"Призёр","Участник"))</f>
        <v>Призёр</v>
      </c>
    </row>
    <row r="43" spans="1:29" x14ac:dyDescent="0.3">
      <c r="A43" s="43">
        <v>29</v>
      </c>
      <c r="B43" s="16" t="s">
        <v>250</v>
      </c>
      <c r="C43" s="16" t="s">
        <v>251</v>
      </c>
      <c r="D43" s="16" t="s">
        <v>88</v>
      </c>
      <c r="E43" s="16" t="s">
        <v>125</v>
      </c>
      <c r="F43" s="4" t="s">
        <v>210</v>
      </c>
      <c r="G43" s="4" t="s">
        <v>191</v>
      </c>
      <c r="H43" s="4" t="s">
        <v>252</v>
      </c>
      <c r="I43" s="1" t="s">
        <v>253</v>
      </c>
      <c r="J43" s="14" t="s">
        <v>187</v>
      </c>
      <c r="K43" s="16">
        <v>8</v>
      </c>
      <c r="L43" s="16" t="s">
        <v>254</v>
      </c>
      <c r="M43" s="44" t="s">
        <v>285</v>
      </c>
      <c r="N43" s="13" t="str">
        <f>CONCATENATE(L43,M43)</f>
        <v>л0818О</v>
      </c>
      <c r="O43" s="13" t="str">
        <f>CONCATENATE(B43,"-",F43,G43,H43,"-",I43)</f>
        <v>м-РНЕ-23052005</v>
      </c>
      <c r="P43" s="45">
        <v>5</v>
      </c>
      <c r="Q43" s="45">
        <v>2</v>
      </c>
      <c r="R43" s="45">
        <v>5</v>
      </c>
      <c r="S43" s="45">
        <v>2</v>
      </c>
      <c r="T43" s="45">
        <v>1</v>
      </c>
      <c r="U43" s="45">
        <v>3</v>
      </c>
      <c r="V43" s="45">
        <v>5</v>
      </c>
      <c r="W43" s="45">
        <v>2</v>
      </c>
      <c r="X43" s="45">
        <v>1</v>
      </c>
      <c r="Y43" s="45">
        <v>0</v>
      </c>
      <c r="Z43" s="12">
        <f>SUM(P43:Y43)</f>
        <v>26</v>
      </c>
      <c r="AA43" s="44">
        <v>50</v>
      </c>
      <c r="AB43" s="46">
        <f>Z43/AA43</f>
        <v>0.52</v>
      </c>
      <c r="AC43" s="30" t="str">
        <f>IF(Z43&gt;75%*AA43,"Победитель",IF(Z43&gt;50%*AA43,"Призёр","Участник"))</f>
        <v>Призёр</v>
      </c>
    </row>
    <row r="44" spans="1:29" x14ac:dyDescent="0.3">
      <c r="A44" s="43">
        <v>30</v>
      </c>
      <c r="B44" s="18" t="s">
        <v>180</v>
      </c>
      <c r="C44" s="18" t="s">
        <v>488</v>
      </c>
      <c r="D44" s="18" t="s">
        <v>489</v>
      </c>
      <c r="E44" s="18" t="s">
        <v>215</v>
      </c>
      <c r="F44" s="3" t="s">
        <v>291</v>
      </c>
      <c r="G44" s="3" t="s">
        <v>247</v>
      </c>
      <c r="H44" s="3" t="s">
        <v>191</v>
      </c>
      <c r="I44" s="1" t="s">
        <v>258</v>
      </c>
      <c r="J44" s="18" t="s">
        <v>426</v>
      </c>
      <c r="K44" s="5" t="s">
        <v>490</v>
      </c>
      <c r="L44" s="18" t="s">
        <v>491</v>
      </c>
      <c r="M44" s="44" t="s">
        <v>203</v>
      </c>
      <c r="N44" s="13" t="str">
        <f>CONCATENATE(L44,M44)</f>
        <v>Л0806В</v>
      </c>
      <c r="O44" s="13" t="str">
        <f>CONCATENATE(B44,"-",F44,G44,H44,"-",I44)</f>
        <v>ж-ХЛН-21072005</v>
      </c>
      <c r="P44" s="45">
        <v>3</v>
      </c>
      <c r="Q44" s="45">
        <v>2</v>
      </c>
      <c r="R44" s="45">
        <v>5</v>
      </c>
      <c r="S44" s="45">
        <v>5</v>
      </c>
      <c r="T44" s="45">
        <v>0</v>
      </c>
      <c r="U44" s="45">
        <v>3</v>
      </c>
      <c r="V44" s="45">
        <v>5</v>
      </c>
      <c r="W44" s="45">
        <v>2</v>
      </c>
      <c r="X44" s="45">
        <v>0</v>
      </c>
      <c r="Y44" s="45">
        <v>0</v>
      </c>
      <c r="Z44" s="12">
        <f>SUM(P44:Y44)</f>
        <v>25</v>
      </c>
      <c r="AA44" s="44">
        <v>50</v>
      </c>
      <c r="AB44" s="46">
        <f>Z44/AA44</f>
        <v>0.5</v>
      </c>
      <c r="AC44" s="30" t="s">
        <v>1334</v>
      </c>
    </row>
    <row r="45" spans="1:29" x14ac:dyDescent="0.3">
      <c r="A45" s="43">
        <v>31</v>
      </c>
      <c r="B45" s="18" t="s">
        <v>427</v>
      </c>
      <c r="C45" s="18" t="s">
        <v>481</v>
      </c>
      <c r="D45" s="18" t="s">
        <v>482</v>
      </c>
      <c r="E45" s="18" t="s">
        <v>483</v>
      </c>
      <c r="F45" s="3" t="s">
        <v>295</v>
      </c>
      <c r="G45" s="3" t="s">
        <v>185</v>
      </c>
      <c r="H45" s="3" t="s">
        <v>198</v>
      </c>
      <c r="I45" s="1" t="s">
        <v>484</v>
      </c>
      <c r="J45" s="18" t="s">
        <v>426</v>
      </c>
      <c r="K45" s="16">
        <v>8</v>
      </c>
      <c r="L45" s="18" t="s">
        <v>485</v>
      </c>
      <c r="M45" s="44" t="s">
        <v>203</v>
      </c>
      <c r="N45" s="13" t="str">
        <f>CONCATENATE(L45,M45)</f>
        <v>Л0807В</v>
      </c>
      <c r="O45" s="13" t="str">
        <f>CONCATENATE(B45,"-",F45,G45,H45,"-",I45)</f>
        <v>м -ГАИ-06022005</v>
      </c>
      <c r="P45" s="45">
        <v>3</v>
      </c>
      <c r="Q45" s="45">
        <v>2</v>
      </c>
      <c r="R45" s="45">
        <v>5</v>
      </c>
      <c r="S45" s="45">
        <v>5</v>
      </c>
      <c r="T45" s="45">
        <v>0</v>
      </c>
      <c r="U45" s="45">
        <v>3</v>
      </c>
      <c r="V45" s="45">
        <v>5</v>
      </c>
      <c r="W45" s="45">
        <v>2</v>
      </c>
      <c r="X45" s="45">
        <v>0</v>
      </c>
      <c r="Y45" s="45">
        <v>0</v>
      </c>
      <c r="Z45" s="12">
        <f>SUM(P45:Y45)</f>
        <v>25</v>
      </c>
      <c r="AA45" s="44">
        <v>50</v>
      </c>
      <c r="AB45" s="46">
        <f>Z45/AA45</f>
        <v>0.5</v>
      </c>
      <c r="AC45" s="30" t="s">
        <v>1334</v>
      </c>
    </row>
    <row r="46" spans="1:29" x14ac:dyDescent="0.3">
      <c r="A46" s="43">
        <v>32</v>
      </c>
      <c r="B46" s="16" t="s">
        <v>14</v>
      </c>
      <c r="C46" s="16" t="s">
        <v>189</v>
      </c>
      <c r="D46" s="16" t="s">
        <v>30</v>
      </c>
      <c r="E46" s="16" t="s">
        <v>689</v>
      </c>
      <c r="F46" s="16" t="s">
        <v>191</v>
      </c>
      <c r="G46" s="16" t="s">
        <v>185</v>
      </c>
      <c r="H46" s="16" t="s">
        <v>210</v>
      </c>
      <c r="I46" s="48" t="s">
        <v>950</v>
      </c>
      <c r="J46" s="16" t="s">
        <v>778</v>
      </c>
      <c r="K46" s="16">
        <v>8</v>
      </c>
      <c r="L46" s="16" t="s">
        <v>951</v>
      </c>
      <c r="M46" s="44" t="s">
        <v>295</v>
      </c>
      <c r="N46" s="13" t="str">
        <f>CONCATENATE(L46,M46)</f>
        <v>л0811Г</v>
      </c>
      <c r="O46" s="13" t="str">
        <f>CONCATENATE(B46,"-",F46,G46,H46,"-",I46)</f>
        <v>Ж-НАР-30052005</v>
      </c>
      <c r="P46" s="45">
        <v>5</v>
      </c>
      <c r="Q46" s="45">
        <v>3</v>
      </c>
      <c r="R46" s="45">
        <v>5</v>
      </c>
      <c r="S46" s="45">
        <v>0</v>
      </c>
      <c r="T46" s="45">
        <v>0</v>
      </c>
      <c r="U46" s="45">
        <v>2</v>
      </c>
      <c r="V46" s="45">
        <v>5</v>
      </c>
      <c r="W46" s="45">
        <v>3</v>
      </c>
      <c r="X46" s="45">
        <v>0</v>
      </c>
      <c r="Y46" s="45">
        <v>2</v>
      </c>
      <c r="Z46" s="12">
        <f>SUM(P46:Y46)</f>
        <v>25</v>
      </c>
      <c r="AA46" s="44">
        <v>50</v>
      </c>
      <c r="AB46" s="46">
        <f>Z46/AA46</f>
        <v>0.5</v>
      </c>
      <c r="AC46" s="30" t="s">
        <v>1334</v>
      </c>
    </row>
    <row r="47" spans="1:29" x14ac:dyDescent="0.3">
      <c r="A47" s="43">
        <v>33</v>
      </c>
      <c r="B47" s="16" t="s">
        <v>37</v>
      </c>
      <c r="C47" s="16" t="s">
        <v>377</v>
      </c>
      <c r="D47" s="16" t="s">
        <v>378</v>
      </c>
      <c r="E47" s="16" t="s">
        <v>328</v>
      </c>
      <c r="F47" s="4" t="s">
        <v>210</v>
      </c>
      <c r="G47" s="4" t="s">
        <v>203</v>
      </c>
      <c r="H47" s="4" t="s">
        <v>226</v>
      </c>
      <c r="I47" s="1" t="s">
        <v>379</v>
      </c>
      <c r="J47" s="14" t="s">
        <v>288</v>
      </c>
      <c r="K47" s="16">
        <v>8</v>
      </c>
      <c r="L47" s="16" t="s">
        <v>144</v>
      </c>
      <c r="M47" s="44" t="s">
        <v>321</v>
      </c>
      <c r="N47" s="13" t="str">
        <f>CONCATENATE(L47,M47)</f>
        <v>Л0801У</v>
      </c>
      <c r="O47" s="13" t="str">
        <f>CONCATENATE(B47,"-",F47,G47,H47,"-",I47)</f>
        <v>М-РВД-22102005</v>
      </c>
      <c r="P47" s="45">
        <v>3</v>
      </c>
      <c r="Q47" s="45">
        <v>1</v>
      </c>
      <c r="R47" s="45">
        <v>5</v>
      </c>
      <c r="S47" s="45">
        <v>2.5</v>
      </c>
      <c r="T47" s="45">
        <v>0</v>
      </c>
      <c r="U47" s="45">
        <v>2</v>
      </c>
      <c r="V47" s="45">
        <v>5</v>
      </c>
      <c r="W47" s="45">
        <v>3</v>
      </c>
      <c r="X47" s="45">
        <v>1</v>
      </c>
      <c r="Y47" s="45">
        <v>2</v>
      </c>
      <c r="Z47" s="12">
        <f>SUM(P47:Y47)</f>
        <v>24.5</v>
      </c>
      <c r="AA47" s="44">
        <v>50</v>
      </c>
      <c r="AB47" s="46">
        <f>Z47/AA47</f>
        <v>0.49</v>
      </c>
      <c r="AC47" s="30" t="str">
        <f>IF(Z47&gt;75%*AA47,"Победитель",IF(Z47&gt;50%*AA47,"Призёр","Участник"))</f>
        <v>Участник</v>
      </c>
    </row>
    <row r="48" spans="1:29" x14ac:dyDescent="0.3">
      <c r="A48" s="43">
        <v>34</v>
      </c>
      <c r="B48" s="16" t="s">
        <v>250</v>
      </c>
      <c r="C48" s="16" t="s">
        <v>265</v>
      </c>
      <c r="D48" s="16" t="s">
        <v>266</v>
      </c>
      <c r="E48" s="16" t="s">
        <v>125</v>
      </c>
      <c r="F48" s="4" t="s">
        <v>191</v>
      </c>
      <c r="G48" s="4" t="s">
        <v>226</v>
      </c>
      <c r="H48" s="4" t="s">
        <v>252</v>
      </c>
      <c r="I48" s="1" t="s">
        <v>267</v>
      </c>
      <c r="J48" s="14" t="s">
        <v>187</v>
      </c>
      <c r="K48" s="16">
        <v>8</v>
      </c>
      <c r="L48" s="16" t="s">
        <v>268</v>
      </c>
      <c r="M48" s="44" t="s">
        <v>285</v>
      </c>
      <c r="N48" s="13" t="str">
        <f>CONCATENATE(L48,M48)</f>
        <v>л0816О</v>
      </c>
      <c r="O48" s="13" t="str">
        <f>CONCATENATE(B48,"-",F48,G48,H48,"-",I48)</f>
        <v>м-НДЕ-14072005</v>
      </c>
      <c r="P48" s="45">
        <v>5</v>
      </c>
      <c r="Q48" s="45">
        <v>2</v>
      </c>
      <c r="R48" s="45">
        <v>2</v>
      </c>
      <c r="S48" s="45">
        <v>2</v>
      </c>
      <c r="T48" s="45">
        <v>1</v>
      </c>
      <c r="U48" s="45">
        <v>3</v>
      </c>
      <c r="V48" s="45">
        <v>5</v>
      </c>
      <c r="W48" s="45">
        <v>2</v>
      </c>
      <c r="X48" s="45">
        <v>2</v>
      </c>
      <c r="Y48" s="45">
        <v>0</v>
      </c>
      <c r="Z48" s="12">
        <f>SUM(P48:Y48)</f>
        <v>24</v>
      </c>
      <c r="AA48" s="44">
        <v>50</v>
      </c>
      <c r="AB48" s="46">
        <f>Z48/AA48</f>
        <v>0.48</v>
      </c>
      <c r="AC48" s="30" t="str">
        <f>IF(Z48&gt;75%*AA48,"Победитель",IF(Z48&gt;50%*AA48,"Призёр","Участник"))</f>
        <v>Участник</v>
      </c>
    </row>
    <row r="49" spans="1:29" x14ac:dyDescent="0.3">
      <c r="A49" s="43">
        <v>35</v>
      </c>
      <c r="B49" s="16" t="s">
        <v>14</v>
      </c>
      <c r="C49" s="16" t="s">
        <v>1076</v>
      </c>
      <c r="D49" s="16" t="s">
        <v>224</v>
      </c>
      <c r="E49" s="16" t="s">
        <v>366</v>
      </c>
      <c r="F49" s="16" t="s">
        <v>196</v>
      </c>
      <c r="G49" s="16" t="s">
        <v>203</v>
      </c>
      <c r="H49" s="16" t="s">
        <v>185</v>
      </c>
      <c r="I49" s="48" t="s">
        <v>1077</v>
      </c>
      <c r="J49" s="16" t="s">
        <v>1078</v>
      </c>
      <c r="K49" s="16">
        <v>8</v>
      </c>
      <c r="L49" s="16" t="s">
        <v>144</v>
      </c>
      <c r="M49" s="44" t="s">
        <v>226</v>
      </c>
      <c r="N49" s="13" t="str">
        <f>CONCATENATE(L49,M49)</f>
        <v>Л0801Д</v>
      </c>
      <c r="O49" s="13" t="str">
        <f>CONCATENATE(B49,"-",F49,G49,H49,"-",I49)</f>
        <v>Ж-БВА-11.02.2006</v>
      </c>
      <c r="P49" s="45">
        <v>5</v>
      </c>
      <c r="Q49" s="45">
        <v>2</v>
      </c>
      <c r="R49" s="45">
        <v>2.5</v>
      </c>
      <c r="S49" s="45">
        <v>2.5</v>
      </c>
      <c r="T49" s="45">
        <v>0</v>
      </c>
      <c r="U49" s="45">
        <v>1</v>
      </c>
      <c r="V49" s="45">
        <v>5</v>
      </c>
      <c r="W49" s="45">
        <v>3</v>
      </c>
      <c r="X49" s="45">
        <v>0</v>
      </c>
      <c r="Y49" s="45">
        <v>2</v>
      </c>
      <c r="Z49" s="12">
        <f>SUM(P49:Y49)</f>
        <v>23</v>
      </c>
      <c r="AA49" s="44">
        <v>50</v>
      </c>
      <c r="AB49" s="46">
        <f>Z49/AA49</f>
        <v>0.46</v>
      </c>
      <c r="AC49" s="30" t="str">
        <f>IF(Z49&gt;75%*AA49,"Победитель",IF(Z49&gt;50%*AA49,"Призёр","Участник"))</f>
        <v>Участник</v>
      </c>
    </row>
    <row r="50" spans="1:29" x14ac:dyDescent="0.3">
      <c r="A50" s="43">
        <v>36</v>
      </c>
      <c r="B50" s="16" t="s">
        <v>37</v>
      </c>
      <c r="C50" s="16" t="s">
        <v>1128</v>
      </c>
      <c r="D50" s="16" t="s">
        <v>1129</v>
      </c>
      <c r="E50" s="16" t="s">
        <v>57</v>
      </c>
      <c r="F50" s="4" t="s">
        <v>216</v>
      </c>
      <c r="G50" s="4" t="s">
        <v>252</v>
      </c>
      <c r="H50" s="4" t="s">
        <v>25</v>
      </c>
      <c r="I50" s="1" t="s">
        <v>1130</v>
      </c>
      <c r="J50" s="14" t="s">
        <v>1093</v>
      </c>
      <c r="K50" s="16">
        <v>8</v>
      </c>
      <c r="L50" s="16" t="s">
        <v>485</v>
      </c>
      <c r="M50" s="44" t="s">
        <v>185</v>
      </c>
      <c r="N50" s="13" t="str">
        <f>CONCATENATE(L50,M50)</f>
        <v>Л0807А</v>
      </c>
      <c r="O50" s="13" t="str">
        <f>CONCATENATE(B50,"-",F50,G50,H50,"-",I50)</f>
        <v>М-ЗЕС-17022005</v>
      </c>
      <c r="P50" s="45">
        <v>5</v>
      </c>
      <c r="Q50" s="45">
        <v>4</v>
      </c>
      <c r="R50" s="45">
        <v>5</v>
      </c>
      <c r="S50" s="45">
        <v>5</v>
      </c>
      <c r="T50" s="45">
        <v>0</v>
      </c>
      <c r="U50" s="45">
        <v>3</v>
      </c>
      <c r="V50" s="45">
        <v>0</v>
      </c>
      <c r="W50" s="45">
        <v>0</v>
      </c>
      <c r="X50" s="45">
        <v>0</v>
      </c>
      <c r="Y50" s="45">
        <v>0</v>
      </c>
      <c r="Z50" s="12">
        <f>SUM(P50:Y50)</f>
        <v>22</v>
      </c>
      <c r="AA50" s="44">
        <v>50</v>
      </c>
      <c r="AB50" s="46">
        <f>Z50/AA50</f>
        <v>0.44</v>
      </c>
      <c r="AC50" s="30" t="str">
        <f>IF(Z50&gt;75%*AA50,"Победитель",IF(Z50&gt;50%*AA50,"Призёр","Участник"))</f>
        <v>Участник</v>
      </c>
    </row>
    <row r="51" spans="1:29" x14ac:dyDescent="0.3">
      <c r="A51" s="43">
        <v>37</v>
      </c>
      <c r="B51" s="8" t="s">
        <v>250</v>
      </c>
      <c r="C51" s="6" t="s">
        <v>568</v>
      </c>
      <c r="D51" s="6" t="s">
        <v>385</v>
      </c>
      <c r="E51" s="6" t="s">
        <v>43</v>
      </c>
      <c r="F51" s="55" t="s">
        <v>197</v>
      </c>
      <c r="G51" s="55" t="s">
        <v>37</v>
      </c>
      <c r="H51" s="55" t="s">
        <v>185</v>
      </c>
      <c r="I51" s="29" t="s">
        <v>569</v>
      </c>
      <c r="J51" s="7" t="s">
        <v>543</v>
      </c>
      <c r="K51" s="8">
        <v>8</v>
      </c>
      <c r="L51" s="6" t="s">
        <v>146</v>
      </c>
      <c r="M51" s="44" t="s">
        <v>197</v>
      </c>
      <c r="N51" s="13" t="str">
        <f>CONCATENATE(L51,M51)</f>
        <v>Л0803К</v>
      </c>
      <c r="O51" s="13" t="str">
        <f>CONCATENATE(B51,"-",F51,G51,H51,"-",I51)</f>
        <v>м-КМА-06112005</v>
      </c>
      <c r="P51" s="45">
        <v>5</v>
      </c>
      <c r="Q51" s="45">
        <v>3</v>
      </c>
      <c r="R51" s="45">
        <v>2</v>
      </c>
      <c r="S51" s="45">
        <v>5</v>
      </c>
      <c r="T51" s="45">
        <v>1</v>
      </c>
      <c r="U51" s="45">
        <v>2</v>
      </c>
      <c r="V51" s="45">
        <v>0</v>
      </c>
      <c r="W51" s="45">
        <v>1</v>
      </c>
      <c r="X51" s="45">
        <v>1</v>
      </c>
      <c r="Y51" s="45">
        <v>2</v>
      </c>
      <c r="Z51" s="12">
        <f>SUM(P51:Y51)</f>
        <v>22</v>
      </c>
      <c r="AA51" s="44">
        <v>50</v>
      </c>
      <c r="AB51" s="46">
        <f>Z51/AA51</f>
        <v>0.44</v>
      </c>
      <c r="AC51" s="30" t="str">
        <f>IF(Z51&gt;75%*AA51,"Победитель",IF(Z51&gt;50%*AA51,"Призёр","Участник"))</f>
        <v>Участник</v>
      </c>
    </row>
    <row r="52" spans="1:29" x14ac:dyDescent="0.3">
      <c r="A52" s="43">
        <v>38</v>
      </c>
      <c r="B52" s="16" t="s">
        <v>37</v>
      </c>
      <c r="C52" s="16" t="s">
        <v>380</v>
      </c>
      <c r="D52" s="16" t="s">
        <v>124</v>
      </c>
      <c r="E52" s="16" t="s">
        <v>120</v>
      </c>
      <c r="F52" s="4" t="s">
        <v>285</v>
      </c>
      <c r="G52" s="4" t="s">
        <v>198</v>
      </c>
      <c r="H52" s="4" t="s">
        <v>210</v>
      </c>
      <c r="I52" s="1" t="s">
        <v>381</v>
      </c>
      <c r="J52" s="14" t="s">
        <v>288</v>
      </c>
      <c r="K52" s="16">
        <v>8</v>
      </c>
      <c r="L52" s="16" t="s">
        <v>145</v>
      </c>
      <c r="M52" s="44" t="s">
        <v>321</v>
      </c>
      <c r="N52" s="13" t="str">
        <f>CONCATENATE(L52,M52)</f>
        <v>Л0802У</v>
      </c>
      <c r="O52" s="13" t="str">
        <f>CONCATENATE(B52,"-",F52,G52,H52,"-",I52)</f>
        <v>М-ОИР-28012005</v>
      </c>
      <c r="P52" s="45">
        <v>5</v>
      </c>
      <c r="Q52" s="45">
        <v>2</v>
      </c>
      <c r="R52" s="45">
        <v>3</v>
      </c>
      <c r="S52" s="45">
        <v>2</v>
      </c>
      <c r="T52" s="45">
        <v>0</v>
      </c>
      <c r="U52" s="45">
        <v>2</v>
      </c>
      <c r="V52" s="45">
        <v>5</v>
      </c>
      <c r="W52" s="45">
        <v>1</v>
      </c>
      <c r="X52" s="45">
        <v>1</v>
      </c>
      <c r="Y52" s="45">
        <v>1</v>
      </c>
      <c r="Z52" s="12">
        <f>SUM(P52:Y52)</f>
        <v>22</v>
      </c>
      <c r="AA52" s="44">
        <v>50</v>
      </c>
      <c r="AB52" s="46">
        <f>Z52/AA52</f>
        <v>0.44</v>
      </c>
      <c r="AC52" s="30" t="str">
        <f>IF(Z52&gt;75%*AA52,"Победитель",IF(Z52&gt;50%*AA52,"Призёр","Участник"))</f>
        <v>Участник</v>
      </c>
    </row>
    <row r="53" spans="1:29" x14ac:dyDescent="0.3">
      <c r="A53" s="43">
        <v>39</v>
      </c>
      <c r="B53" s="16" t="s">
        <v>14</v>
      </c>
      <c r="C53" s="16" t="s">
        <v>1125</v>
      </c>
      <c r="D53" s="16" t="s">
        <v>261</v>
      </c>
      <c r="E53" s="16" t="s">
        <v>46</v>
      </c>
      <c r="F53" s="4" t="s">
        <v>399</v>
      </c>
      <c r="G53" s="4" t="s">
        <v>203</v>
      </c>
      <c r="H53" s="4" t="s">
        <v>185</v>
      </c>
      <c r="I53" s="1" t="s">
        <v>1126</v>
      </c>
      <c r="J53" s="14" t="s">
        <v>1093</v>
      </c>
      <c r="K53" s="16">
        <v>8</v>
      </c>
      <c r="L53" s="16" t="s">
        <v>151</v>
      </c>
      <c r="M53" s="44" t="s">
        <v>185</v>
      </c>
      <c r="N53" s="13" t="str">
        <f>CONCATENATE(L53,M53)</f>
        <v>Л0805А</v>
      </c>
      <c r="O53" s="13" t="str">
        <f>CONCATENATE(B53,"-",F53,G53,H53,"-",I53)</f>
        <v>Ж-ЧВА-10082005</v>
      </c>
      <c r="P53" s="45">
        <v>5</v>
      </c>
      <c r="Q53" s="45">
        <v>4</v>
      </c>
      <c r="R53" s="45">
        <v>0</v>
      </c>
      <c r="S53" s="45">
        <v>5</v>
      </c>
      <c r="T53" s="45">
        <v>2</v>
      </c>
      <c r="U53" s="45">
        <v>0</v>
      </c>
      <c r="V53" s="45">
        <v>5</v>
      </c>
      <c r="W53" s="45">
        <v>0</v>
      </c>
      <c r="X53" s="45">
        <v>0</v>
      </c>
      <c r="Y53" s="45">
        <v>0</v>
      </c>
      <c r="Z53" s="12">
        <f>SUM(P53:Y53)</f>
        <v>21</v>
      </c>
      <c r="AA53" s="44">
        <v>50</v>
      </c>
      <c r="AB53" s="46">
        <f>Z53/AA53</f>
        <v>0.42</v>
      </c>
      <c r="AC53" s="30" t="str">
        <f>IF(Z53&gt;75%*AA53,"Победитель",IF(Z53&gt;50%*AA53,"Призёр","Участник"))</f>
        <v>Участник</v>
      </c>
    </row>
    <row r="54" spans="1:29" x14ac:dyDescent="0.3">
      <c r="A54" s="43">
        <v>40</v>
      </c>
      <c r="B54" s="16" t="s">
        <v>37</v>
      </c>
      <c r="C54" s="16" t="s">
        <v>855</v>
      </c>
      <c r="D54" s="16" t="s">
        <v>256</v>
      </c>
      <c r="E54" s="16" t="s">
        <v>1131</v>
      </c>
      <c r="F54" s="4" t="s">
        <v>216</v>
      </c>
      <c r="G54" s="4" t="s">
        <v>203</v>
      </c>
      <c r="H54" s="4" t="s">
        <v>203</v>
      </c>
      <c r="I54" s="1" t="s">
        <v>1132</v>
      </c>
      <c r="J54" s="14" t="s">
        <v>1093</v>
      </c>
      <c r="K54" s="16">
        <v>8</v>
      </c>
      <c r="L54" s="16" t="s">
        <v>575</v>
      </c>
      <c r="M54" s="44" t="s">
        <v>185</v>
      </c>
      <c r="N54" s="13" t="str">
        <f>CONCATENATE(L54,M54)</f>
        <v>Л0808А</v>
      </c>
      <c r="O54" s="13" t="str">
        <f>CONCATENATE(B54,"-",F54,G54,H54,"-",I54)</f>
        <v>М-ЗВВ-21042005</v>
      </c>
      <c r="P54" s="45">
        <v>5</v>
      </c>
      <c r="Q54" s="45">
        <v>4</v>
      </c>
      <c r="R54" s="45">
        <v>5</v>
      </c>
      <c r="S54" s="45">
        <v>4</v>
      </c>
      <c r="T54" s="45">
        <v>0</v>
      </c>
      <c r="U54" s="45">
        <v>3</v>
      </c>
      <c r="V54" s="45">
        <v>0</v>
      </c>
      <c r="W54" s="45">
        <v>0</v>
      </c>
      <c r="X54" s="45">
        <v>0</v>
      </c>
      <c r="Y54" s="45">
        <v>0</v>
      </c>
      <c r="Z54" s="12">
        <f>SUM(P54:Y54)</f>
        <v>21</v>
      </c>
      <c r="AA54" s="44">
        <v>50</v>
      </c>
      <c r="AB54" s="46">
        <f>Z54/AA54</f>
        <v>0.42</v>
      </c>
      <c r="AC54" s="30" t="str">
        <f>IF(Z54&gt;75%*AA54,"Победитель",IF(Z54&gt;50%*AA54,"Призёр","Участник"))</f>
        <v>Участник</v>
      </c>
    </row>
    <row r="55" spans="1:29" x14ac:dyDescent="0.3">
      <c r="A55" s="43">
        <v>41</v>
      </c>
      <c r="B55" s="16" t="s">
        <v>14</v>
      </c>
      <c r="C55" s="16" t="s">
        <v>945</v>
      </c>
      <c r="D55" s="16" t="s">
        <v>182</v>
      </c>
      <c r="E55" s="16" t="s">
        <v>35</v>
      </c>
      <c r="F55" s="16" t="s">
        <v>197</v>
      </c>
      <c r="G55" s="16" t="s">
        <v>184</v>
      </c>
      <c r="H55" s="16" t="s">
        <v>185</v>
      </c>
      <c r="I55" s="48" t="s">
        <v>946</v>
      </c>
      <c r="J55" s="16" t="s">
        <v>778</v>
      </c>
      <c r="K55" s="16">
        <v>8</v>
      </c>
      <c r="L55" s="16" t="s">
        <v>947</v>
      </c>
      <c r="M55" s="44" t="s">
        <v>295</v>
      </c>
      <c r="N55" s="13" t="str">
        <f>CONCATENATE(L55,M55)</f>
        <v>л0809Г</v>
      </c>
      <c r="O55" s="13" t="str">
        <f>CONCATENATE(B55,"-",F55,G55,H55,"-",I55)</f>
        <v>Ж-КПА-11022006</v>
      </c>
      <c r="P55" s="45">
        <v>5</v>
      </c>
      <c r="Q55" s="45">
        <v>4</v>
      </c>
      <c r="R55" s="45">
        <v>0</v>
      </c>
      <c r="S55" s="45">
        <v>0</v>
      </c>
      <c r="T55" s="45">
        <v>0</v>
      </c>
      <c r="U55" s="45">
        <v>1</v>
      </c>
      <c r="V55" s="45">
        <v>5</v>
      </c>
      <c r="W55" s="45">
        <v>1</v>
      </c>
      <c r="X55" s="45">
        <v>5</v>
      </c>
      <c r="Y55" s="45">
        <v>0</v>
      </c>
      <c r="Z55" s="12">
        <f>SUM(P55:Y55)</f>
        <v>21</v>
      </c>
      <c r="AA55" s="44">
        <v>50</v>
      </c>
      <c r="AB55" s="46">
        <f>Z55/AA55</f>
        <v>0.42</v>
      </c>
      <c r="AC55" s="30" t="str">
        <f>IF(Z55&gt;75%*AA55,"Победитель",IF(Z55&gt;50%*AA55,"Призёр","Участник"))</f>
        <v>Участник</v>
      </c>
    </row>
    <row r="56" spans="1:29" x14ac:dyDescent="0.3">
      <c r="A56" s="43">
        <v>42</v>
      </c>
      <c r="B56" s="16" t="s">
        <v>37</v>
      </c>
      <c r="C56" s="16" t="s">
        <v>384</v>
      </c>
      <c r="D56" s="16" t="s">
        <v>385</v>
      </c>
      <c r="E56" s="16" t="s">
        <v>386</v>
      </c>
      <c r="F56" s="4" t="s">
        <v>183</v>
      </c>
      <c r="G56" s="4" t="s">
        <v>37</v>
      </c>
      <c r="H56" s="4" t="s">
        <v>252</v>
      </c>
      <c r="I56" s="1" t="s">
        <v>387</v>
      </c>
      <c r="J56" s="14" t="s">
        <v>288</v>
      </c>
      <c r="K56" s="16">
        <v>8</v>
      </c>
      <c r="L56" s="16" t="s">
        <v>149</v>
      </c>
      <c r="M56" s="44" t="s">
        <v>321</v>
      </c>
      <c r="N56" s="13" t="str">
        <f>CONCATENATE(L56,M56)</f>
        <v>Л0804У</v>
      </c>
      <c r="O56" s="13" t="str">
        <f>CONCATENATE(B56,"-",F56,G56,H56,"-",I56)</f>
        <v>М-ТМЕ-16052005</v>
      </c>
      <c r="P56" s="45">
        <v>5</v>
      </c>
      <c r="Q56" s="45">
        <v>4</v>
      </c>
      <c r="R56" s="45">
        <v>5</v>
      </c>
      <c r="S56" s="45">
        <v>5</v>
      </c>
      <c r="T56" s="45">
        <v>0</v>
      </c>
      <c r="U56" s="45">
        <v>2</v>
      </c>
      <c r="V56" s="45">
        <v>0</v>
      </c>
      <c r="W56" s="45">
        <v>0</v>
      </c>
      <c r="X56" s="45">
        <v>0</v>
      </c>
      <c r="Y56" s="45">
        <v>0</v>
      </c>
      <c r="Z56" s="12">
        <f>SUM(P56:Y56)</f>
        <v>21</v>
      </c>
      <c r="AA56" s="44">
        <v>50</v>
      </c>
      <c r="AB56" s="46">
        <f>Z56/AA56</f>
        <v>0.42</v>
      </c>
      <c r="AC56" s="30" t="str">
        <f>IF(Z56&gt;75%*AA56,"Победитель",IF(Z56&gt;50%*AA56,"Призёр","Участник"))</f>
        <v>Участник</v>
      </c>
    </row>
    <row r="57" spans="1:29" x14ac:dyDescent="0.3">
      <c r="A57" s="43">
        <v>43</v>
      </c>
      <c r="B57" s="16" t="s">
        <v>37</v>
      </c>
      <c r="C57" s="16" t="s">
        <v>1173</v>
      </c>
      <c r="D57" s="16" t="s">
        <v>1174</v>
      </c>
      <c r="E57" s="16" t="s">
        <v>57</v>
      </c>
      <c r="F57" s="16" t="s">
        <v>37</v>
      </c>
      <c r="G57" s="16" t="s">
        <v>210</v>
      </c>
      <c r="H57" s="16" t="s">
        <v>25</v>
      </c>
      <c r="I57" s="48" t="s">
        <v>1175</v>
      </c>
      <c r="J57" s="16" t="s">
        <v>1152</v>
      </c>
      <c r="K57" s="16">
        <v>8</v>
      </c>
      <c r="L57" s="16" t="s">
        <v>145</v>
      </c>
      <c r="M57" s="44" t="s">
        <v>216</v>
      </c>
      <c r="N57" s="13" t="str">
        <f>CONCATENATE(L57,M57)</f>
        <v>Л0802З</v>
      </c>
      <c r="O57" s="13" t="str">
        <f>CONCATENATE(B57,"-",F57,G57,H57,"-",I57)</f>
        <v>М-МРС-01032005</v>
      </c>
      <c r="P57" s="45">
        <v>7</v>
      </c>
      <c r="Q57" s="45">
        <v>5</v>
      </c>
      <c r="R57" s="45">
        <v>0</v>
      </c>
      <c r="S57" s="45">
        <v>5.5</v>
      </c>
      <c r="T57" s="45">
        <v>2.5</v>
      </c>
      <c r="U57" s="45"/>
      <c r="V57" s="45"/>
      <c r="W57" s="45"/>
      <c r="X57" s="45"/>
      <c r="Y57" s="45"/>
      <c r="Z57" s="12">
        <f>SUM(P57:Y57)</f>
        <v>20</v>
      </c>
      <c r="AA57" s="44">
        <v>50</v>
      </c>
      <c r="AB57" s="46">
        <f>Z57/AA57</f>
        <v>0.4</v>
      </c>
      <c r="AC57" s="30" t="str">
        <f>IF(Z57&gt;75%*AA57,"Победитель",IF(Z57&gt;50%*AA57,"Призёр","Участник"))</f>
        <v>Участник</v>
      </c>
    </row>
    <row r="58" spans="1:29" x14ac:dyDescent="0.3">
      <c r="A58" s="43">
        <v>44</v>
      </c>
      <c r="B58" s="16" t="s">
        <v>180</v>
      </c>
      <c r="C58" s="16" t="s">
        <v>244</v>
      </c>
      <c r="D58" s="16" t="s">
        <v>245</v>
      </c>
      <c r="E58" s="16" t="s">
        <v>246</v>
      </c>
      <c r="F58" s="4" t="s">
        <v>25</v>
      </c>
      <c r="G58" s="4" t="s">
        <v>247</v>
      </c>
      <c r="H58" s="4" t="s">
        <v>185</v>
      </c>
      <c r="I58" s="1" t="s">
        <v>248</v>
      </c>
      <c r="J58" s="14" t="s">
        <v>187</v>
      </c>
      <c r="K58" s="16">
        <v>8</v>
      </c>
      <c r="L58" s="16" t="s">
        <v>249</v>
      </c>
      <c r="M58" s="44" t="s">
        <v>285</v>
      </c>
      <c r="N58" s="13" t="str">
        <f>CONCATENATE(L58,M58)</f>
        <v>л0817О</v>
      </c>
      <c r="O58" s="13" t="str">
        <f>CONCATENATE(B58,"-",F58,G58,H58,"-",I58)</f>
        <v>ж-СЛА-27012005</v>
      </c>
      <c r="P58" s="45">
        <v>5</v>
      </c>
      <c r="Q58" s="45">
        <v>1</v>
      </c>
      <c r="R58" s="45">
        <v>5</v>
      </c>
      <c r="S58" s="45">
        <v>0</v>
      </c>
      <c r="T58" s="45">
        <v>1</v>
      </c>
      <c r="U58" s="45">
        <v>1</v>
      </c>
      <c r="V58" s="45">
        <v>5</v>
      </c>
      <c r="W58" s="45">
        <v>0</v>
      </c>
      <c r="X58" s="45">
        <v>1</v>
      </c>
      <c r="Y58" s="45">
        <v>0</v>
      </c>
      <c r="Z58" s="12">
        <f>SUM(P58:Y58)</f>
        <v>19</v>
      </c>
      <c r="AA58" s="44">
        <v>50</v>
      </c>
      <c r="AB58" s="46">
        <f>Z58/AA58</f>
        <v>0.38</v>
      </c>
      <c r="AC58" s="30" t="str">
        <f>IF(Z58&gt;75%*AA58,"Победитель",IF(Z58&gt;50%*AA58,"Призёр","Участник"))</f>
        <v>Участник</v>
      </c>
    </row>
    <row r="59" spans="1:29" x14ac:dyDescent="0.3">
      <c r="A59" s="43">
        <v>45</v>
      </c>
      <c r="B59" s="16" t="s">
        <v>14</v>
      </c>
      <c r="C59" s="16" t="s">
        <v>1221</v>
      </c>
      <c r="D59" s="16" t="s">
        <v>30</v>
      </c>
      <c r="E59" s="16" t="s">
        <v>158</v>
      </c>
      <c r="F59" s="16" t="s">
        <v>184</v>
      </c>
      <c r="G59" s="16" t="s">
        <v>185</v>
      </c>
      <c r="H59" s="16" t="s">
        <v>25</v>
      </c>
      <c r="I59" s="48" t="s">
        <v>1222</v>
      </c>
      <c r="J59" s="16" t="s">
        <v>1210</v>
      </c>
      <c r="K59" s="16">
        <v>8</v>
      </c>
      <c r="L59" s="16" t="s">
        <v>144</v>
      </c>
      <c r="M59" s="44" t="s">
        <v>247</v>
      </c>
      <c r="N59" s="13" t="str">
        <f>CONCATENATE(L59,M59)</f>
        <v>Л0801Л</v>
      </c>
      <c r="O59" s="13" t="str">
        <f>CONCATENATE(B59,"-",F59,G59,H59,"-",I59)</f>
        <v>Ж-ПАС-12112005</v>
      </c>
      <c r="P59" s="45">
        <v>5</v>
      </c>
      <c r="Q59" s="45">
        <v>1</v>
      </c>
      <c r="R59" s="45">
        <v>5</v>
      </c>
      <c r="S59" s="45">
        <v>5</v>
      </c>
      <c r="T59" s="45">
        <v>0</v>
      </c>
      <c r="U59" s="45">
        <v>1</v>
      </c>
      <c r="V59" s="45">
        <v>0</v>
      </c>
      <c r="W59" s="45">
        <v>1.5</v>
      </c>
      <c r="X59" s="45">
        <v>0</v>
      </c>
      <c r="Y59" s="45">
        <v>0</v>
      </c>
      <c r="Z59" s="12">
        <f>SUM(P59:Y59)</f>
        <v>18.5</v>
      </c>
      <c r="AA59" s="44">
        <v>50</v>
      </c>
      <c r="AB59" s="46">
        <f>Z59/AA59</f>
        <v>0.37</v>
      </c>
      <c r="AC59" s="30" t="str">
        <f>IF(Z59&gt;75%*AA59,"Победитель",IF(Z59&gt;50%*AA59,"Призёр","Участник"))</f>
        <v>Участник</v>
      </c>
    </row>
    <row r="60" spans="1:29" x14ac:dyDescent="0.3">
      <c r="A60" s="43">
        <v>46</v>
      </c>
      <c r="B60" s="16" t="s">
        <v>14</v>
      </c>
      <c r="C60" s="16" t="s">
        <v>1223</v>
      </c>
      <c r="D60" s="16" t="s">
        <v>437</v>
      </c>
      <c r="E60" s="16" t="s">
        <v>225</v>
      </c>
      <c r="F60" s="16" t="s">
        <v>310</v>
      </c>
      <c r="G60" s="16" t="s">
        <v>321</v>
      </c>
      <c r="H60" s="16" t="s">
        <v>226</v>
      </c>
      <c r="I60" s="48" t="s">
        <v>1224</v>
      </c>
      <c r="J60" s="16" t="s">
        <v>1210</v>
      </c>
      <c r="K60" s="16">
        <v>8</v>
      </c>
      <c r="L60" s="16" t="s">
        <v>145</v>
      </c>
      <c r="M60" s="44" t="s">
        <v>247</v>
      </c>
      <c r="N60" s="13" t="str">
        <f>CONCATENATE(L60,M60)</f>
        <v>Л0802Л</v>
      </c>
      <c r="O60" s="13" t="str">
        <f>CONCATENATE(B60,"-",F60,G60,H60,"-",I60)</f>
        <v>Ж-ФУД-18012006</v>
      </c>
      <c r="P60" s="45">
        <v>5</v>
      </c>
      <c r="Q60" s="45">
        <v>0</v>
      </c>
      <c r="R60" s="45">
        <v>5</v>
      </c>
      <c r="S60" s="45">
        <v>3.5</v>
      </c>
      <c r="T60" s="45">
        <v>0</v>
      </c>
      <c r="U60" s="45">
        <v>3</v>
      </c>
      <c r="V60" s="45">
        <v>0</v>
      </c>
      <c r="W60" s="45">
        <v>2</v>
      </c>
      <c r="X60" s="45">
        <v>0</v>
      </c>
      <c r="Y60" s="45">
        <v>0</v>
      </c>
      <c r="Z60" s="12">
        <f>SUM(P60:Y60)</f>
        <v>18.5</v>
      </c>
      <c r="AA60" s="44">
        <v>50</v>
      </c>
      <c r="AB60" s="46">
        <f>Z60/AA60</f>
        <v>0.37</v>
      </c>
      <c r="AC60" s="30" t="str">
        <f>IF(Z60&gt;75%*AA60,"Победитель",IF(Z60&gt;50%*AA60,"Призёр","Участник"))</f>
        <v>Участник</v>
      </c>
    </row>
    <row r="61" spans="1:29" x14ac:dyDescent="0.3">
      <c r="A61" s="43">
        <v>47</v>
      </c>
      <c r="B61" s="16" t="s">
        <v>14</v>
      </c>
      <c r="C61" s="16" t="s">
        <v>1080</v>
      </c>
      <c r="D61" s="16" t="s">
        <v>52</v>
      </c>
      <c r="E61" s="16" t="s">
        <v>1081</v>
      </c>
      <c r="F61" s="16" t="s">
        <v>247</v>
      </c>
      <c r="G61" s="16" t="s">
        <v>226</v>
      </c>
      <c r="H61" s="16" t="s">
        <v>185</v>
      </c>
      <c r="I61" s="48" t="s">
        <v>1082</v>
      </c>
      <c r="J61" s="16" t="s">
        <v>1078</v>
      </c>
      <c r="K61" s="16">
        <v>8</v>
      </c>
      <c r="L61" s="16" t="s">
        <v>145</v>
      </c>
      <c r="M61" s="44" t="s">
        <v>226</v>
      </c>
      <c r="N61" s="13" t="str">
        <f>CONCATENATE(L61,M61)</f>
        <v>Л0802Д</v>
      </c>
      <c r="O61" s="13" t="str">
        <f>CONCATENATE(B61,"-",F61,G61,H61,"-",I61)</f>
        <v>Ж-ЛДА-05.10.2004</v>
      </c>
      <c r="P61" s="45">
        <v>1</v>
      </c>
      <c r="Q61" s="45">
        <v>0</v>
      </c>
      <c r="R61" s="45">
        <v>2.5</v>
      </c>
      <c r="S61" s="45">
        <v>2.5</v>
      </c>
      <c r="T61" s="45">
        <v>0</v>
      </c>
      <c r="U61" s="45">
        <v>0</v>
      </c>
      <c r="V61" s="45">
        <v>5</v>
      </c>
      <c r="W61" s="45">
        <v>0</v>
      </c>
      <c r="X61" s="45">
        <v>5</v>
      </c>
      <c r="Y61" s="45">
        <v>2</v>
      </c>
      <c r="Z61" s="12">
        <f>SUM(P61:Y61)</f>
        <v>18</v>
      </c>
      <c r="AA61" s="44">
        <v>50</v>
      </c>
      <c r="AB61" s="46">
        <f>Z61/AA61</f>
        <v>0.36</v>
      </c>
      <c r="AC61" s="30" t="str">
        <f>IF(Z61&gt;75%*AA61,"Победитель",IF(Z61&gt;50%*AA61,"Призёр","Участник"))</f>
        <v>Участник</v>
      </c>
    </row>
    <row r="62" spans="1:29" x14ac:dyDescent="0.3">
      <c r="A62" s="43">
        <v>48</v>
      </c>
      <c r="B62" s="16" t="s">
        <v>180</v>
      </c>
      <c r="C62" s="16" t="s">
        <v>260</v>
      </c>
      <c r="D62" s="16" t="s">
        <v>261</v>
      </c>
      <c r="E62" s="16" t="s">
        <v>262</v>
      </c>
      <c r="F62" s="4" t="s">
        <v>197</v>
      </c>
      <c r="G62" s="4" t="s">
        <v>203</v>
      </c>
      <c r="H62" s="4" t="s">
        <v>203</v>
      </c>
      <c r="I62" s="1" t="s">
        <v>263</v>
      </c>
      <c r="J62" s="14" t="s">
        <v>187</v>
      </c>
      <c r="K62" s="16">
        <v>8</v>
      </c>
      <c r="L62" s="16" t="s">
        <v>264</v>
      </c>
      <c r="M62" s="44" t="s">
        <v>285</v>
      </c>
      <c r="N62" s="13" t="str">
        <f>CONCATENATE(L62,M62)</f>
        <v>л0814О</v>
      </c>
      <c r="O62" s="13" t="str">
        <f>CONCATENATE(B62,"-",F62,G62,H62,"-",I62)</f>
        <v>ж-КВВ-12022005</v>
      </c>
      <c r="P62" s="45">
        <v>5</v>
      </c>
      <c r="Q62" s="45">
        <v>1</v>
      </c>
      <c r="R62" s="45">
        <v>0</v>
      </c>
      <c r="S62" s="45">
        <v>0</v>
      </c>
      <c r="T62" s="45">
        <v>2</v>
      </c>
      <c r="U62" s="45">
        <v>2</v>
      </c>
      <c r="V62" s="45">
        <v>5</v>
      </c>
      <c r="W62" s="45">
        <v>1</v>
      </c>
      <c r="X62" s="45">
        <v>0</v>
      </c>
      <c r="Y62" s="45">
        <v>1</v>
      </c>
      <c r="Z62" s="12">
        <f>SUM(P62:Y62)</f>
        <v>17</v>
      </c>
      <c r="AA62" s="44">
        <v>50</v>
      </c>
      <c r="AB62" s="46">
        <f>Z62/AA62</f>
        <v>0.34</v>
      </c>
      <c r="AC62" s="30" t="str">
        <f>IF(Z62&gt;75%*AA62,"Победитель",IF(Z62&gt;50%*AA62,"Призёр","Участник"))</f>
        <v>Участник</v>
      </c>
    </row>
    <row r="63" spans="1:29" x14ac:dyDescent="0.3">
      <c r="A63" s="43">
        <v>49</v>
      </c>
      <c r="B63" s="16" t="s">
        <v>14</v>
      </c>
      <c r="C63" s="16" t="s">
        <v>382</v>
      </c>
      <c r="D63" s="16" t="s">
        <v>165</v>
      </c>
      <c r="E63" s="16" t="s">
        <v>299</v>
      </c>
      <c r="F63" s="4" t="s">
        <v>226</v>
      </c>
      <c r="G63" s="4" t="s">
        <v>247</v>
      </c>
      <c r="H63" s="4" t="s">
        <v>37</v>
      </c>
      <c r="I63" s="1" t="s">
        <v>383</v>
      </c>
      <c r="J63" s="14" t="s">
        <v>288</v>
      </c>
      <c r="K63" s="16">
        <v>8</v>
      </c>
      <c r="L63" s="16" t="s">
        <v>146</v>
      </c>
      <c r="M63" s="44" t="s">
        <v>321</v>
      </c>
      <c r="N63" s="13" t="str">
        <f>CONCATENATE(L63,M63)</f>
        <v>Л0803У</v>
      </c>
      <c r="O63" s="13" t="str">
        <f>CONCATENATE(B63,"-",F63,G63,H63,"-",I63)</f>
        <v>Ж-ДЛМ-17082005</v>
      </c>
      <c r="P63" s="45">
        <v>5</v>
      </c>
      <c r="Q63" s="45">
        <v>4</v>
      </c>
      <c r="R63" s="45">
        <v>1</v>
      </c>
      <c r="S63" s="45">
        <v>0</v>
      </c>
      <c r="T63" s="45">
        <v>0</v>
      </c>
      <c r="U63" s="45">
        <v>3</v>
      </c>
      <c r="V63" s="45">
        <v>0</v>
      </c>
      <c r="W63" s="45">
        <v>1</v>
      </c>
      <c r="X63" s="45">
        <v>3</v>
      </c>
      <c r="Y63" s="45">
        <v>0</v>
      </c>
      <c r="Z63" s="12">
        <f>SUM(P63:Y63)</f>
        <v>17</v>
      </c>
      <c r="AA63" s="44">
        <v>50</v>
      </c>
      <c r="AB63" s="46">
        <f>Z63/AA63</f>
        <v>0.34</v>
      </c>
      <c r="AC63" s="30" t="str">
        <f>IF(Z63&gt;75%*AA63,"Победитель",IF(Z63&gt;50%*AA63,"Призёр","Участник"))</f>
        <v>Участник</v>
      </c>
    </row>
    <row r="64" spans="1:29" x14ac:dyDescent="0.3">
      <c r="A64" s="43">
        <v>50</v>
      </c>
      <c r="B64" s="16" t="s">
        <v>37</v>
      </c>
      <c r="C64" s="16" t="s">
        <v>958</v>
      </c>
      <c r="D64" s="16" t="s">
        <v>385</v>
      </c>
      <c r="E64" s="16" t="s">
        <v>549</v>
      </c>
      <c r="F64" s="16" t="s">
        <v>295</v>
      </c>
      <c r="G64" s="16" t="s">
        <v>37</v>
      </c>
      <c r="H64" s="16" t="s">
        <v>37</v>
      </c>
      <c r="I64" s="48" t="s">
        <v>959</v>
      </c>
      <c r="J64" s="16" t="s">
        <v>778</v>
      </c>
      <c r="K64" s="16">
        <v>8</v>
      </c>
      <c r="L64" s="16" t="s">
        <v>960</v>
      </c>
      <c r="M64" s="44" t="s">
        <v>295</v>
      </c>
      <c r="N64" s="13" t="str">
        <f>CONCATENATE(L64,M64)</f>
        <v>л0810Г</v>
      </c>
      <c r="O64" s="13" t="str">
        <f>CONCATENATE(B64,"-",F64,G64,H64,"-",I64)</f>
        <v>М-ГММ-02102005</v>
      </c>
      <c r="P64" s="45">
        <v>5</v>
      </c>
      <c r="Q64" s="45">
        <v>1</v>
      </c>
      <c r="R64" s="45">
        <v>0</v>
      </c>
      <c r="S64" s="45">
        <v>0</v>
      </c>
      <c r="T64" s="45">
        <v>1</v>
      </c>
      <c r="U64" s="45">
        <v>0</v>
      </c>
      <c r="V64" s="45">
        <v>2.5</v>
      </c>
      <c r="W64" s="45">
        <v>0</v>
      </c>
      <c r="X64" s="45">
        <v>5</v>
      </c>
      <c r="Y64" s="45">
        <v>2</v>
      </c>
      <c r="Z64" s="12">
        <f>SUM(P64:Y64)</f>
        <v>16.5</v>
      </c>
      <c r="AA64" s="44">
        <v>50</v>
      </c>
      <c r="AB64" s="46">
        <f>Z64/AA64</f>
        <v>0.33</v>
      </c>
      <c r="AC64" s="30" t="str">
        <f>IF(Z64&gt;75%*AA64,"Победитель",IF(Z64&gt;50%*AA64,"Призёр","Участник"))</f>
        <v>Участник</v>
      </c>
    </row>
    <row r="65" spans="1:29" x14ac:dyDescent="0.3">
      <c r="A65" s="43">
        <v>51</v>
      </c>
      <c r="B65" s="18" t="s">
        <v>427</v>
      </c>
      <c r="C65" s="18" t="s">
        <v>486</v>
      </c>
      <c r="D65" s="18" t="s">
        <v>487</v>
      </c>
      <c r="E65" s="18" t="s">
        <v>171</v>
      </c>
      <c r="F65" s="3" t="s">
        <v>291</v>
      </c>
      <c r="G65" s="3" t="s">
        <v>185</v>
      </c>
      <c r="H65" s="3" t="s">
        <v>191</v>
      </c>
      <c r="I65" s="1" t="s">
        <v>258</v>
      </c>
      <c r="J65" s="18" t="s">
        <v>426</v>
      </c>
      <c r="K65" s="16">
        <v>8</v>
      </c>
      <c r="L65" s="18" t="s">
        <v>151</v>
      </c>
      <c r="M65" s="44" t="s">
        <v>203</v>
      </c>
      <c r="N65" s="13" t="str">
        <f>CONCATENATE(L65,M65)</f>
        <v>Л0805В</v>
      </c>
      <c r="O65" s="13" t="str">
        <f>CONCATENATE(B65,"-",F65,G65,H65,"-",I65)</f>
        <v>м -ХАН-21072005</v>
      </c>
      <c r="P65" s="45">
        <v>1</v>
      </c>
      <c r="Q65" s="45">
        <v>1</v>
      </c>
      <c r="R65" s="45">
        <v>2</v>
      </c>
      <c r="S65" s="45">
        <v>2</v>
      </c>
      <c r="T65" s="45">
        <v>0</v>
      </c>
      <c r="U65" s="45">
        <v>3</v>
      </c>
      <c r="V65" s="45">
        <v>5</v>
      </c>
      <c r="W65" s="45">
        <v>2</v>
      </c>
      <c r="X65" s="45">
        <v>0</v>
      </c>
      <c r="Y65" s="45">
        <v>0</v>
      </c>
      <c r="Z65" s="12">
        <f>SUM(P65:Y65)</f>
        <v>16</v>
      </c>
      <c r="AA65" s="44">
        <v>50</v>
      </c>
      <c r="AB65" s="46">
        <f>Z65/AA65</f>
        <v>0.32</v>
      </c>
      <c r="AC65" s="30" t="str">
        <f>IF(Z65&gt;75%*AA65,"Победитель",IF(Z65&gt;50%*AA65,"Призёр","Участник"))</f>
        <v>Участник</v>
      </c>
    </row>
    <row r="66" spans="1:29" x14ac:dyDescent="0.3">
      <c r="A66" s="43">
        <v>52</v>
      </c>
      <c r="B66" s="16" t="s">
        <v>37</v>
      </c>
      <c r="C66" s="16" t="s">
        <v>147</v>
      </c>
      <c r="D66" s="16" t="s">
        <v>39</v>
      </c>
      <c r="E66" s="16" t="s">
        <v>43</v>
      </c>
      <c r="F66" s="4" t="str">
        <f>LEFT(C66,1)</f>
        <v>Ч</v>
      </c>
      <c r="G66" s="4" t="str">
        <f>LEFT(D66,1)</f>
        <v>Н</v>
      </c>
      <c r="H66" s="4" t="str">
        <f>LEFT(E66,1)</f>
        <v>А</v>
      </c>
      <c r="I66" s="1" t="s">
        <v>148</v>
      </c>
      <c r="J66" s="14" t="s">
        <v>28</v>
      </c>
      <c r="K66" s="16">
        <v>8</v>
      </c>
      <c r="L66" s="16" t="s">
        <v>149</v>
      </c>
      <c r="M66" s="10" t="s">
        <v>37</v>
      </c>
      <c r="N66" s="13" t="str">
        <f>CONCATENATE(L66,M66)</f>
        <v>Л0804М</v>
      </c>
      <c r="O66" s="13" t="str">
        <f>CONCATENATE(B66,"-",F66,G66,H66,"-",I66)</f>
        <v>М-ЧНА-23042005</v>
      </c>
      <c r="P66" s="45">
        <v>3</v>
      </c>
      <c r="Q66" s="45">
        <v>0</v>
      </c>
      <c r="R66" s="45">
        <v>5</v>
      </c>
      <c r="S66" s="45">
        <v>5</v>
      </c>
      <c r="T66" s="45">
        <v>0</v>
      </c>
      <c r="U66" s="45">
        <v>3</v>
      </c>
      <c r="V66" s="45">
        <v>0</v>
      </c>
      <c r="W66" s="45">
        <v>0</v>
      </c>
      <c r="X66" s="45">
        <v>0</v>
      </c>
      <c r="Y66" s="45">
        <v>0</v>
      </c>
      <c r="Z66" s="12">
        <f>SUM(P66:Y66)</f>
        <v>16</v>
      </c>
      <c r="AA66" s="44">
        <v>50</v>
      </c>
      <c r="AB66" s="46">
        <f>Z66/AA66</f>
        <v>0.32</v>
      </c>
      <c r="AC66" s="30" t="str">
        <f>IF(Z66&gt;75%*AA66,"Победитель",IF(Z66&gt;50%*AA66,"Призёр","Участник"))</f>
        <v>Участник</v>
      </c>
    </row>
    <row r="67" spans="1:29" x14ac:dyDescent="0.3">
      <c r="A67" s="43">
        <v>53</v>
      </c>
      <c r="B67" s="16" t="s">
        <v>37</v>
      </c>
      <c r="C67" s="15" t="s">
        <v>1116</v>
      </c>
      <c r="D67" s="15" t="s">
        <v>1117</v>
      </c>
      <c r="E67" s="15" t="s">
        <v>57</v>
      </c>
      <c r="F67" s="4" t="s">
        <v>203</v>
      </c>
      <c r="G67" s="4" t="s">
        <v>183</v>
      </c>
      <c r="H67" s="4" t="s">
        <v>25</v>
      </c>
      <c r="I67" s="2" t="s">
        <v>1118</v>
      </c>
      <c r="J67" s="14" t="s">
        <v>1093</v>
      </c>
      <c r="K67" s="16">
        <v>8</v>
      </c>
      <c r="L67" s="15" t="s">
        <v>144</v>
      </c>
      <c r="M67" s="44" t="s">
        <v>185</v>
      </c>
      <c r="N67" s="13" t="str">
        <f>CONCATENATE(L67,M67)</f>
        <v>Л0801А</v>
      </c>
      <c r="O67" s="13" t="str">
        <f>CONCATENATE(B67,"-",F67,G67,H67,"-",I67)</f>
        <v>М-ВТС-17112005</v>
      </c>
      <c r="P67" s="45">
        <v>3</v>
      </c>
      <c r="Q67" s="45">
        <v>4</v>
      </c>
      <c r="R67" s="45">
        <v>0</v>
      </c>
      <c r="S67" s="45">
        <v>0</v>
      </c>
      <c r="T67" s="45">
        <v>0</v>
      </c>
      <c r="U67" s="45">
        <v>3</v>
      </c>
      <c r="V67" s="45">
        <v>0</v>
      </c>
      <c r="W67" s="45">
        <v>0</v>
      </c>
      <c r="X67" s="45">
        <v>5</v>
      </c>
      <c r="Y67" s="45">
        <v>0</v>
      </c>
      <c r="Z67" s="12">
        <f>SUM(P67:Y67)</f>
        <v>15</v>
      </c>
      <c r="AA67" s="44">
        <v>50</v>
      </c>
      <c r="AB67" s="46">
        <f>Z67/AA67</f>
        <v>0.3</v>
      </c>
      <c r="AC67" s="30" t="str">
        <f>IF(Z67&gt;75%*AA67,"Победитель",IF(Z67&gt;50%*AA67,"Призёр","Участник"))</f>
        <v>Участник</v>
      </c>
    </row>
    <row r="68" spans="1:29" x14ac:dyDescent="0.3">
      <c r="A68" s="43">
        <v>54</v>
      </c>
      <c r="B68" s="16" t="s">
        <v>14</v>
      </c>
      <c r="C68" s="16" t="s">
        <v>952</v>
      </c>
      <c r="D68" s="16" t="s">
        <v>953</v>
      </c>
      <c r="E68" s="16" t="s">
        <v>506</v>
      </c>
      <c r="F68" s="16" t="s">
        <v>37</v>
      </c>
      <c r="G68" s="16" t="s">
        <v>183</v>
      </c>
      <c r="H68" s="16" t="s">
        <v>203</v>
      </c>
      <c r="I68" s="48" t="s">
        <v>954</v>
      </c>
      <c r="J68" s="16" t="s">
        <v>778</v>
      </c>
      <c r="K68" s="16">
        <v>8</v>
      </c>
      <c r="L68" s="16" t="s">
        <v>955</v>
      </c>
      <c r="M68" s="44" t="s">
        <v>295</v>
      </c>
      <c r="N68" s="13" t="str">
        <f>CONCATENATE(L68,M68)</f>
        <v>л0808Г</v>
      </c>
      <c r="O68" s="13" t="str">
        <f>CONCATENATE(B68,"-",F68,G68,H68,"-",I68)</f>
        <v>Ж-МТВ-13082005</v>
      </c>
      <c r="P68" s="45">
        <v>5</v>
      </c>
      <c r="Q68" s="45">
        <v>1</v>
      </c>
      <c r="R68" s="45">
        <v>0</v>
      </c>
      <c r="S68" s="45">
        <v>1.5</v>
      </c>
      <c r="T68" s="45">
        <v>0</v>
      </c>
      <c r="U68" s="45">
        <v>0</v>
      </c>
      <c r="V68" s="45">
        <v>5</v>
      </c>
      <c r="W68" s="45">
        <v>2.5</v>
      </c>
      <c r="X68" s="45">
        <v>0</v>
      </c>
      <c r="Y68" s="45">
        <v>0</v>
      </c>
      <c r="Z68" s="12">
        <f>SUM(P68:Y68)</f>
        <v>15</v>
      </c>
      <c r="AA68" s="44">
        <v>50</v>
      </c>
      <c r="AB68" s="46">
        <f>Z68/AA68</f>
        <v>0.3</v>
      </c>
      <c r="AC68" s="30" t="str">
        <f>IF(Z68&gt;75%*AA68,"Победитель",IF(Z68&gt;50%*AA68,"Призёр","Участник"))</f>
        <v>Участник</v>
      </c>
    </row>
    <row r="69" spans="1:29" x14ac:dyDescent="0.3">
      <c r="A69" s="43">
        <v>55</v>
      </c>
      <c r="B69" s="8" t="s">
        <v>180</v>
      </c>
      <c r="C69" s="6" t="s">
        <v>572</v>
      </c>
      <c r="D69" s="6" t="s">
        <v>573</v>
      </c>
      <c r="E69" s="6" t="s">
        <v>366</v>
      </c>
      <c r="F69" s="55" t="s">
        <v>210</v>
      </c>
      <c r="G69" s="55" t="s">
        <v>37</v>
      </c>
      <c r="H69" s="55" t="s">
        <v>185</v>
      </c>
      <c r="I69" s="29" t="s">
        <v>574</v>
      </c>
      <c r="J69" s="7" t="s">
        <v>543</v>
      </c>
      <c r="K69" s="8">
        <v>8</v>
      </c>
      <c r="L69" s="6" t="s">
        <v>575</v>
      </c>
      <c r="M69" s="44" t="s">
        <v>197</v>
      </c>
      <c r="N69" s="13" t="str">
        <f>CONCATENATE(L69,M69)</f>
        <v>Л0808К</v>
      </c>
      <c r="O69" s="13" t="str">
        <f>CONCATENATE(B69,"-",F69,G69,H69,"-",I69)</f>
        <v>ж-РМА-30102005</v>
      </c>
      <c r="P69" s="45">
        <v>5</v>
      </c>
      <c r="Q69" s="45">
        <v>2</v>
      </c>
      <c r="R69" s="45">
        <v>2</v>
      </c>
      <c r="S69" s="45">
        <v>1</v>
      </c>
      <c r="T69" s="45">
        <v>0</v>
      </c>
      <c r="U69" s="45">
        <v>3</v>
      </c>
      <c r="V69" s="45">
        <v>0</v>
      </c>
      <c r="W69" s="45">
        <v>2</v>
      </c>
      <c r="X69" s="45">
        <v>0</v>
      </c>
      <c r="Y69" s="45">
        <v>0</v>
      </c>
      <c r="Z69" s="12">
        <f>SUM(P69:Y69)</f>
        <v>15</v>
      </c>
      <c r="AA69" s="44">
        <v>50</v>
      </c>
      <c r="AB69" s="46">
        <f>Z69/AA69</f>
        <v>0.3</v>
      </c>
      <c r="AC69" s="30" t="str">
        <f>IF(Z69&gt;75%*AA69,"Победитель",IF(Z69&gt;50%*AA69,"Призёр","Участник"))</f>
        <v>Участник</v>
      </c>
    </row>
    <row r="70" spans="1:29" x14ac:dyDescent="0.3">
      <c r="A70" s="43">
        <v>56</v>
      </c>
      <c r="B70" s="16" t="s">
        <v>14</v>
      </c>
      <c r="C70" s="16" t="s">
        <v>1133</v>
      </c>
      <c r="D70" s="16" t="s">
        <v>82</v>
      </c>
      <c r="E70" s="16" t="s">
        <v>53</v>
      </c>
      <c r="F70" s="4" t="s">
        <v>295</v>
      </c>
      <c r="G70" s="4" t="s">
        <v>37</v>
      </c>
      <c r="H70" s="4" t="s">
        <v>184</v>
      </c>
      <c r="I70" s="1" t="s">
        <v>715</v>
      </c>
      <c r="J70" s="14" t="s">
        <v>1093</v>
      </c>
      <c r="K70" s="16">
        <v>8</v>
      </c>
      <c r="L70" s="16" t="s">
        <v>1134</v>
      </c>
      <c r="M70" s="44" t="s">
        <v>185</v>
      </c>
      <c r="N70" s="13" t="str">
        <f>CONCATENATE(L70,M70)</f>
        <v>Л0809А</v>
      </c>
      <c r="O70" s="13" t="str">
        <f>CONCATENATE(B70,"-",F70,G70,H70,"-",I70)</f>
        <v>Ж-ГМП-13042005</v>
      </c>
      <c r="P70" s="45">
        <v>5</v>
      </c>
      <c r="Q70" s="45">
        <v>5</v>
      </c>
      <c r="R70" s="45">
        <v>2</v>
      </c>
      <c r="S70" s="45">
        <v>0</v>
      </c>
      <c r="T70" s="45">
        <v>0</v>
      </c>
      <c r="U70" s="45">
        <v>2</v>
      </c>
      <c r="V70" s="45">
        <v>0</v>
      </c>
      <c r="W70" s="45">
        <v>0</v>
      </c>
      <c r="X70" s="45">
        <v>0</v>
      </c>
      <c r="Y70" s="45">
        <v>0</v>
      </c>
      <c r="Z70" s="12">
        <f>SUM(P70:Y70)</f>
        <v>14</v>
      </c>
      <c r="AA70" s="44">
        <v>50</v>
      </c>
      <c r="AB70" s="46">
        <f>Z70/AA70</f>
        <v>0.28000000000000003</v>
      </c>
      <c r="AC70" s="30" t="str">
        <f>IF(Z70&gt;75%*AA70,"Победитель",IF(Z70&gt;50%*AA70,"Призёр","Участник"))</f>
        <v>Участник</v>
      </c>
    </row>
    <row r="71" spans="1:29" x14ac:dyDescent="0.3">
      <c r="A71" s="43">
        <v>57</v>
      </c>
      <c r="B71" s="16" t="s">
        <v>180</v>
      </c>
      <c r="C71" s="16" t="s">
        <v>474</v>
      </c>
      <c r="D71" s="16" t="s">
        <v>34</v>
      </c>
      <c r="E71" s="16" t="s">
        <v>469</v>
      </c>
      <c r="F71" s="4" t="s">
        <v>198</v>
      </c>
      <c r="G71" s="4" t="s">
        <v>252</v>
      </c>
      <c r="H71" s="4" t="s">
        <v>226</v>
      </c>
      <c r="I71" s="1" t="s">
        <v>475</v>
      </c>
      <c r="J71" s="16" t="s">
        <v>426</v>
      </c>
      <c r="K71" s="16">
        <v>8</v>
      </c>
      <c r="L71" s="16" t="s">
        <v>144</v>
      </c>
      <c r="M71" s="44" t="s">
        <v>203</v>
      </c>
      <c r="N71" s="13" t="str">
        <f>CONCATENATE(L71,M71)</f>
        <v>Л0801В</v>
      </c>
      <c r="O71" s="13" t="str">
        <f>CONCATENATE(B71,"-",F71,G71,H71,"-",I71)</f>
        <v>ж-ИЕД-23082005</v>
      </c>
      <c r="P71" s="45">
        <v>4</v>
      </c>
      <c r="Q71" s="45">
        <v>3</v>
      </c>
      <c r="R71" s="45">
        <v>2</v>
      </c>
      <c r="S71" s="45">
        <v>0</v>
      </c>
      <c r="T71" s="45">
        <v>0</v>
      </c>
      <c r="U71" s="45">
        <v>3</v>
      </c>
      <c r="V71" s="45">
        <v>0</v>
      </c>
      <c r="W71" s="45">
        <v>2</v>
      </c>
      <c r="X71" s="45">
        <v>0</v>
      </c>
      <c r="Y71" s="45">
        <v>0</v>
      </c>
      <c r="Z71" s="12">
        <f>SUM(P71:Y71)</f>
        <v>14</v>
      </c>
      <c r="AA71" s="44">
        <v>50</v>
      </c>
      <c r="AB71" s="46">
        <f>Z71/AA71</f>
        <v>0.28000000000000003</v>
      </c>
      <c r="AC71" s="30" t="str">
        <f>IF(Z71&gt;75%*AA71,"Победитель",IF(Z71&gt;50%*AA71,"Призёр","Участник"))</f>
        <v>Участник</v>
      </c>
    </row>
    <row r="72" spans="1:29" x14ac:dyDescent="0.3">
      <c r="A72" s="43">
        <v>58</v>
      </c>
      <c r="B72" s="24" t="s">
        <v>180</v>
      </c>
      <c r="C72" s="24" t="s">
        <v>709</v>
      </c>
      <c r="D72" s="24" t="s">
        <v>30</v>
      </c>
      <c r="E72" s="24" t="s">
        <v>158</v>
      </c>
      <c r="F72" s="51" t="s">
        <v>191</v>
      </c>
      <c r="G72" s="51" t="s">
        <v>185</v>
      </c>
      <c r="H72" s="51" t="s">
        <v>25</v>
      </c>
      <c r="I72" s="53" t="s">
        <v>710</v>
      </c>
      <c r="J72" s="24" t="s">
        <v>612</v>
      </c>
      <c r="K72" s="24">
        <v>8</v>
      </c>
      <c r="L72" s="24" t="s">
        <v>146</v>
      </c>
      <c r="M72" s="44" t="s">
        <v>197</v>
      </c>
      <c r="N72" s="13" t="str">
        <f>CONCATENATE(L72,M72)</f>
        <v>Л0803К</v>
      </c>
      <c r="O72" s="13" t="str">
        <f>CONCATENATE(B72,"-",F72,G72,H72,"-",I72)</f>
        <v>ж-НАС-27102005</v>
      </c>
      <c r="P72" s="45">
        <v>3</v>
      </c>
      <c r="Q72" s="45">
        <v>2</v>
      </c>
      <c r="R72" s="45">
        <v>0</v>
      </c>
      <c r="S72" s="45">
        <v>3</v>
      </c>
      <c r="T72" s="45">
        <v>0</v>
      </c>
      <c r="U72" s="45">
        <v>2</v>
      </c>
      <c r="V72" s="45">
        <v>0</v>
      </c>
      <c r="W72" s="45">
        <v>3</v>
      </c>
      <c r="X72" s="45">
        <v>1</v>
      </c>
      <c r="Y72" s="45">
        <v>0</v>
      </c>
      <c r="Z72" s="12">
        <f>SUM(P72:Y72)</f>
        <v>14</v>
      </c>
      <c r="AA72" s="44">
        <v>50</v>
      </c>
      <c r="AB72" s="46">
        <f>Z72/AA72</f>
        <v>0.28000000000000003</v>
      </c>
      <c r="AC72" s="30" t="str">
        <f>IF(Z72&gt;75%*AA72,"Победитель",IF(Z72&gt;50%*AA72,"Призёр","Участник"))</f>
        <v>Участник</v>
      </c>
    </row>
    <row r="73" spans="1:29" x14ac:dyDescent="0.3">
      <c r="A73" s="43">
        <v>59</v>
      </c>
      <c r="B73" s="16" t="s">
        <v>37</v>
      </c>
      <c r="C73" s="16" t="s">
        <v>1330</v>
      </c>
      <c r="D73" s="16" t="s">
        <v>1331</v>
      </c>
      <c r="E73" s="16" t="s">
        <v>102</v>
      </c>
      <c r="F73" s="16"/>
      <c r="G73" s="16"/>
      <c r="H73" s="16"/>
      <c r="I73" s="48">
        <v>25072005</v>
      </c>
      <c r="J73" s="16" t="s">
        <v>1248</v>
      </c>
      <c r="K73" s="16">
        <v>8</v>
      </c>
      <c r="L73" s="16" t="s">
        <v>1332</v>
      </c>
      <c r="M73" s="44" t="s">
        <v>25</v>
      </c>
      <c r="N73" s="13" t="str">
        <f>CONCATENATE(L73,M73)</f>
        <v>Л0836С</v>
      </c>
      <c r="O73" s="13" t="str">
        <f>CONCATENATE(B73,"-",F73,G73,H73,"-",I73)</f>
        <v>М--25072005</v>
      </c>
      <c r="P73" s="45">
        <v>3</v>
      </c>
      <c r="Q73" s="45">
        <v>1</v>
      </c>
      <c r="R73" s="45">
        <v>2</v>
      </c>
      <c r="S73" s="45">
        <v>2</v>
      </c>
      <c r="T73" s="45">
        <v>0</v>
      </c>
      <c r="U73" s="45">
        <v>1</v>
      </c>
      <c r="V73" s="45">
        <v>0</v>
      </c>
      <c r="W73" s="45">
        <v>1</v>
      </c>
      <c r="X73" s="45">
        <v>1</v>
      </c>
      <c r="Y73" s="45">
        <v>2</v>
      </c>
      <c r="Z73" s="30">
        <f>SUM(P73:Y73)</f>
        <v>13</v>
      </c>
      <c r="AA73" s="44">
        <v>50</v>
      </c>
      <c r="AB73" s="46">
        <f>Z73/AA73</f>
        <v>0.26</v>
      </c>
      <c r="AC73" s="30" t="str">
        <f>IF(Z73&gt;75%*AA73,"Победитель",IF(Z73&gt;50%*AA73,"Призёр","Участник"))</f>
        <v>Участник</v>
      </c>
    </row>
    <row r="74" spans="1:29" x14ac:dyDescent="0.3">
      <c r="A74" s="43">
        <v>60</v>
      </c>
      <c r="B74" s="16" t="s">
        <v>37</v>
      </c>
      <c r="C74" s="16" t="s">
        <v>918</v>
      </c>
      <c r="D74" s="16" t="s">
        <v>487</v>
      </c>
      <c r="E74" s="16" t="s">
        <v>549</v>
      </c>
      <c r="F74" s="16" t="s">
        <v>183</v>
      </c>
      <c r="G74" s="16" t="s">
        <v>185</v>
      </c>
      <c r="H74" s="16" t="s">
        <v>37</v>
      </c>
      <c r="I74" s="48" t="s">
        <v>937</v>
      </c>
      <c r="J74" s="16" t="s">
        <v>778</v>
      </c>
      <c r="K74" s="16">
        <v>8</v>
      </c>
      <c r="L74" s="16" t="s">
        <v>938</v>
      </c>
      <c r="M74" s="44" t="s">
        <v>295</v>
      </c>
      <c r="N74" s="13" t="str">
        <f>CONCATENATE(L74,M74)</f>
        <v>л0705Г</v>
      </c>
      <c r="O74" s="13" t="str">
        <f>CONCATENATE(B74,"-",F74,G74,H74,"-",I74)</f>
        <v>М-ТАМ-13012006</v>
      </c>
      <c r="P74" s="45">
        <v>1</v>
      </c>
      <c r="Q74" s="45">
        <v>2</v>
      </c>
      <c r="R74" s="45">
        <v>2</v>
      </c>
      <c r="S74" s="45">
        <v>5</v>
      </c>
      <c r="T74" s="45">
        <v>0</v>
      </c>
      <c r="U74" s="45">
        <v>0</v>
      </c>
      <c r="V74" s="45">
        <v>0</v>
      </c>
      <c r="W74" s="45">
        <v>1</v>
      </c>
      <c r="X74" s="45">
        <v>0</v>
      </c>
      <c r="Y74" s="45">
        <v>0</v>
      </c>
      <c r="Z74" s="12">
        <f>SUM(P74:Y74)</f>
        <v>11</v>
      </c>
      <c r="AA74" s="44">
        <v>50</v>
      </c>
      <c r="AB74" s="46">
        <f>Z74/AA74</f>
        <v>0.22</v>
      </c>
      <c r="AC74" s="30" t="str">
        <f>IF(Z74&gt;75%*AA74,"Победитель",IF(Z74&gt;50%*AA74,"Призёр","Участник"))</f>
        <v>Участник</v>
      </c>
    </row>
    <row r="75" spans="1:29" x14ac:dyDescent="0.3">
      <c r="A75" s="43">
        <v>61</v>
      </c>
      <c r="B75" s="16" t="s">
        <v>37</v>
      </c>
      <c r="C75" s="15" t="s">
        <v>69</v>
      </c>
      <c r="D75" s="15" t="s">
        <v>70</v>
      </c>
      <c r="E75" s="15" t="s">
        <v>71</v>
      </c>
      <c r="F75" s="4" t="str">
        <f>LEFT(C75,1)</f>
        <v>К</v>
      </c>
      <c r="G75" s="4" t="str">
        <f>LEFT(D75,1)</f>
        <v>С</v>
      </c>
      <c r="H75" s="4" t="str">
        <f>LEFT(E75,1)</f>
        <v>И</v>
      </c>
      <c r="I75" s="2" t="s">
        <v>72</v>
      </c>
      <c r="J75" s="14" t="s">
        <v>28</v>
      </c>
      <c r="K75" s="16">
        <v>8</v>
      </c>
      <c r="L75" s="15" t="s">
        <v>145</v>
      </c>
      <c r="M75" s="10" t="s">
        <v>37</v>
      </c>
      <c r="N75" s="13" t="str">
        <f>CONCATENATE(L75,M75)</f>
        <v>Л0802М</v>
      </c>
      <c r="O75" s="13" t="str">
        <f>CONCATENATE(B75,"-",F75,G75,H75,"-",I75)</f>
        <v>М-КСИ-24062005</v>
      </c>
      <c r="P75" s="11">
        <v>5</v>
      </c>
      <c r="Q75" s="11">
        <v>1</v>
      </c>
      <c r="R75" s="11">
        <v>0</v>
      </c>
      <c r="S75" s="11">
        <v>1</v>
      </c>
      <c r="T75" s="11">
        <v>0</v>
      </c>
      <c r="U75" s="11">
        <v>4</v>
      </c>
      <c r="V75" s="11">
        <v>0</v>
      </c>
      <c r="W75" s="11">
        <v>0</v>
      </c>
      <c r="X75" s="11">
        <v>0</v>
      </c>
      <c r="Y75" s="11">
        <v>0</v>
      </c>
      <c r="Z75" s="12">
        <f>SUM(P75:Y75)</f>
        <v>11</v>
      </c>
      <c r="AA75" s="44">
        <v>50</v>
      </c>
      <c r="AB75" s="46">
        <f>Z75/AA75</f>
        <v>0.22</v>
      </c>
      <c r="AC75" s="30" t="str">
        <f>IF(Z75&gt;75%*AA75,"Победитель",IF(Z75&gt;50%*AA75,"Призёр","Участник"))</f>
        <v>Участник</v>
      </c>
    </row>
    <row r="76" spans="1:29" x14ac:dyDescent="0.3">
      <c r="A76" s="43">
        <v>62</v>
      </c>
      <c r="B76" s="16" t="s">
        <v>14</v>
      </c>
      <c r="C76" s="16" t="s">
        <v>1285</v>
      </c>
      <c r="D76" s="16" t="s">
        <v>45</v>
      </c>
      <c r="E76" s="16" t="s">
        <v>60</v>
      </c>
      <c r="F76" s="16" t="s">
        <v>247</v>
      </c>
      <c r="G76" s="16" t="s">
        <v>197</v>
      </c>
      <c r="H76" s="16" t="s">
        <v>203</v>
      </c>
      <c r="I76" s="48">
        <v>29092005</v>
      </c>
      <c r="J76" s="16" t="s">
        <v>1248</v>
      </c>
      <c r="K76" s="16">
        <v>8</v>
      </c>
      <c r="L76" s="16" t="s">
        <v>1286</v>
      </c>
      <c r="M76" s="44" t="s">
        <v>25</v>
      </c>
      <c r="N76" s="13" t="str">
        <f>CONCATENATE(L76,M76)</f>
        <v>Л0839С</v>
      </c>
      <c r="O76" s="13" t="str">
        <f>CONCATENATE(B76,"-",F76,G76,H76,"-",I76)</f>
        <v>Ж-ЛКВ-29092005</v>
      </c>
      <c r="P76" s="45">
        <v>5</v>
      </c>
      <c r="Q76" s="45">
        <v>0</v>
      </c>
      <c r="R76" s="45">
        <v>0</v>
      </c>
      <c r="S76" s="45">
        <v>0</v>
      </c>
      <c r="T76" s="45">
        <v>0</v>
      </c>
      <c r="U76" s="45">
        <v>0</v>
      </c>
      <c r="V76" s="45">
        <v>0</v>
      </c>
      <c r="W76" s="45">
        <v>2.5</v>
      </c>
      <c r="X76" s="45">
        <v>2.5</v>
      </c>
      <c r="Y76" s="45">
        <v>0</v>
      </c>
      <c r="Z76" s="30">
        <f>SUM(P76:Y76)</f>
        <v>10</v>
      </c>
      <c r="AA76" s="44">
        <v>50</v>
      </c>
      <c r="AB76" s="46">
        <f>Z76/AA76</f>
        <v>0.2</v>
      </c>
      <c r="AC76" s="30" t="str">
        <f>IF(Z76&gt;75%*AA76,"Победитель",IF(Z76&gt;50%*AA76,"Призёр","Участник"))</f>
        <v>Участник</v>
      </c>
    </row>
    <row r="77" spans="1:29" x14ac:dyDescent="0.3">
      <c r="A77" s="43">
        <v>63</v>
      </c>
      <c r="B77" s="16" t="s">
        <v>37</v>
      </c>
      <c r="C77" s="16" t="s">
        <v>123</v>
      </c>
      <c r="D77" s="16" t="s">
        <v>107</v>
      </c>
      <c r="E77" s="16" t="s">
        <v>125</v>
      </c>
      <c r="F77" s="4" t="str">
        <f>LEFT(C77,1)</f>
        <v>К</v>
      </c>
      <c r="G77" s="4" t="str">
        <f>LEFT(D77,1)</f>
        <v>М</v>
      </c>
      <c r="H77" s="4" t="str">
        <f>LEFT(E77,1)</f>
        <v>Е</v>
      </c>
      <c r="I77" s="1" t="s">
        <v>150</v>
      </c>
      <c r="J77" s="14" t="s">
        <v>28</v>
      </c>
      <c r="K77" s="16">
        <v>8</v>
      </c>
      <c r="L77" s="16" t="s">
        <v>151</v>
      </c>
      <c r="M77" s="10" t="s">
        <v>37</v>
      </c>
      <c r="N77" s="13" t="str">
        <f>CONCATENATE(L77,M77)</f>
        <v>Л0805М</v>
      </c>
      <c r="O77" s="13" t="str">
        <f>CONCATENATE(B77,"-",F77,G77,H77,"-",I77)</f>
        <v>М-КМЕ-20032005</v>
      </c>
      <c r="P77" s="45">
        <v>5</v>
      </c>
      <c r="Q77" s="45">
        <v>0</v>
      </c>
      <c r="R77" s="45">
        <v>0</v>
      </c>
      <c r="S77" s="45">
        <v>1</v>
      </c>
      <c r="T77" s="45">
        <v>0</v>
      </c>
      <c r="U77" s="45">
        <v>3</v>
      </c>
      <c r="V77" s="45">
        <v>0</v>
      </c>
      <c r="W77" s="45">
        <v>0</v>
      </c>
      <c r="X77" s="45">
        <v>0</v>
      </c>
      <c r="Y77" s="45">
        <v>0</v>
      </c>
      <c r="Z77" s="12">
        <f>SUM(P77:Y77)</f>
        <v>9</v>
      </c>
      <c r="AA77" s="44">
        <v>50</v>
      </c>
      <c r="AB77" s="46">
        <f>Z77/AA77</f>
        <v>0.18</v>
      </c>
      <c r="AC77" s="30" t="str">
        <f>IF(Z77&gt;75%*AA77,"Победитель",IF(Z77&gt;50%*AA77,"Призёр","Участник"))</f>
        <v>Участник</v>
      </c>
    </row>
    <row r="78" spans="1:29" x14ac:dyDescent="0.3">
      <c r="A78" s="43">
        <v>64</v>
      </c>
      <c r="B78" s="16" t="s">
        <v>250</v>
      </c>
      <c r="C78" s="16" t="s">
        <v>255</v>
      </c>
      <c r="D78" s="16" t="s">
        <v>256</v>
      </c>
      <c r="E78" s="16" t="s">
        <v>257</v>
      </c>
      <c r="F78" s="4" t="s">
        <v>183</v>
      </c>
      <c r="G78" s="4" t="s">
        <v>203</v>
      </c>
      <c r="H78" s="4" t="s">
        <v>203</v>
      </c>
      <c r="I78" s="1" t="s">
        <v>258</v>
      </c>
      <c r="J78" s="14" t="s">
        <v>187</v>
      </c>
      <c r="K78" s="16">
        <v>8</v>
      </c>
      <c r="L78" s="16" t="s">
        <v>259</v>
      </c>
      <c r="M78" s="44" t="s">
        <v>285</v>
      </c>
      <c r="N78" s="13" t="str">
        <f>CONCATENATE(L78,M78)</f>
        <v>л0815О</v>
      </c>
      <c r="O78" s="13" t="str">
        <f>CONCATENATE(B78,"-",F78,G78,H78,"-",I78)</f>
        <v>м-ТВВ-21072005</v>
      </c>
      <c r="P78" s="45">
        <v>5</v>
      </c>
      <c r="Q78" s="45">
        <v>1</v>
      </c>
      <c r="R78" s="45">
        <v>0</v>
      </c>
      <c r="S78" s="45">
        <v>0</v>
      </c>
      <c r="T78" s="45">
        <v>1</v>
      </c>
      <c r="U78" s="45">
        <v>1</v>
      </c>
      <c r="V78" s="45">
        <v>0</v>
      </c>
      <c r="W78" s="45">
        <v>0</v>
      </c>
      <c r="X78" s="45">
        <v>0</v>
      </c>
      <c r="Y78" s="45">
        <v>1</v>
      </c>
      <c r="Z78" s="12">
        <f>SUM(P78:Y78)</f>
        <v>9</v>
      </c>
      <c r="AA78" s="44">
        <v>50</v>
      </c>
      <c r="AB78" s="46">
        <f>Z78/AA78</f>
        <v>0.18</v>
      </c>
      <c r="AC78" s="30" t="str">
        <f>IF(Z78&gt;75%*AA78,"Победитель",IF(Z78&gt;50%*AA78,"Призёр","Участник"))</f>
        <v>Участник</v>
      </c>
    </row>
    <row r="79" spans="1:29" x14ac:dyDescent="0.3">
      <c r="A79" s="43">
        <v>65</v>
      </c>
      <c r="B79" s="16" t="s">
        <v>37</v>
      </c>
      <c r="C79" s="16" t="s">
        <v>1280</v>
      </c>
      <c r="D79" s="16" t="s">
        <v>107</v>
      </c>
      <c r="E79" s="16" t="s">
        <v>43</v>
      </c>
      <c r="F79" s="16" t="s">
        <v>216</v>
      </c>
      <c r="G79" s="16" t="s">
        <v>37</v>
      </c>
      <c r="H79" s="16" t="s">
        <v>185</v>
      </c>
      <c r="I79" s="48">
        <v>15062005</v>
      </c>
      <c r="J79" s="16" t="s">
        <v>1248</v>
      </c>
      <c r="K79" s="16">
        <v>8</v>
      </c>
      <c r="L79" s="16" t="s">
        <v>1281</v>
      </c>
      <c r="M79" s="44" t="s">
        <v>25</v>
      </c>
      <c r="N79" s="13" t="str">
        <f>CONCATENATE(L79,M79)</f>
        <v>Л0834С</v>
      </c>
      <c r="O79" s="13" t="str">
        <f>CONCATENATE(B79,"-",F79,G79,H79,"-",I79)</f>
        <v>М-ЗМА-15062005</v>
      </c>
      <c r="P79" s="45">
        <v>3</v>
      </c>
      <c r="Q79" s="45">
        <v>1</v>
      </c>
      <c r="R79" s="45">
        <v>0</v>
      </c>
      <c r="S79" s="45">
        <v>0</v>
      </c>
      <c r="T79" s="45">
        <v>0</v>
      </c>
      <c r="U79" s="45">
        <v>1</v>
      </c>
      <c r="V79" s="45">
        <v>1</v>
      </c>
      <c r="W79" s="45">
        <v>0</v>
      </c>
      <c r="X79" s="45">
        <v>0</v>
      </c>
      <c r="Y79" s="45">
        <v>0</v>
      </c>
      <c r="Z79" s="30">
        <f>SUM(P79:Y79)</f>
        <v>6</v>
      </c>
      <c r="AA79" s="44">
        <v>50</v>
      </c>
      <c r="AB79" s="46">
        <f>Z79/AA79</f>
        <v>0.12</v>
      </c>
      <c r="AC79" s="30" t="str">
        <f>IF(Z79&gt;75%*AA79,"Победитель",IF(Z79&gt;50%*AA79,"Призёр","Участник"))</f>
        <v>Участник</v>
      </c>
    </row>
    <row r="80" spans="1:29" x14ac:dyDescent="0.3">
      <c r="A80" s="43">
        <v>66</v>
      </c>
      <c r="B80" s="16" t="s">
        <v>14</v>
      </c>
      <c r="C80" s="16" t="s">
        <v>626</v>
      </c>
      <c r="D80" s="16" t="s">
        <v>45</v>
      </c>
      <c r="E80" s="16" t="s">
        <v>225</v>
      </c>
      <c r="F80" s="16" t="s">
        <v>196</v>
      </c>
      <c r="G80" s="16" t="s">
        <v>197</v>
      </c>
      <c r="H80" s="16" t="s">
        <v>226</v>
      </c>
      <c r="I80" s="48">
        <v>6052005</v>
      </c>
      <c r="J80" s="16" t="s">
        <v>1248</v>
      </c>
      <c r="K80" s="16">
        <v>8</v>
      </c>
      <c r="L80" s="16" t="s">
        <v>1284</v>
      </c>
      <c r="M80" s="44" t="s">
        <v>25</v>
      </c>
      <c r="N80" s="13" t="str">
        <f>CONCATENATE(L80,M80)</f>
        <v>Л0837С</v>
      </c>
      <c r="O80" s="13" t="str">
        <f>CONCATENATE(B80,"-",F80,G80,H80,"-",I80)</f>
        <v>Ж-БКД-6052005</v>
      </c>
      <c r="P80" s="45">
        <v>3</v>
      </c>
      <c r="Q80" s="45">
        <v>0</v>
      </c>
      <c r="R80" s="45">
        <v>0</v>
      </c>
      <c r="S80" s="45">
        <v>0</v>
      </c>
      <c r="T80" s="45">
        <v>0</v>
      </c>
      <c r="U80" s="45">
        <v>0</v>
      </c>
      <c r="V80" s="45">
        <v>0</v>
      </c>
      <c r="W80" s="45">
        <v>0</v>
      </c>
      <c r="X80" s="45">
        <v>2.5</v>
      </c>
      <c r="Y80" s="45">
        <v>0</v>
      </c>
      <c r="Z80" s="30">
        <f>SUM(P80:Y80)</f>
        <v>5.5</v>
      </c>
      <c r="AA80" s="44">
        <v>50</v>
      </c>
      <c r="AB80" s="46">
        <f>Z80/AA80</f>
        <v>0.11</v>
      </c>
      <c r="AC80" s="30" t="str">
        <f>IF(Z80&gt;75%*AA80,"Победитель",IF(Z80&gt;50%*AA80,"Призёр","Участник"))</f>
        <v>Участник</v>
      </c>
    </row>
    <row r="81" spans="1:29" x14ac:dyDescent="0.3">
      <c r="A81" s="43">
        <v>67</v>
      </c>
      <c r="B81" s="16" t="s">
        <v>37</v>
      </c>
      <c r="C81" s="16" t="s">
        <v>961</v>
      </c>
      <c r="D81" s="16" t="s">
        <v>962</v>
      </c>
      <c r="E81" s="16" t="s">
        <v>43</v>
      </c>
      <c r="F81" s="16" t="s">
        <v>25</v>
      </c>
      <c r="G81" s="16" t="s">
        <v>203</v>
      </c>
      <c r="H81" s="16" t="s">
        <v>185</v>
      </c>
      <c r="I81" s="48" t="s">
        <v>963</v>
      </c>
      <c r="J81" s="16" t="s">
        <v>778</v>
      </c>
      <c r="K81" s="16">
        <v>8</v>
      </c>
      <c r="L81" s="16" t="s">
        <v>264</v>
      </c>
      <c r="M81" s="44" t="s">
        <v>295</v>
      </c>
      <c r="N81" s="13" t="str">
        <f>CONCATENATE(L81,M81)</f>
        <v>л0814Г</v>
      </c>
      <c r="O81" s="13" t="str">
        <f>CONCATENATE(B81,"-",F81,G81,H81,"-",I81)</f>
        <v>М-СВА-04032006</v>
      </c>
      <c r="P81" s="45">
        <v>5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12">
        <f>SUM(P81:Y81)</f>
        <v>5</v>
      </c>
      <c r="AA81" s="44">
        <v>50</v>
      </c>
      <c r="AB81" s="46">
        <f>Z81/AA81</f>
        <v>0.1</v>
      </c>
      <c r="AC81" s="30" t="str">
        <f>IF(Z81&gt;75%*AA81,"Победитель",IF(Z81&gt;50%*AA81,"Призёр","Участник"))</f>
        <v>Участник</v>
      </c>
    </row>
    <row r="82" spans="1:29" x14ac:dyDescent="0.3">
      <c r="A82" s="43">
        <v>68</v>
      </c>
      <c r="B82" s="16" t="s">
        <v>37</v>
      </c>
      <c r="C82" s="16" t="s">
        <v>1282</v>
      </c>
      <c r="D82" s="16" t="s">
        <v>266</v>
      </c>
      <c r="E82" s="16" t="s">
        <v>40</v>
      </c>
      <c r="F82" s="16" t="s">
        <v>25</v>
      </c>
      <c r="G82" s="16" t="s">
        <v>226</v>
      </c>
      <c r="H82" s="16" t="s">
        <v>185</v>
      </c>
      <c r="I82" s="48">
        <v>1092005</v>
      </c>
      <c r="J82" s="16" t="s">
        <v>1248</v>
      </c>
      <c r="K82" s="16">
        <v>8</v>
      </c>
      <c r="L82" s="16" t="s">
        <v>1283</v>
      </c>
      <c r="M82" s="44" t="s">
        <v>25</v>
      </c>
      <c r="N82" s="13" t="str">
        <f>CONCATENATE(L82,M82)</f>
        <v>Л0835С</v>
      </c>
      <c r="O82" s="13" t="str">
        <f>CONCATENATE(B82,"-",F82,G82,H82,"-",I82)</f>
        <v>М-СДА-1092005</v>
      </c>
      <c r="P82" s="45">
        <v>3</v>
      </c>
      <c r="Q82" s="45">
        <v>0</v>
      </c>
      <c r="R82" s="45">
        <v>2</v>
      </c>
      <c r="S82" s="45">
        <v>0</v>
      </c>
      <c r="T82" s="45">
        <v>0</v>
      </c>
      <c r="U82" s="45">
        <v>0</v>
      </c>
      <c r="V82" s="45">
        <v>0</v>
      </c>
      <c r="W82" s="45">
        <v>0</v>
      </c>
      <c r="X82" s="45">
        <v>0</v>
      </c>
      <c r="Y82" s="45">
        <v>0</v>
      </c>
      <c r="Z82" s="30">
        <f>SUM(P82:Y82)</f>
        <v>5</v>
      </c>
      <c r="AA82" s="44">
        <v>50</v>
      </c>
      <c r="AB82" s="46">
        <f>Z82/AA82</f>
        <v>0.1</v>
      </c>
      <c r="AC82" s="30" t="str">
        <f>IF(Z82&gt;75%*AA82,"Победитель",IF(Z82&gt;50%*AA82,"Призёр","Участник"))</f>
        <v>Участник</v>
      </c>
    </row>
    <row r="83" spans="1:29" x14ac:dyDescent="0.3">
      <c r="A83" s="43">
        <v>69</v>
      </c>
      <c r="B83" s="16" t="s">
        <v>14</v>
      </c>
      <c r="C83" s="16" t="s">
        <v>1143</v>
      </c>
      <c r="D83" s="16" t="s">
        <v>437</v>
      </c>
      <c r="E83" s="16" t="s">
        <v>46</v>
      </c>
      <c r="F83" s="16"/>
      <c r="G83" s="16"/>
      <c r="H83" s="16"/>
      <c r="I83" s="48">
        <v>10102005</v>
      </c>
      <c r="J83" s="16" t="s">
        <v>1142</v>
      </c>
      <c r="K83" s="16">
        <v>8</v>
      </c>
      <c r="L83" s="16" t="s">
        <v>144</v>
      </c>
      <c r="M83" s="44" t="s">
        <v>14</v>
      </c>
      <c r="N83" s="13" t="str">
        <f>CONCATENATE(L83,M83)</f>
        <v>Л0801Ж</v>
      </c>
      <c r="O83" s="13" t="str">
        <f>CONCATENATE(B83,"-",F83,G83,H83,"-",I83)</f>
        <v>Ж--10102005</v>
      </c>
      <c r="P83" s="45">
        <v>2.5</v>
      </c>
      <c r="Q83" s="45">
        <v>0</v>
      </c>
      <c r="R83" s="45">
        <v>0</v>
      </c>
      <c r="S83" s="45">
        <v>0</v>
      </c>
      <c r="T83" s="45">
        <v>0</v>
      </c>
      <c r="U83" s="45">
        <v>0</v>
      </c>
      <c r="V83" s="45">
        <v>0</v>
      </c>
      <c r="W83" s="45">
        <v>1</v>
      </c>
      <c r="X83" s="45">
        <v>0</v>
      </c>
      <c r="Y83" s="45">
        <v>0</v>
      </c>
      <c r="Z83" s="12">
        <f>SUM(P83:Y83)</f>
        <v>3.5</v>
      </c>
      <c r="AA83" s="44">
        <v>50</v>
      </c>
      <c r="AB83" s="46">
        <f>Z83/AA83</f>
        <v>7.0000000000000007E-2</v>
      </c>
      <c r="AC83" s="30" t="str">
        <f>IF(Z83&gt;75%*AA83,"Победитель",IF(Z83&gt;50%*AA83,"Призёр","Участник"))</f>
        <v>Участник</v>
      </c>
    </row>
  </sheetData>
  <sheetProtection password="CF7A" sheet="1" objects="1" scenarios="1"/>
  <mergeCells count="25">
    <mergeCell ref="AB12:AB14"/>
    <mergeCell ref="AC12:AC14"/>
    <mergeCell ref="P13:P14"/>
    <mergeCell ref="V13:V14"/>
    <mergeCell ref="W13:W14"/>
    <mergeCell ref="X13:X14"/>
    <mergeCell ref="Y13:Y14"/>
    <mergeCell ref="M12:M14"/>
    <mergeCell ref="N12:N14"/>
    <mergeCell ref="O12:O14"/>
    <mergeCell ref="P12:Y12"/>
    <mergeCell ref="Z12:Z14"/>
    <mergeCell ref="AA12:AA14"/>
    <mergeCell ref="G12:G14"/>
    <mergeCell ref="H12:H14"/>
    <mergeCell ref="I12:I14"/>
    <mergeCell ref="J12:J14"/>
    <mergeCell ref="K12:K14"/>
    <mergeCell ref="L12:L14"/>
    <mergeCell ref="A12:A14"/>
    <mergeCell ref="B12:B14"/>
    <mergeCell ref="C12:C14"/>
    <mergeCell ref="D12:D14"/>
    <mergeCell ref="E12:E14"/>
    <mergeCell ref="F12:F14"/>
  </mergeCells>
  <pageMargins left="0.7" right="0.7" top="0.75" bottom="0.75" header="0.3" footer="0.3"/>
  <pageSetup paperSize="9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9"/>
  <sheetViews>
    <sheetView topLeftCell="A63" zoomScale="70" zoomScaleNormal="70" workbookViewId="0">
      <selection activeCell="A80" sqref="A80:XFD168"/>
    </sheetView>
  </sheetViews>
  <sheetFormatPr defaultRowHeight="18.75" x14ac:dyDescent="0.3"/>
  <cols>
    <col min="1" max="1" width="7.42578125" style="56" customWidth="1"/>
    <col min="2" max="2" width="6.85546875" style="27" customWidth="1"/>
    <col min="3" max="3" width="20.28515625" style="27" hidden="1" customWidth="1"/>
    <col min="4" max="4" width="18" style="27" hidden="1" customWidth="1"/>
    <col min="5" max="5" width="22.140625" style="27" hidden="1" customWidth="1"/>
    <col min="6" max="8" width="4.140625" style="27" hidden="1" customWidth="1"/>
    <col min="9" max="9" width="14.140625" style="57" hidden="1" customWidth="1"/>
    <col min="10" max="10" width="30.42578125" style="27" customWidth="1"/>
    <col min="11" max="11" width="8.140625" style="27" customWidth="1"/>
    <col min="12" max="12" width="9.42578125" style="27" hidden="1" customWidth="1"/>
    <col min="13" max="13" width="9.42578125" style="58" hidden="1" customWidth="1"/>
    <col min="14" max="14" width="11.5703125" style="56" hidden="1" customWidth="1"/>
    <col min="15" max="15" width="22.28515625" style="56" customWidth="1"/>
    <col min="16" max="21" width="6.140625" style="59" customWidth="1"/>
    <col min="22" max="25" width="6" style="59" customWidth="1"/>
    <col min="26" max="26" width="10.140625" style="60" customWidth="1"/>
    <col min="27" max="27" width="10" style="58" customWidth="1"/>
    <col min="28" max="28" width="10" style="56" customWidth="1"/>
    <col min="29" max="29" width="12.5703125" style="60" customWidth="1"/>
    <col min="30" max="16384" width="9.140625" style="47"/>
  </cols>
  <sheetData>
    <row r="1" spans="1:29" s="19" customFormat="1" x14ac:dyDescent="0.3">
      <c r="I1" s="33"/>
      <c r="Z1" s="34"/>
      <c r="AC1" s="34"/>
    </row>
    <row r="2" spans="1:29" s="19" customFormat="1" ht="19.5" hidden="1" thickBot="1" x14ac:dyDescent="0.35">
      <c r="C2" s="35"/>
      <c r="D2" s="36" t="s">
        <v>21</v>
      </c>
      <c r="I2" s="33"/>
      <c r="Z2" s="34"/>
      <c r="AC2" s="34"/>
    </row>
    <row r="3" spans="1:29" s="19" customFormat="1" hidden="1" x14ac:dyDescent="0.3">
      <c r="C3" s="37"/>
      <c r="D3" s="37"/>
      <c r="I3" s="33"/>
      <c r="Z3" s="34"/>
      <c r="AC3" s="34"/>
    </row>
    <row r="4" spans="1:29" s="19" customFormat="1" ht="19.5" hidden="1" thickBot="1" x14ac:dyDescent="0.35">
      <c r="C4" s="38"/>
      <c r="D4" s="37" t="s">
        <v>22</v>
      </c>
      <c r="I4" s="33"/>
      <c r="Z4" s="34"/>
      <c r="AC4" s="34"/>
    </row>
    <row r="5" spans="1:29" s="19" customFormat="1" hidden="1" x14ac:dyDescent="0.3">
      <c r="C5" s="37"/>
      <c r="D5" s="37"/>
      <c r="I5" s="33"/>
      <c r="Z5" s="34"/>
      <c r="AC5" s="34"/>
    </row>
    <row r="6" spans="1:29" s="19" customFormat="1" ht="19.5" hidden="1" thickBot="1" x14ac:dyDescent="0.35">
      <c r="C6" s="39"/>
      <c r="D6" s="37" t="s">
        <v>23</v>
      </c>
      <c r="I6" s="33"/>
      <c r="Z6" s="34"/>
      <c r="AC6" s="34"/>
    </row>
    <row r="7" spans="1:29" s="19" customFormat="1" hidden="1" x14ac:dyDescent="0.3">
      <c r="C7" s="37"/>
      <c r="D7" s="37"/>
      <c r="I7" s="33"/>
      <c r="Z7" s="34"/>
      <c r="AC7" s="34"/>
    </row>
    <row r="8" spans="1:29" s="19" customFormat="1" ht="19.5" hidden="1" thickBot="1" x14ac:dyDescent="0.35">
      <c r="C8" s="40"/>
      <c r="D8" s="37" t="s">
        <v>27</v>
      </c>
      <c r="I8" s="33"/>
      <c r="Z8" s="34"/>
      <c r="AC8" s="34"/>
    </row>
    <row r="9" spans="1:29" s="19" customFormat="1" x14ac:dyDescent="0.3">
      <c r="I9" s="33"/>
      <c r="Z9" s="34"/>
      <c r="AC9" s="34"/>
    </row>
    <row r="10" spans="1:29" s="19" customFormat="1" x14ac:dyDescent="0.3">
      <c r="A10" s="63" t="s">
        <v>1333</v>
      </c>
      <c r="I10" s="33"/>
      <c r="Z10" s="34"/>
      <c r="AC10" s="34"/>
    </row>
    <row r="11" spans="1:29" s="19" customFormat="1" x14ac:dyDescent="0.3">
      <c r="A11" s="62" t="s">
        <v>179</v>
      </c>
      <c r="B11" s="62"/>
      <c r="C11" s="62"/>
      <c r="D11" s="62"/>
      <c r="I11" s="33"/>
      <c r="Z11" s="34"/>
      <c r="AC11" s="34"/>
    </row>
    <row r="12" spans="1:29" s="42" customFormat="1" ht="22.5" customHeight="1" x14ac:dyDescent="0.25">
      <c r="A12" s="32" t="s">
        <v>0</v>
      </c>
      <c r="B12" s="32" t="s">
        <v>12</v>
      </c>
      <c r="C12" s="32" t="s">
        <v>1</v>
      </c>
      <c r="D12" s="32" t="s">
        <v>2</v>
      </c>
      <c r="E12" s="32" t="s">
        <v>3</v>
      </c>
      <c r="F12" s="32"/>
      <c r="G12" s="32"/>
      <c r="H12" s="32"/>
      <c r="I12" s="32" t="s">
        <v>11</v>
      </c>
      <c r="J12" s="32" t="s">
        <v>4</v>
      </c>
      <c r="K12" s="32" t="s">
        <v>5</v>
      </c>
      <c r="L12" s="32" t="s">
        <v>6</v>
      </c>
      <c r="M12" s="32" t="s">
        <v>7</v>
      </c>
      <c r="N12" s="32" t="s">
        <v>8</v>
      </c>
      <c r="O12" s="32" t="s">
        <v>13</v>
      </c>
      <c r="P12" s="32" t="s">
        <v>24</v>
      </c>
      <c r="Q12" s="32"/>
      <c r="R12" s="32"/>
      <c r="S12" s="32"/>
      <c r="T12" s="32"/>
      <c r="U12" s="32"/>
      <c r="V12" s="32"/>
      <c r="W12" s="32"/>
      <c r="X12" s="32"/>
      <c r="Y12" s="32"/>
      <c r="Z12" s="41" t="s">
        <v>10</v>
      </c>
      <c r="AA12" s="32" t="s">
        <v>9</v>
      </c>
      <c r="AB12" s="32" t="s">
        <v>26</v>
      </c>
      <c r="AC12" s="41" t="s">
        <v>15</v>
      </c>
    </row>
    <row r="13" spans="1:29" s="42" customFormat="1" ht="16.5" customHeight="1" x14ac:dyDescent="0.2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 t="s">
        <v>16</v>
      </c>
      <c r="Q13" s="31"/>
      <c r="R13" s="31"/>
      <c r="S13" s="31"/>
      <c r="T13" s="31"/>
      <c r="U13" s="31"/>
      <c r="V13" s="32" t="s">
        <v>17</v>
      </c>
      <c r="W13" s="32" t="s">
        <v>18</v>
      </c>
      <c r="X13" s="32" t="s">
        <v>19</v>
      </c>
      <c r="Y13" s="32" t="s">
        <v>20</v>
      </c>
      <c r="Z13" s="41"/>
      <c r="AA13" s="32"/>
      <c r="AB13" s="32"/>
      <c r="AC13" s="41"/>
    </row>
    <row r="14" spans="1:29" s="42" customFormat="1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1"/>
      <c r="R14" s="31"/>
      <c r="S14" s="31"/>
      <c r="T14" s="31"/>
      <c r="U14" s="31"/>
      <c r="V14" s="32"/>
      <c r="W14" s="32"/>
      <c r="X14" s="32"/>
      <c r="Y14" s="32"/>
      <c r="Z14" s="41"/>
      <c r="AA14" s="32"/>
      <c r="AB14" s="32"/>
      <c r="AC14" s="41"/>
    </row>
    <row r="15" spans="1:29" x14ac:dyDescent="0.3">
      <c r="A15" s="43">
        <v>1</v>
      </c>
      <c r="B15" s="16" t="s">
        <v>14</v>
      </c>
      <c r="C15" s="16" t="s">
        <v>1227</v>
      </c>
      <c r="D15" s="16" t="s">
        <v>1228</v>
      </c>
      <c r="E15" s="16" t="s">
        <v>506</v>
      </c>
      <c r="F15" s="16" t="s">
        <v>37</v>
      </c>
      <c r="G15" s="16" t="s">
        <v>333</v>
      </c>
      <c r="H15" s="16" t="s">
        <v>203</v>
      </c>
      <c r="I15" s="48" t="s">
        <v>991</v>
      </c>
      <c r="J15" s="16" t="s">
        <v>1210</v>
      </c>
      <c r="K15" s="16">
        <v>9</v>
      </c>
      <c r="L15" s="16" t="s">
        <v>155</v>
      </c>
      <c r="M15" s="44" t="s">
        <v>247</v>
      </c>
      <c r="N15" s="13" t="str">
        <f>CONCATENATE(L15,M15)</f>
        <v>Л0902Л</v>
      </c>
      <c r="O15" s="13" t="str">
        <f>CONCATENATE(B15,"-",F15,G15,H15,"-",I15)</f>
        <v>Ж-МЭВ-09032004</v>
      </c>
      <c r="P15" s="45">
        <v>17</v>
      </c>
      <c r="Q15" s="45">
        <v>9</v>
      </c>
      <c r="R15" s="45">
        <v>5</v>
      </c>
      <c r="S15" s="45">
        <v>5</v>
      </c>
      <c r="T15" s="45">
        <v>5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12">
        <f>SUM(P15:Y15)</f>
        <v>41</v>
      </c>
      <c r="AA15" s="44">
        <v>50</v>
      </c>
      <c r="AB15" s="46">
        <f>Z15/AA15</f>
        <v>0.82</v>
      </c>
      <c r="AC15" s="61" t="str">
        <f>IF(Z15&gt;75%*AA15,"Победитель",IF(Z15&gt;50%*AA15,"Призёр","Участник"))</f>
        <v>Победитель</v>
      </c>
    </row>
    <row r="16" spans="1:29" x14ac:dyDescent="0.3">
      <c r="A16" s="43">
        <v>2</v>
      </c>
      <c r="B16" s="16" t="s">
        <v>37</v>
      </c>
      <c r="C16" s="16" t="s">
        <v>1225</v>
      </c>
      <c r="D16" s="16" t="s">
        <v>463</v>
      </c>
      <c r="E16" s="16" t="s">
        <v>57</v>
      </c>
      <c r="F16" s="16" t="s">
        <v>184</v>
      </c>
      <c r="G16" s="16" t="s">
        <v>226</v>
      </c>
      <c r="H16" s="16" t="s">
        <v>25</v>
      </c>
      <c r="I16" s="48" t="s">
        <v>1226</v>
      </c>
      <c r="J16" s="16" t="s">
        <v>1210</v>
      </c>
      <c r="K16" s="16">
        <v>9</v>
      </c>
      <c r="L16" s="16" t="s">
        <v>152</v>
      </c>
      <c r="M16" s="44" t="s">
        <v>247</v>
      </c>
      <c r="N16" s="13" t="str">
        <f>CONCATENATE(L16,M16)</f>
        <v>Л0901Л</v>
      </c>
      <c r="O16" s="13" t="str">
        <f>CONCATENATE(B16,"-",F16,G16,H16,"-",I16)</f>
        <v>М-ПДС-07062004</v>
      </c>
      <c r="P16" s="45">
        <v>15</v>
      </c>
      <c r="Q16" s="45">
        <v>8</v>
      </c>
      <c r="R16" s="45">
        <v>5</v>
      </c>
      <c r="S16" s="45">
        <v>5</v>
      </c>
      <c r="T16" s="45">
        <v>5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12">
        <f>SUM(P16:Y16)</f>
        <v>38</v>
      </c>
      <c r="AA16" s="44">
        <v>50</v>
      </c>
      <c r="AB16" s="46">
        <f>Z16/AA16</f>
        <v>0.76</v>
      </c>
      <c r="AC16" s="61" t="str">
        <f>IF(Z16&gt;75%*AA16,"Победитель",IF(Z16&gt;50%*AA16,"Призёр","Участник"))</f>
        <v>Победитель</v>
      </c>
    </row>
    <row r="17" spans="1:29" x14ac:dyDescent="0.3">
      <c r="A17" s="43">
        <v>3</v>
      </c>
      <c r="B17" s="16" t="s">
        <v>14</v>
      </c>
      <c r="C17" s="16" t="s">
        <v>1301</v>
      </c>
      <c r="D17" s="16" t="s">
        <v>65</v>
      </c>
      <c r="E17" s="16" t="s">
        <v>49</v>
      </c>
      <c r="F17" s="16" t="s">
        <v>198</v>
      </c>
      <c r="G17" s="16" t="s">
        <v>185</v>
      </c>
      <c r="H17" s="16" t="s">
        <v>198</v>
      </c>
      <c r="I17" s="48">
        <v>30062004</v>
      </c>
      <c r="J17" s="16" t="s">
        <v>1248</v>
      </c>
      <c r="K17" s="16">
        <v>9</v>
      </c>
      <c r="L17" s="16" t="s">
        <v>1302</v>
      </c>
      <c r="M17" s="44" t="s">
        <v>25</v>
      </c>
      <c r="N17" s="13" t="str">
        <f>CONCATENATE(L17,M17)</f>
        <v>Л0946С</v>
      </c>
      <c r="O17" s="13" t="str">
        <f>CONCATENATE(B17,"-",F17,G17,H17,"-",I17)</f>
        <v>Ж-ИАИ-30062004</v>
      </c>
      <c r="P17" s="45">
        <v>17</v>
      </c>
      <c r="Q17" s="45">
        <v>10</v>
      </c>
      <c r="R17" s="45">
        <v>3</v>
      </c>
      <c r="S17" s="45">
        <v>4</v>
      </c>
      <c r="T17" s="45">
        <v>3</v>
      </c>
      <c r="U17" s="45"/>
      <c r="V17" s="45"/>
      <c r="W17" s="45"/>
      <c r="X17" s="45"/>
      <c r="Y17" s="45"/>
      <c r="Z17" s="30">
        <f>SUM(P17:Y17)</f>
        <v>37</v>
      </c>
      <c r="AA17" s="44">
        <v>50</v>
      </c>
      <c r="AB17" s="46">
        <f>Z17/AA17</f>
        <v>0.74</v>
      </c>
      <c r="AC17" s="61" t="str">
        <f>IF(Z17&gt;75%*AA17,"Победитель",IF(Z17&gt;50%*AA17,"Призёр","Участник"))</f>
        <v>Призёр</v>
      </c>
    </row>
    <row r="18" spans="1:29" x14ac:dyDescent="0.3">
      <c r="A18" s="43">
        <v>4</v>
      </c>
      <c r="B18" s="16" t="s">
        <v>14</v>
      </c>
      <c r="C18" s="16" t="s">
        <v>1298</v>
      </c>
      <c r="D18" s="16" t="s">
        <v>1299</v>
      </c>
      <c r="E18" s="16" t="s">
        <v>366</v>
      </c>
      <c r="F18" s="16" t="s">
        <v>196</v>
      </c>
      <c r="G18" s="16" t="s">
        <v>226</v>
      </c>
      <c r="H18" s="16" t="s">
        <v>185</v>
      </c>
      <c r="I18" s="48">
        <v>13112004</v>
      </c>
      <c r="J18" s="16" t="s">
        <v>1248</v>
      </c>
      <c r="K18" s="16">
        <v>9</v>
      </c>
      <c r="L18" s="16" t="s">
        <v>1300</v>
      </c>
      <c r="M18" s="44" t="s">
        <v>25</v>
      </c>
      <c r="N18" s="13" t="str">
        <f>CONCATENATE(L18,M18)</f>
        <v>Л0945С</v>
      </c>
      <c r="O18" s="13" t="str">
        <f>CONCATENATE(B18,"-",F18,G18,H18,"-",I18)</f>
        <v>Ж-БДА-13112004</v>
      </c>
      <c r="P18" s="45">
        <v>17</v>
      </c>
      <c r="Q18" s="45">
        <v>6</v>
      </c>
      <c r="R18" s="45">
        <v>5</v>
      </c>
      <c r="S18" s="45">
        <v>4</v>
      </c>
      <c r="T18" s="45">
        <v>1</v>
      </c>
      <c r="U18" s="45"/>
      <c r="V18" s="45"/>
      <c r="W18" s="45"/>
      <c r="X18" s="45"/>
      <c r="Y18" s="45"/>
      <c r="Z18" s="30">
        <f>SUM(P18:Y18)</f>
        <v>33</v>
      </c>
      <c r="AA18" s="44">
        <v>50</v>
      </c>
      <c r="AB18" s="46">
        <f>Z18/AA18</f>
        <v>0.66</v>
      </c>
      <c r="AC18" s="61" t="str">
        <f>IF(Z18&gt;75%*AA18,"Победитель",IF(Z18&gt;50%*AA18,"Призёр","Участник"))</f>
        <v>Призёр</v>
      </c>
    </row>
    <row r="19" spans="1:29" x14ac:dyDescent="0.3">
      <c r="A19" s="43">
        <v>5</v>
      </c>
      <c r="B19" s="16" t="s">
        <v>14</v>
      </c>
      <c r="C19" s="16" t="s">
        <v>1296</v>
      </c>
      <c r="D19" s="16" t="s">
        <v>30</v>
      </c>
      <c r="E19" s="16" t="s">
        <v>566</v>
      </c>
      <c r="F19" s="16" t="s">
        <v>183</v>
      </c>
      <c r="G19" s="16" t="s">
        <v>185</v>
      </c>
      <c r="H19" s="16" t="s">
        <v>203</v>
      </c>
      <c r="I19" s="48">
        <v>12052004</v>
      </c>
      <c r="J19" s="16" t="s">
        <v>1248</v>
      </c>
      <c r="K19" s="16">
        <v>9</v>
      </c>
      <c r="L19" s="16" t="s">
        <v>1297</v>
      </c>
      <c r="M19" s="44" t="s">
        <v>25</v>
      </c>
      <c r="N19" s="13" t="str">
        <f>CONCATENATE(L19,M19)</f>
        <v>Л0944С</v>
      </c>
      <c r="O19" s="13" t="str">
        <f>CONCATENATE(B19,"-",F19,G19,H19,"-",I19)</f>
        <v>Ж-ТАВ-12052004</v>
      </c>
      <c r="P19" s="45">
        <v>17</v>
      </c>
      <c r="Q19" s="45">
        <v>7</v>
      </c>
      <c r="R19" s="45">
        <v>2</v>
      </c>
      <c r="S19" s="45">
        <v>4</v>
      </c>
      <c r="T19" s="45">
        <v>1</v>
      </c>
      <c r="U19" s="45"/>
      <c r="V19" s="45"/>
      <c r="W19" s="45"/>
      <c r="X19" s="45"/>
      <c r="Y19" s="45"/>
      <c r="Z19" s="30">
        <f>SUM(P19:Y19)</f>
        <v>31</v>
      </c>
      <c r="AA19" s="44">
        <v>50</v>
      </c>
      <c r="AB19" s="46">
        <f>Z19/AA19</f>
        <v>0.62</v>
      </c>
      <c r="AC19" s="61" t="str">
        <f>IF(Z19&gt;75%*AA19,"Победитель",IF(Z19&gt;50%*AA19,"Призёр","Участник"))</f>
        <v>Призёр</v>
      </c>
    </row>
    <row r="20" spans="1:29" x14ac:dyDescent="0.3">
      <c r="A20" s="43">
        <v>6</v>
      </c>
      <c r="B20" s="18" t="s">
        <v>180</v>
      </c>
      <c r="C20" s="18" t="s">
        <v>97</v>
      </c>
      <c r="D20" s="18" t="s">
        <v>510</v>
      </c>
      <c r="E20" s="18" t="s">
        <v>31</v>
      </c>
      <c r="F20" s="3" t="s">
        <v>25</v>
      </c>
      <c r="G20" s="3"/>
      <c r="H20" s="3" t="s">
        <v>37</v>
      </c>
      <c r="I20" s="1" t="s">
        <v>511</v>
      </c>
      <c r="J20" s="18" t="s">
        <v>426</v>
      </c>
      <c r="K20" s="5" t="s">
        <v>496</v>
      </c>
      <c r="L20" s="18" t="s">
        <v>152</v>
      </c>
      <c r="M20" s="44" t="s">
        <v>203</v>
      </c>
      <c r="N20" s="13" t="str">
        <f>CONCATENATE(L20,M20)</f>
        <v>Л0901В</v>
      </c>
      <c r="O20" s="13" t="str">
        <f>CONCATENATE(B20,"-",F20,G20,H20,"-",I20)</f>
        <v>ж-СМ-31052004</v>
      </c>
      <c r="P20" s="45">
        <v>13</v>
      </c>
      <c r="Q20" s="45">
        <v>7</v>
      </c>
      <c r="R20" s="45">
        <v>3</v>
      </c>
      <c r="S20" s="45">
        <v>5</v>
      </c>
      <c r="T20" s="45">
        <v>2</v>
      </c>
      <c r="U20" s="45"/>
      <c r="V20" s="45"/>
      <c r="W20" s="45"/>
      <c r="X20" s="45"/>
      <c r="Y20" s="45"/>
      <c r="Z20" s="12">
        <f>SUM(P20:Y20)</f>
        <v>30</v>
      </c>
      <c r="AA20" s="44">
        <v>50</v>
      </c>
      <c r="AB20" s="46">
        <f>Z20/AA20</f>
        <v>0.6</v>
      </c>
      <c r="AC20" s="61" t="str">
        <f>IF(Z20&gt;75%*AA20,"Победитель",IF(Z20&gt;50%*AA20,"Призёр","Участник"))</f>
        <v>Призёр</v>
      </c>
    </row>
    <row r="21" spans="1:29" x14ac:dyDescent="0.3">
      <c r="A21" s="43">
        <v>7</v>
      </c>
      <c r="B21" s="16" t="s">
        <v>37</v>
      </c>
      <c r="C21" s="16" t="s">
        <v>1306</v>
      </c>
      <c r="D21" s="16" t="s">
        <v>385</v>
      </c>
      <c r="E21" s="16" t="s">
        <v>40</v>
      </c>
      <c r="F21" s="16" t="s">
        <v>183</v>
      </c>
      <c r="G21" s="16" t="s">
        <v>37</v>
      </c>
      <c r="H21" s="16" t="s">
        <v>185</v>
      </c>
      <c r="I21" s="48">
        <v>9102004</v>
      </c>
      <c r="J21" s="16" t="s">
        <v>1248</v>
      </c>
      <c r="K21" s="16">
        <v>9</v>
      </c>
      <c r="L21" s="16" t="s">
        <v>1307</v>
      </c>
      <c r="M21" s="44" t="s">
        <v>25</v>
      </c>
      <c r="N21" s="13" t="str">
        <f>CONCATENATE(L21,M21)</f>
        <v>Л0949С</v>
      </c>
      <c r="O21" s="13" t="str">
        <f>CONCATENATE(B21,"-",F21,G21,H21,"-",I21)</f>
        <v>М-ТМА-9102004</v>
      </c>
      <c r="P21" s="45">
        <v>10</v>
      </c>
      <c r="Q21" s="45">
        <v>6</v>
      </c>
      <c r="R21" s="45">
        <v>5</v>
      </c>
      <c r="S21" s="45">
        <v>5</v>
      </c>
      <c r="T21" s="45">
        <v>4</v>
      </c>
      <c r="U21" s="45"/>
      <c r="V21" s="45"/>
      <c r="W21" s="45"/>
      <c r="X21" s="45"/>
      <c r="Y21" s="45"/>
      <c r="Z21" s="30">
        <f>SUM(P21:Y21)</f>
        <v>30</v>
      </c>
      <c r="AA21" s="44">
        <v>50</v>
      </c>
      <c r="AB21" s="46">
        <f>Z21/AA21</f>
        <v>0.6</v>
      </c>
      <c r="AC21" s="61" t="str">
        <f>IF(Z21&gt;75%*AA21,"Победитель",IF(Z21&gt;50%*AA21,"Призёр","Участник"))</f>
        <v>Призёр</v>
      </c>
    </row>
    <row r="22" spans="1:29" x14ac:dyDescent="0.3">
      <c r="A22" s="43">
        <v>8</v>
      </c>
      <c r="B22" s="16" t="s">
        <v>14</v>
      </c>
      <c r="C22" s="16" t="s">
        <v>1308</v>
      </c>
      <c r="D22" s="16" t="s">
        <v>224</v>
      </c>
      <c r="E22" s="16" t="s">
        <v>299</v>
      </c>
      <c r="F22" s="16" t="s">
        <v>185</v>
      </c>
      <c r="G22" s="16" t="s">
        <v>203</v>
      </c>
      <c r="H22" s="16" t="s">
        <v>37</v>
      </c>
      <c r="I22" s="48">
        <v>26052004</v>
      </c>
      <c r="J22" s="16" t="s">
        <v>1248</v>
      </c>
      <c r="K22" s="16">
        <v>9</v>
      </c>
      <c r="L22" s="16" t="s">
        <v>1309</v>
      </c>
      <c r="M22" s="44" t="s">
        <v>25</v>
      </c>
      <c r="N22" s="13" t="str">
        <f>CONCATENATE(L22,M22)</f>
        <v>Л0950С</v>
      </c>
      <c r="O22" s="13" t="str">
        <f>CONCATENATE(B22,"-",F22,G22,H22,"-",I22)</f>
        <v>Ж-АВМ-26052004</v>
      </c>
      <c r="P22" s="45">
        <v>12</v>
      </c>
      <c r="Q22" s="45">
        <v>4</v>
      </c>
      <c r="R22" s="45">
        <v>5</v>
      </c>
      <c r="S22" s="45">
        <v>5</v>
      </c>
      <c r="T22" s="45">
        <v>4</v>
      </c>
      <c r="U22" s="45"/>
      <c r="V22" s="45"/>
      <c r="W22" s="45"/>
      <c r="X22" s="45"/>
      <c r="Y22" s="45"/>
      <c r="Z22" s="30">
        <f>SUM(P22:Y22)</f>
        <v>30</v>
      </c>
      <c r="AA22" s="44">
        <v>50</v>
      </c>
      <c r="AB22" s="46">
        <f>Z22/AA22</f>
        <v>0.6</v>
      </c>
      <c r="AC22" s="61" t="str">
        <f>IF(Z22&gt;75%*AA22,"Победитель",IF(Z22&gt;50%*AA22,"Призёр","Участник"))</f>
        <v>Призёр</v>
      </c>
    </row>
    <row r="23" spans="1:29" x14ac:dyDescent="0.3">
      <c r="A23" s="43">
        <v>9</v>
      </c>
      <c r="B23" s="16" t="s">
        <v>14</v>
      </c>
      <c r="C23" s="16" t="s">
        <v>368</v>
      </c>
      <c r="D23" s="16" t="s">
        <v>742</v>
      </c>
      <c r="E23" s="16" t="s">
        <v>366</v>
      </c>
      <c r="F23" s="4" t="s">
        <v>37</v>
      </c>
      <c r="G23" s="4" t="s">
        <v>198</v>
      </c>
      <c r="H23" s="4" t="s">
        <v>185</v>
      </c>
      <c r="I23" s="1" t="s">
        <v>1064</v>
      </c>
      <c r="J23" s="16" t="s">
        <v>1057</v>
      </c>
      <c r="K23" s="16">
        <v>9</v>
      </c>
      <c r="L23" s="16" t="s">
        <v>1065</v>
      </c>
      <c r="M23" s="10" t="s">
        <v>196</v>
      </c>
      <c r="N23" s="13" t="str">
        <f>CONCATENATE(L23,M23)</f>
        <v>ЛО0907Б</v>
      </c>
      <c r="O23" s="13" t="str">
        <f>CONCATENATE(B23,"-",F23,G23,H23,"-",I23)</f>
        <v>Ж-МИА-25.04.2004</v>
      </c>
      <c r="P23" s="45">
        <v>9</v>
      </c>
      <c r="Q23" s="45">
        <v>5</v>
      </c>
      <c r="R23" s="45">
        <v>4</v>
      </c>
      <c r="S23" s="45">
        <v>5</v>
      </c>
      <c r="T23" s="45">
        <v>4</v>
      </c>
      <c r="U23" s="45"/>
      <c r="V23" s="45"/>
      <c r="W23" s="45"/>
      <c r="X23" s="45"/>
      <c r="Y23" s="45"/>
      <c r="Z23" s="12">
        <f>SUM(P23:Y23)</f>
        <v>27</v>
      </c>
      <c r="AA23" s="44">
        <v>50</v>
      </c>
      <c r="AB23" s="46">
        <f>Z23/AA23</f>
        <v>0.54</v>
      </c>
      <c r="AC23" s="30" t="str">
        <f>IF(Z23&gt;75%*AA23,"Победитель",IF(Z23&gt;50%*AA23,"Призёр","Участник"))</f>
        <v>Призёр</v>
      </c>
    </row>
    <row r="24" spans="1:29" x14ac:dyDescent="0.3">
      <c r="A24" s="43">
        <v>10</v>
      </c>
      <c r="B24" s="16" t="s">
        <v>37</v>
      </c>
      <c r="C24" s="16" t="s">
        <v>985</v>
      </c>
      <c r="D24" s="16" t="s">
        <v>237</v>
      </c>
      <c r="E24" s="16" t="s">
        <v>497</v>
      </c>
      <c r="F24" s="16" t="s">
        <v>203</v>
      </c>
      <c r="G24" s="16" t="s">
        <v>184</v>
      </c>
      <c r="H24" s="16" t="s">
        <v>184</v>
      </c>
      <c r="I24" s="48" t="s">
        <v>986</v>
      </c>
      <c r="J24" s="16" t="s">
        <v>778</v>
      </c>
      <c r="K24" s="16">
        <v>9</v>
      </c>
      <c r="L24" s="16" t="s">
        <v>987</v>
      </c>
      <c r="M24" s="44" t="s">
        <v>295</v>
      </c>
      <c r="N24" s="13" t="str">
        <f>CONCATENATE(L24,M24)</f>
        <v>л0903Г</v>
      </c>
      <c r="O24" s="13" t="str">
        <f>CONCATENATE(B24,"-",F24,G24,H24,"-",I24)</f>
        <v>М-ВПП-26012005</v>
      </c>
      <c r="P24" s="45">
        <v>8</v>
      </c>
      <c r="Q24" s="45">
        <v>9</v>
      </c>
      <c r="R24" s="45">
        <v>4</v>
      </c>
      <c r="S24" s="45">
        <v>5</v>
      </c>
      <c r="T24" s="45">
        <v>1</v>
      </c>
      <c r="U24" s="45"/>
      <c r="V24" s="45"/>
      <c r="W24" s="45"/>
      <c r="X24" s="45"/>
      <c r="Y24" s="45"/>
      <c r="Z24" s="12">
        <f>SUM(P24:Y24)</f>
        <v>27</v>
      </c>
      <c r="AA24" s="44">
        <v>50</v>
      </c>
      <c r="AB24" s="46">
        <f>Z24/AA24</f>
        <v>0.54</v>
      </c>
      <c r="AC24" s="30" t="str">
        <f>IF(Z24&gt;75%*AA24,"Победитель",IF(Z24&gt;50%*AA24,"Призёр","Участник"))</f>
        <v>Призёр</v>
      </c>
    </row>
    <row r="25" spans="1:29" x14ac:dyDescent="0.3">
      <c r="A25" s="43">
        <v>11</v>
      </c>
      <c r="B25" s="16" t="s">
        <v>14</v>
      </c>
      <c r="C25" s="16" t="s">
        <v>914</v>
      </c>
      <c r="D25" s="16" t="s">
        <v>52</v>
      </c>
      <c r="E25" s="16" t="s">
        <v>366</v>
      </c>
      <c r="F25" s="16" t="s">
        <v>196</v>
      </c>
      <c r="G25" s="16" t="s">
        <v>226</v>
      </c>
      <c r="H25" s="16" t="s">
        <v>185</v>
      </c>
      <c r="I25" s="48" t="s">
        <v>986</v>
      </c>
      <c r="J25" s="16" t="s">
        <v>778</v>
      </c>
      <c r="K25" s="16">
        <v>9</v>
      </c>
      <c r="L25" s="16" t="s">
        <v>999</v>
      </c>
      <c r="M25" s="44" t="s">
        <v>295</v>
      </c>
      <c r="N25" s="13" t="str">
        <f>CONCATENATE(L25,M25)</f>
        <v>л0907Г</v>
      </c>
      <c r="O25" s="13" t="str">
        <f>CONCATENATE(B25,"-",F25,G25,H25,"-",I25)</f>
        <v>Ж-БДА-26012005</v>
      </c>
      <c r="P25" s="45">
        <v>12</v>
      </c>
      <c r="Q25" s="45">
        <v>5</v>
      </c>
      <c r="R25" s="45">
        <v>5</v>
      </c>
      <c r="S25" s="45">
        <v>3</v>
      </c>
      <c r="T25" s="45">
        <v>2</v>
      </c>
      <c r="U25" s="45"/>
      <c r="V25" s="45"/>
      <c r="W25" s="45"/>
      <c r="X25" s="45"/>
      <c r="Y25" s="45"/>
      <c r="Z25" s="12">
        <f>SUM(P25:Y25)</f>
        <v>27</v>
      </c>
      <c r="AA25" s="44">
        <v>50</v>
      </c>
      <c r="AB25" s="46">
        <f>Z25/AA25</f>
        <v>0.54</v>
      </c>
      <c r="AC25" s="30" t="str">
        <f>IF(Z25&gt;75%*AA25,"Победитель",IF(Z25&gt;50%*AA25,"Призёр","Участник"))</f>
        <v>Призёр</v>
      </c>
    </row>
    <row r="26" spans="1:29" x14ac:dyDescent="0.3">
      <c r="A26" s="43">
        <v>12</v>
      </c>
      <c r="B26" s="16" t="s">
        <v>14</v>
      </c>
      <c r="C26" s="16" t="s">
        <v>982</v>
      </c>
      <c r="D26" s="16" t="s">
        <v>983</v>
      </c>
      <c r="E26" s="16" t="s">
        <v>366</v>
      </c>
      <c r="F26" s="16" t="s">
        <v>197</v>
      </c>
      <c r="G26" s="16" t="s">
        <v>185</v>
      </c>
      <c r="H26" s="16" t="s">
        <v>185</v>
      </c>
      <c r="I26" s="48" t="s">
        <v>591</v>
      </c>
      <c r="J26" s="16" t="s">
        <v>778</v>
      </c>
      <c r="K26" s="16">
        <v>9</v>
      </c>
      <c r="L26" s="16" t="s">
        <v>984</v>
      </c>
      <c r="M26" s="44" t="s">
        <v>295</v>
      </c>
      <c r="N26" s="13" t="str">
        <f>CONCATENATE(L26,M26)</f>
        <v>л0904Г</v>
      </c>
      <c r="O26" s="13" t="str">
        <f>CONCATENATE(B26,"-",F26,G26,H26,"-",I26)</f>
        <v>Ж-КАА-22022004</v>
      </c>
      <c r="P26" s="45">
        <v>11</v>
      </c>
      <c r="Q26" s="45">
        <v>6</v>
      </c>
      <c r="R26" s="45">
        <v>4</v>
      </c>
      <c r="S26" s="45">
        <v>5</v>
      </c>
      <c r="T26" s="45">
        <v>0</v>
      </c>
      <c r="U26" s="45"/>
      <c r="V26" s="45"/>
      <c r="W26" s="45"/>
      <c r="X26" s="45"/>
      <c r="Y26" s="45"/>
      <c r="Z26" s="12">
        <f>SUM(P26:Y26)</f>
        <v>26</v>
      </c>
      <c r="AA26" s="44">
        <v>50</v>
      </c>
      <c r="AB26" s="46">
        <f>Z26/AA26</f>
        <v>0.52</v>
      </c>
      <c r="AC26" s="30" t="str">
        <f>IF(Z26&gt;75%*AA26,"Победитель",IF(Z26&gt;50%*AA26,"Призёр","Участник"))</f>
        <v>Призёр</v>
      </c>
    </row>
    <row r="27" spans="1:29" x14ac:dyDescent="0.3">
      <c r="A27" s="43">
        <v>13</v>
      </c>
      <c r="B27" s="16" t="s">
        <v>14</v>
      </c>
      <c r="C27" s="16" t="s">
        <v>993</v>
      </c>
      <c r="D27" s="16" t="s">
        <v>34</v>
      </c>
      <c r="E27" s="16" t="s">
        <v>31</v>
      </c>
      <c r="F27" s="16" t="s">
        <v>210</v>
      </c>
      <c r="G27" s="16" t="s">
        <v>252</v>
      </c>
      <c r="H27" s="16" t="s">
        <v>37</v>
      </c>
      <c r="I27" s="48" t="s">
        <v>994</v>
      </c>
      <c r="J27" s="16" t="s">
        <v>778</v>
      </c>
      <c r="K27" s="16">
        <v>9</v>
      </c>
      <c r="L27" s="16" t="s">
        <v>995</v>
      </c>
      <c r="M27" s="44" t="s">
        <v>295</v>
      </c>
      <c r="N27" s="13" t="str">
        <f>CONCATENATE(L27,M27)</f>
        <v>л0909Г</v>
      </c>
      <c r="O27" s="13" t="str">
        <f>CONCATENATE(B27,"-",F27,G27,H27,"-",I27)</f>
        <v>Ж-РЕМ-05122004</v>
      </c>
      <c r="P27" s="45">
        <v>13</v>
      </c>
      <c r="Q27" s="45">
        <v>4</v>
      </c>
      <c r="R27" s="45">
        <v>4</v>
      </c>
      <c r="S27" s="45">
        <v>3</v>
      </c>
      <c r="T27" s="45">
        <v>1</v>
      </c>
      <c r="U27" s="45"/>
      <c r="V27" s="45"/>
      <c r="W27" s="45"/>
      <c r="X27" s="45"/>
      <c r="Y27" s="45"/>
      <c r="Z27" s="12">
        <f>SUM(P27:Y27)</f>
        <v>25</v>
      </c>
      <c r="AA27" s="44">
        <v>50</v>
      </c>
      <c r="AB27" s="46">
        <f>Z27/AA27</f>
        <v>0.5</v>
      </c>
      <c r="AC27" s="30" t="s">
        <v>1334</v>
      </c>
    </row>
    <row r="28" spans="1:29" x14ac:dyDescent="0.3">
      <c r="A28" s="43">
        <v>14</v>
      </c>
      <c r="B28" s="16" t="s">
        <v>14</v>
      </c>
      <c r="C28" s="16" t="s">
        <v>390</v>
      </c>
      <c r="D28" s="16" t="s">
        <v>298</v>
      </c>
      <c r="E28" s="16" t="s">
        <v>46</v>
      </c>
      <c r="F28" s="4" t="s">
        <v>197</v>
      </c>
      <c r="G28" s="4" t="s">
        <v>191</v>
      </c>
      <c r="H28" s="4" t="s">
        <v>185</v>
      </c>
      <c r="I28" s="1" t="s">
        <v>391</v>
      </c>
      <c r="J28" s="14" t="s">
        <v>288</v>
      </c>
      <c r="K28" s="16">
        <v>9</v>
      </c>
      <c r="L28" s="16" t="s">
        <v>155</v>
      </c>
      <c r="M28" s="44" t="s">
        <v>321</v>
      </c>
      <c r="N28" s="13" t="str">
        <f>CONCATENATE(L28,M28)</f>
        <v>Л0902У</v>
      </c>
      <c r="O28" s="13" t="str">
        <f>CONCATENATE(B28,"-",F28,G28,H28,"-",I28)</f>
        <v>Ж-КНА-08092004</v>
      </c>
      <c r="P28" s="45">
        <v>10</v>
      </c>
      <c r="Q28" s="45">
        <v>8</v>
      </c>
      <c r="R28" s="45">
        <v>5</v>
      </c>
      <c r="S28" s="45">
        <v>0</v>
      </c>
      <c r="T28" s="45">
        <v>2</v>
      </c>
      <c r="U28" s="45"/>
      <c r="V28" s="45"/>
      <c r="W28" s="45"/>
      <c r="X28" s="45"/>
      <c r="Y28" s="45"/>
      <c r="Z28" s="12">
        <f>SUM(P28:Y28)</f>
        <v>25</v>
      </c>
      <c r="AA28" s="44">
        <v>50</v>
      </c>
      <c r="AB28" s="46">
        <f>Z28/AA28</f>
        <v>0.5</v>
      </c>
      <c r="AC28" s="30" t="s">
        <v>1334</v>
      </c>
    </row>
    <row r="29" spans="1:29" x14ac:dyDescent="0.3">
      <c r="A29" s="43">
        <v>15</v>
      </c>
      <c r="B29" s="16" t="s">
        <v>14</v>
      </c>
      <c r="C29" s="16" t="s">
        <v>445</v>
      </c>
      <c r="D29" s="16" t="s">
        <v>34</v>
      </c>
      <c r="E29" s="16" t="s">
        <v>60</v>
      </c>
      <c r="F29" s="4" t="s">
        <v>197</v>
      </c>
      <c r="G29" s="4" t="s">
        <v>252</v>
      </c>
      <c r="H29" s="4" t="s">
        <v>203</v>
      </c>
      <c r="I29" s="1" t="s">
        <v>1062</v>
      </c>
      <c r="J29" s="16" t="s">
        <v>1057</v>
      </c>
      <c r="K29" s="16">
        <v>9</v>
      </c>
      <c r="L29" s="16" t="s">
        <v>1063</v>
      </c>
      <c r="M29" s="10" t="s">
        <v>196</v>
      </c>
      <c r="N29" s="13" t="str">
        <f>CONCATENATE(L29,M29)</f>
        <v>ЛО0906Б</v>
      </c>
      <c r="O29" s="13" t="str">
        <f>CONCATENATE(B29,"-",F29,G29,H29,"-",I29)</f>
        <v>Ж-КЕВ-14.09.2004</v>
      </c>
      <c r="P29" s="45">
        <v>8</v>
      </c>
      <c r="Q29" s="45">
        <v>7</v>
      </c>
      <c r="R29" s="45">
        <v>3</v>
      </c>
      <c r="S29" s="45">
        <v>2.5</v>
      </c>
      <c r="T29" s="45">
        <v>2</v>
      </c>
      <c r="U29" s="45"/>
      <c r="V29" s="45"/>
      <c r="W29" s="45"/>
      <c r="X29" s="45"/>
      <c r="Y29" s="45"/>
      <c r="Z29" s="12">
        <f>SUM(P29:Y29)</f>
        <v>22.5</v>
      </c>
      <c r="AA29" s="44">
        <v>50</v>
      </c>
      <c r="AB29" s="46">
        <f>Z29/AA29</f>
        <v>0.45</v>
      </c>
      <c r="AC29" s="30" t="str">
        <f>IF(Z29&gt;75%*AA29,"Победитель",IF(Z29&gt;50%*AA29,"Призёр","Участник"))</f>
        <v>Участник</v>
      </c>
    </row>
    <row r="30" spans="1:29" x14ac:dyDescent="0.3">
      <c r="A30" s="43">
        <v>16</v>
      </c>
      <c r="B30" s="16" t="s">
        <v>37</v>
      </c>
      <c r="C30" s="16" t="s">
        <v>1003</v>
      </c>
      <c r="D30" s="16" t="s">
        <v>74</v>
      </c>
      <c r="E30" s="16" t="s">
        <v>529</v>
      </c>
      <c r="F30" s="16" t="s">
        <v>310</v>
      </c>
      <c r="G30" s="16" t="s">
        <v>196</v>
      </c>
      <c r="H30" s="16" t="s">
        <v>203</v>
      </c>
      <c r="I30" s="48" t="s">
        <v>1004</v>
      </c>
      <c r="J30" s="16" t="s">
        <v>778</v>
      </c>
      <c r="K30" s="16">
        <v>9</v>
      </c>
      <c r="L30" s="16" t="s">
        <v>1005</v>
      </c>
      <c r="M30" s="44" t="s">
        <v>295</v>
      </c>
      <c r="N30" s="13" t="str">
        <f>CONCATENATE(L30,M30)</f>
        <v>л0906Г</v>
      </c>
      <c r="O30" s="13" t="str">
        <f>CONCATENATE(B30,"-",F30,G30,H30,"-",I30)</f>
        <v>М-ФБВ-06052003</v>
      </c>
      <c r="P30" s="45">
        <v>10</v>
      </c>
      <c r="Q30" s="45">
        <v>1</v>
      </c>
      <c r="R30" s="45">
        <v>4</v>
      </c>
      <c r="S30" s="45">
        <v>5</v>
      </c>
      <c r="T30" s="45">
        <v>2</v>
      </c>
      <c r="U30" s="45"/>
      <c r="V30" s="45"/>
      <c r="W30" s="45"/>
      <c r="X30" s="45"/>
      <c r="Y30" s="45"/>
      <c r="Z30" s="12">
        <f>SUM(P30:Y30)</f>
        <v>22</v>
      </c>
      <c r="AA30" s="44">
        <v>50</v>
      </c>
      <c r="AB30" s="46">
        <f>Z30/AA30</f>
        <v>0.44</v>
      </c>
      <c r="AC30" s="30" t="str">
        <f>IF(Z30&gt;75%*AA30,"Победитель",IF(Z30&gt;50%*AA30,"Призёр","Участник"))</f>
        <v>Участник</v>
      </c>
    </row>
    <row r="31" spans="1:29" x14ac:dyDescent="0.3">
      <c r="A31" s="43">
        <v>17</v>
      </c>
      <c r="B31" s="16" t="s">
        <v>180</v>
      </c>
      <c r="C31" s="16" t="s">
        <v>269</v>
      </c>
      <c r="D31" s="16" t="s">
        <v>202</v>
      </c>
      <c r="E31" s="16" t="s">
        <v>215</v>
      </c>
      <c r="F31" s="4" t="s">
        <v>183</v>
      </c>
      <c r="G31" s="4" t="s">
        <v>185</v>
      </c>
      <c r="H31" s="4" t="s">
        <v>191</v>
      </c>
      <c r="I31" s="1" t="s">
        <v>270</v>
      </c>
      <c r="J31" s="14" t="s">
        <v>187</v>
      </c>
      <c r="K31" s="16">
        <v>9</v>
      </c>
      <c r="L31" s="16" t="s">
        <v>271</v>
      </c>
      <c r="M31" s="44" t="s">
        <v>285</v>
      </c>
      <c r="N31" s="13" t="str">
        <f>CONCATENATE(L31,M31)</f>
        <v>л0919О</v>
      </c>
      <c r="O31" s="13" t="str">
        <f>CONCATENATE(B31,"-",F31,G31,H31,"-",I31)</f>
        <v>ж-ТАН-05072004</v>
      </c>
      <c r="P31" s="45">
        <v>4</v>
      </c>
      <c r="Q31" s="45">
        <v>9</v>
      </c>
      <c r="R31" s="45">
        <v>2</v>
      </c>
      <c r="S31" s="45">
        <v>4</v>
      </c>
      <c r="T31" s="45">
        <v>3</v>
      </c>
      <c r="U31" s="45"/>
      <c r="V31" s="45"/>
      <c r="W31" s="45"/>
      <c r="X31" s="45"/>
      <c r="Y31" s="45"/>
      <c r="Z31" s="12">
        <f>SUM(P31:Y31)</f>
        <v>22</v>
      </c>
      <c r="AA31" s="44">
        <v>50</v>
      </c>
      <c r="AB31" s="46">
        <f>Z31/AA31</f>
        <v>0.44</v>
      </c>
      <c r="AC31" s="30" t="str">
        <f>IF(Z31&gt;75%*AA31,"Победитель",IF(Z31&gt;50%*AA31,"Призёр","Участник"))</f>
        <v>Участник</v>
      </c>
    </row>
    <row r="32" spans="1:29" x14ac:dyDescent="0.3">
      <c r="A32" s="43">
        <v>18</v>
      </c>
      <c r="B32" s="18" t="s">
        <v>180</v>
      </c>
      <c r="C32" s="18" t="s">
        <v>505</v>
      </c>
      <c r="D32" s="18" t="s">
        <v>82</v>
      </c>
      <c r="E32" s="18" t="s">
        <v>506</v>
      </c>
      <c r="F32" s="3" t="s">
        <v>197</v>
      </c>
      <c r="G32" s="3"/>
      <c r="H32" s="3" t="s">
        <v>203</v>
      </c>
      <c r="I32" s="1" t="s">
        <v>507</v>
      </c>
      <c r="J32" s="18" t="s">
        <v>426</v>
      </c>
      <c r="K32" s="5" t="s">
        <v>496</v>
      </c>
      <c r="L32" s="18" t="s">
        <v>397</v>
      </c>
      <c r="M32" s="44" t="s">
        <v>203</v>
      </c>
      <c r="N32" s="13" t="str">
        <f>CONCATENATE(L32,M32)</f>
        <v>Л0904В</v>
      </c>
      <c r="O32" s="13" t="str">
        <f>CONCATENATE(B32,"-",F32,G32,H32,"-",I32)</f>
        <v>ж-КВ-01052004</v>
      </c>
      <c r="P32" s="45">
        <v>8</v>
      </c>
      <c r="Q32" s="45">
        <v>3</v>
      </c>
      <c r="R32" s="45">
        <v>4</v>
      </c>
      <c r="S32" s="45">
        <v>3</v>
      </c>
      <c r="T32" s="45">
        <v>2</v>
      </c>
      <c r="U32" s="45"/>
      <c r="V32" s="45"/>
      <c r="W32" s="45"/>
      <c r="X32" s="45"/>
      <c r="Y32" s="45"/>
      <c r="Z32" s="12">
        <f>SUM(P32:Y32)</f>
        <v>20</v>
      </c>
      <c r="AA32" s="44">
        <v>50</v>
      </c>
      <c r="AB32" s="46">
        <f>Z32/AA32</f>
        <v>0.4</v>
      </c>
      <c r="AC32" s="30" t="str">
        <f>IF(Z32&gt;75%*AA32,"Победитель",IF(Z32&gt;50%*AA32,"Призёр","Участник"))</f>
        <v>Участник</v>
      </c>
    </row>
    <row r="33" spans="1:29" x14ac:dyDescent="0.3">
      <c r="A33" s="43">
        <v>19</v>
      </c>
      <c r="B33" s="16" t="s">
        <v>14</v>
      </c>
      <c r="C33" s="16" t="s">
        <v>1000</v>
      </c>
      <c r="D33" s="16" t="s">
        <v>202</v>
      </c>
      <c r="E33" s="16" t="s">
        <v>46</v>
      </c>
      <c r="F33" s="16" t="s">
        <v>184</v>
      </c>
      <c r="G33" s="16" t="s">
        <v>185</v>
      </c>
      <c r="H33" s="16" t="s">
        <v>185</v>
      </c>
      <c r="I33" s="48" t="s">
        <v>1001</v>
      </c>
      <c r="J33" s="16" t="s">
        <v>778</v>
      </c>
      <c r="K33" s="16">
        <v>9</v>
      </c>
      <c r="L33" s="16" t="s">
        <v>1002</v>
      </c>
      <c r="M33" s="44" t="s">
        <v>295</v>
      </c>
      <c r="N33" s="13" t="str">
        <f>CONCATENATE(L33,M33)</f>
        <v>л0901Г</v>
      </c>
      <c r="O33" s="13" t="str">
        <f>CONCATENATE(B33,"-",F33,G33,H33,"-",I33)</f>
        <v>Ж-ПАА-25052004</v>
      </c>
      <c r="P33" s="45">
        <v>9</v>
      </c>
      <c r="Q33" s="45">
        <v>6</v>
      </c>
      <c r="R33" s="45">
        <v>5</v>
      </c>
      <c r="S33" s="45">
        <v>0</v>
      </c>
      <c r="T33" s="45">
        <v>0</v>
      </c>
      <c r="U33" s="45"/>
      <c r="V33" s="45"/>
      <c r="W33" s="45"/>
      <c r="X33" s="45"/>
      <c r="Y33" s="45"/>
      <c r="Z33" s="12">
        <f>SUM(P33:Y33)</f>
        <v>20</v>
      </c>
      <c r="AA33" s="44">
        <v>50</v>
      </c>
      <c r="AB33" s="46">
        <f>Z33/AA33</f>
        <v>0.4</v>
      </c>
      <c r="AC33" s="30" t="str">
        <f>IF(Z33&gt;75%*AA33,"Победитель",IF(Z33&gt;50%*AA33,"Призёр","Участник"))</f>
        <v>Участник</v>
      </c>
    </row>
    <row r="34" spans="1:29" x14ac:dyDescent="0.3">
      <c r="A34" s="43">
        <v>20</v>
      </c>
      <c r="B34" s="16" t="s">
        <v>37</v>
      </c>
      <c r="C34" s="16" t="s">
        <v>1196</v>
      </c>
      <c r="D34" s="16" t="s">
        <v>1197</v>
      </c>
      <c r="E34" s="16" t="s">
        <v>771</v>
      </c>
      <c r="F34" s="16" t="s">
        <v>216</v>
      </c>
      <c r="G34" s="16" t="s">
        <v>184</v>
      </c>
      <c r="H34" s="16" t="s">
        <v>185</v>
      </c>
      <c r="I34" s="48" t="s">
        <v>1198</v>
      </c>
      <c r="J34" s="16" t="s">
        <v>1180</v>
      </c>
      <c r="K34" s="16">
        <v>9</v>
      </c>
      <c r="L34" s="16" t="s">
        <v>152</v>
      </c>
      <c r="M34" s="44" t="s">
        <v>198</v>
      </c>
      <c r="N34" s="13" t="str">
        <f>CONCATENATE(L34,M34)</f>
        <v>Л0901И</v>
      </c>
      <c r="O34" s="13" t="str">
        <f>CONCATENATE(B34,"-",F34,G34,H34,"-",I34)</f>
        <v>М-ЗПА-11072004</v>
      </c>
      <c r="P34" s="45">
        <v>9</v>
      </c>
      <c r="Q34" s="45">
        <v>4</v>
      </c>
      <c r="R34" s="45">
        <v>4</v>
      </c>
      <c r="S34" s="45">
        <v>2</v>
      </c>
      <c r="T34" s="45">
        <v>1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12">
        <f>SUM(P34:Y34)</f>
        <v>20</v>
      </c>
      <c r="AA34" s="44">
        <v>50</v>
      </c>
      <c r="AB34" s="46">
        <f>Z34/AA34</f>
        <v>0.4</v>
      </c>
      <c r="AC34" s="30" t="str">
        <f>IF(Z34&gt;75%*AA34,"Победитель",IF(Z34&gt;50%*AA34,"Призёр","Участник"))</f>
        <v>Участник</v>
      </c>
    </row>
    <row r="35" spans="1:29" x14ac:dyDescent="0.3">
      <c r="A35" s="43">
        <v>21</v>
      </c>
      <c r="B35" s="24" t="s">
        <v>180</v>
      </c>
      <c r="C35" s="24" t="s">
        <v>723</v>
      </c>
      <c r="D35" s="24" t="s">
        <v>182</v>
      </c>
      <c r="E35" s="24" t="s">
        <v>46</v>
      </c>
      <c r="F35" s="51" t="s">
        <v>196</v>
      </c>
      <c r="G35" s="51" t="s">
        <v>184</v>
      </c>
      <c r="H35" s="51" t="s">
        <v>185</v>
      </c>
      <c r="I35" s="53" t="s">
        <v>724</v>
      </c>
      <c r="J35" s="24" t="s">
        <v>612</v>
      </c>
      <c r="K35" s="24">
        <v>9</v>
      </c>
      <c r="L35" s="24" t="s">
        <v>394</v>
      </c>
      <c r="M35" s="44" t="s">
        <v>197</v>
      </c>
      <c r="N35" s="13" t="str">
        <f>CONCATENATE(L35,M35)</f>
        <v>Л0903К</v>
      </c>
      <c r="O35" s="13" t="str">
        <f>CONCATENATE(B35,"-",F35,G35,H35,"-",I35)</f>
        <v>ж-БПА-05052004</v>
      </c>
      <c r="P35" s="45">
        <v>11</v>
      </c>
      <c r="Q35" s="45">
        <v>5</v>
      </c>
      <c r="R35" s="45">
        <v>2</v>
      </c>
      <c r="S35" s="45">
        <v>0</v>
      </c>
      <c r="T35" s="45">
        <v>2</v>
      </c>
      <c r="U35" s="45"/>
      <c r="V35" s="45"/>
      <c r="W35" s="45"/>
      <c r="X35" s="45"/>
      <c r="Y35" s="45"/>
      <c r="Z35" s="12">
        <f>SUM(P35:Y35)</f>
        <v>20</v>
      </c>
      <c r="AA35" s="44">
        <v>50</v>
      </c>
      <c r="AB35" s="46">
        <f>Z35/AA35</f>
        <v>0.4</v>
      </c>
      <c r="AC35" s="30" t="str">
        <f>IF(Z35&gt;75%*AA35,"Победитель",IF(Z35&gt;50%*AA35,"Призёр","Участник"))</f>
        <v>Участник</v>
      </c>
    </row>
    <row r="36" spans="1:29" x14ac:dyDescent="0.3">
      <c r="A36" s="43">
        <v>22</v>
      </c>
      <c r="B36" s="24" t="s">
        <v>180</v>
      </c>
      <c r="C36" s="24" t="s">
        <v>617</v>
      </c>
      <c r="D36" s="24" t="s">
        <v>82</v>
      </c>
      <c r="E36" s="24" t="s">
        <v>506</v>
      </c>
      <c r="F36" s="51" t="s">
        <v>295</v>
      </c>
      <c r="G36" s="51" t="s">
        <v>37</v>
      </c>
      <c r="H36" s="51" t="s">
        <v>203</v>
      </c>
      <c r="I36" s="53" t="s">
        <v>725</v>
      </c>
      <c r="J36" s="24" t="s">
        <v>612</v>
      </c>
      <c r="K36" s="24">
        <v>9</v>
      </c>
      <c r="L36" s="24" t="s">
        <v>397</v>
      </c>
      <c r="M36" s="44" t="s">
        <v>197</v>
      </c>
      <c r="N36" s="13" t="str">
        <f>CONCATENATE(L36,M36)</f>
        <v>Л0904К</v>
      </c>
      <c r="O36" s="13" t="str">
        <f>CONCATENATE(B36,"-",F36,G36,H36,"-",I36)</f>
        <v>ж-ГМВ-23032005</v>
      </c>
      <c r="P36" s="45">
        <v>7</v>
      </c>
      <c r="Q36" s="45">
        <v>5</v>
      </c>
      <c r="R36" s="45">
        <v>4</v>
      </c>
      <c r="S36" s="45">
        <v>1</v>
      </c>
      <c r="T36" s="45">
        <v>3</v>
      </c>
      <c r="U36" s="45"/>
      <c r="V36" s="45"/>
      <c r="W36" s="45"/>
      <c r="X36" s="45"/>
      <c r="Y36" s="45"/>
      <c r="Z36" s="12">
        <f>SUM(P36:Y36)</f>
        <v>20</v>
      </c>
      <c r="AA36" s="44">
        <v>50</v>
      </c>
      <c r="AB36" s="46">
        <f>Z36/AA36</f>
        <v>0.4</v>
      </c>
      <c r="AC36" s="30" t="str">
        <f>IF(Z36&gt;75%*AA36,"Победитель",IF(Z36&gt;50%*AA36,"Призёр","Участник"))</f>
        <v>Участник</v>
      </c>
    </row>
    <row r="37" spans="1:29" x14ac:dyDescent="0.3">
      <c r="A37" s="43">
        <v>23</v>
      </c>
      <c r="B37" s="18" t="s">
        <v>180</v>
      </c>
      <c r="C37" s="18" t="s">
        <v>500</v>
      </c>
      <c r="D37" s="18" t="s">
        <v>501</v>
      </c>
      <c r="E37" s="18" t="s">
        <v>46</v>
      </c>
      <c r="F37" s="3" t="s">
        <v>197</v>
      </c>
      <c r="G37" s="3" t="s">
        <v>247</v>
      </c>
      <c r="H37" s="3" t="s">
        <v>185</v>
      </c>
      <c r="I37" s="1" t="s">
        <v>502</v>
      </c>
      <c r="J37" s="18" t="s">
        <v>426</v>
      </c>
      <c r="K37" s="5" t="s">
        <v>496</v>
      </c>
      <c r="L37" s="18" t="s">
        <v>155</v>
      </c>
      <c r="M37" s="44" t="s">
        <v>203</v>
      </c>
      <c r="N37" s="13" t="str">
        <f>CONCATENATE(L37,M37)</f>
        <v>Л0902В</v>
      </c>
      <c r="O37" s="13" t="str">
        <f>CONCATENATE(B37,"-",F37,G37,H37,"-",I37)</f>
        <v>ж-КЛА-13082004</v>
      </c>
      <c r="P37" s="45">
        <v>3</v>
      </c>
      <c r="Q37" s="45">
        <v>9</v>
      </c>
      <c r="R37" s="45">
        <v>3</v>
      </c>
      <c r="S37" s="45">
        <v>2</v>
      </c>
      <c r="T37" s="45">
        <v>2</v>
      </c>
      <c r="U37" s="45"/>
      <c r="V37" s="45"/>
      <c r="W37" s="45"/>
      <c r="X37" s="45"/>
      <c r="Y37" s="45"/>
      <c r="Z37" s="12">
        <f>SUM(P37:Y37)</f>
        <v>19</v>
      </c>
      <c r="AA37" s="44">
        <v>50</v>
      </c>
      <c r="AB37" s="46">
        <f>Z37/AA37</f>
        <v>0.38</v>
      </c>
      <c r="AC37" s="30" t="str">
        <f>IF(Z37&gt;75%*AA37,"Победитель",IF(Z37&gt;50%*AA37,"Призёр","Участник"))</f>
        <v>Участник</v>
      </c>
    </row>
    <row r="38" spans="1:29" x14ac:dyDescent="0.3">
      <c r="A38" s="43">
        <v>24</v>
      </c>
      <c r="B38" s="16" t="s">
        <v>14</v>
      </c>
      <c r="C38" s="16" t="s">
        <v>388</v>
      </c>
      <c r="D38" s="16" t="s">
        <v>78</v>
      </c>
      <c r="E38" s="16" t="s">
        <v>35</v>
      </c>
      <c r="F38" s="4" t="s">
        <v>197</v>
      </c>
      <c r="G38" s="4" t="s">
        <v>25</v>
      </c>
      <c r="H38" s="4" t="s">
        <v>185</v>
      </c>
      <c r="I38" s="1" t="s">
        <v>389</v>
      </c>
      <c r="J38" s="14" t="s">
        <v>288</v>
      </c>
      <c r="K38" s="16">
        <v>9</v>
      </c>
      <c r="L38" s="16" t="s">
        <v>152</v>
      </c>
      <c r="M38" s="44" t="s">
        <v>321</v>
      </c>
      <c r="N38" s="13" t="str">
        <f>CONCATENATE(L38,M38)</f>
        <v>Л0901У</v>
      </c>
      <c r="O38" s="13" t="str">
        <f>CONCATENATE(B38,"-",F38,G38,H38,"-",I38)</f>
        <v>Ж-КСА-29092004</v>
      </c>
      <c r="P38" s="45">
        <v>13</v>
      </c>
      <c r="Q38" s="45">
        <v>3</v>
      </c>
      <c r="R38" s="45">
        <v>3</v>
      </c>
      <c r="S38" s="45">
        <v>0</v>
      </c>
      <c r="T38" s="45">
        <v>0</v>
      </c>
      <c r="U38" s="45"/>
      <c r="V38" s="45"/>
      <c r="W38" s="45"/>
      <c r="X38" s="45"/>
      <c r="Y38" s="45"/>
      <c r="Z38" s="12">
        <f>SUM(P38:Y38)</f>
        <v>19</v>
      </c>
      <c r="AA38" s="44">
        <v>50</v>
      </c>
      <c r="AB38" s="46">
        <f>Z38/AA38</f>
        <v>0.38</v>
      </c>
      <c r="AC38" s="30" t="str">
        <f>IF(Z38&gt;75%*AA38,"Победитель",IF(Z38&gt;50%*AA38,"Призёр","Участник"))</f>
        <v>Участник</v>
      </c>
    </row>
    <row r="39" spans="1:29" x14ac:dyDescent="0.3">
      <c r="A39" s="43">
        <v>25</v>
      </c>
      <c r="B39" s="16" t="s">
        <v>14</v>
      </c>
      <c r="C39" s="16" t="s">
        <v>1006</v>
      </c>
      <c r="D39" s="16" t="s">
        <v>948</v>
      </c>
      <c r="E39" s="16" t="s">
        <v>46</v>
      </c>
      <c r="F39" s="16" t="s">
        <v>25</v>
      </c>
      <c r="G39" s="16" t="s">
        <v>197</v>
      </c>
      <c r="H39" s="16" t="s">
        <v>185</v>
      </c>
      <c r="I39" s="48" t="s">
        <v>1007</v>
      </c>
      <c r="J39" s="16" t="s">
        <v>778</v>
      </c>
      <c r="K39" s="16">
        <v>9</v>
      </c>
      <c r="L39" s="16" t="s">
        <v>1008</v>
      </c>
      <c r="M39" s="44" t="s">
        <v>295</v>
      </c>
      <c r="N39" s="13" t="str">
        <f>CONCATENATE(L39,M39)</f>
        <v>л0908Г</v>
      </c>
      <c r="O39" s="13" t="str">
        <f>CONCATENATE(B39,"-",F39,G39,H39,"-",I39)</f>
        <v>Ж-СКА-12062004</v>
      </c>
      <c r="P39" s="45">
        <v>5</v>
      </c>
      <c r="Q39" s="45">
        <v>4</v>
      </c>
      <c r="R39" s="45">
        <v>4</v>
      </c>
      <c r="S39" s="45">
        <v>2</v>
      </c>
      <c r="T39" s="45">
        <v>3</v>
      </c>
      <c r="U39" s="45"/>
      <c r="V39" s="45"/>
      <c r="W39" s="45"/>
      <c r="X39" s="45"/>
      <c r="Y39" s="45"/>
      <c r="Z39" s="12">
        <f>SUM(P39:Y39)</f>
        <v>18</v>
      </c>
      <c r="AA39" s="44">
        <v>50</v>
      </c>
      <c r="AB39" s="46">
        <f>Z39/AA39</f>
        <v>0.36</v>
      </c>
      <c r="AC39" s="30" t="str">
        <f>IF(Z39&gt;75%*AA39,"Победитель",IF(Z39&gt;50%*AA39,"Призёр","Участник"))</f>
        <v>Участник</v>
      </c>
    </row>
    <row r="40" spans="1:29" x14ac:dyDescent="0.3">
      <c r="A40" s="43">
        <v>26</v>
      </c>
      <c r="B40" s="16" t="s">
        <v>37</v>
      </c>
      <c r="C40" s="16" t="s">
        <v>395</v>
      </c>
      <c r="D40" s="16" t="s">
        <v>307</v>
      </c>
      <c r="E40" s="16" t="s">
        <v>40</v>
      </c>
      <c r="F40" s="4" t="s">
        <v>310</v>
      </c>
      <c r="G40" s="4" t="s">
        <v>197</v>
      </c>
      <c r="H40" s="4" t="s">
        <v>185</v>
      </c>
      <c r="I40" s="1" t="s">
        <v>396</v>
      </c>
      <c r="J40" s="14" t="s">
        <v>288</v>
      </c>
      <c r="K40" s="16">
        <v>9</v>
      </c>
      <c r="L40" s="16" t="s">
        <v>397</v>
      </c>
      <c r="M40" s="44" t="s">
        <v>321</v>
      </c>
      <c r="N40" s="13" t="str">
        <f>CONCATENATE(L40,M40)</f>
        <v>Л0904У</v>
      </c>
      <c r="O40" s="13" t="str">
        <f>CONCATENATE(B40,"-",F40,G40,H40,"-",I40)</f>
        <v>М-ФКА-26052004</v>
      </c>
      <c r="P40" s="45">
        <v>2</v>
      </c>
      <c r="Q40" s="45">
        <v>7</v>
      </c>
      <c r="R40" s="45">
        <v>3</v>
      </c>
      <c r="S40" s="45">
        <v>5</v>
      </c>
      <c r="T40" s="45">
        <v>1</v>
      </c>
      <c r="U40" s="45"/>
      <c r="V40" s="45"/>
      <c r="W40" s="45"/>
      <c r="X40" s="45"/>
      <c r="Y40" s="45"/>
      <c r="Z40" s="12">
        <f>SUM(P40:Y40)</f>
        <v>18</v>
      </c>
      <c r="AA40" s="44">
        <v>50</v>
      </c>
      <c r="AB40" s="46">
        <f>Z40/AA40</f>
        <v>0.36</v>
      </c>
      <c r="AC40" s="30" t="str">
        <f>IF(Z40&gt;75%*AA40,"Победитель",IF(Z40&gt;50%*AA40,"Призёр","Участник"))</f>
        <v>Участник</v>
      </c>
    </row>
    <row r="41" spans="1:29" x14ac:dyDescent="0.3">
      <c r="A41" s="43">
        <v>27</v>
      </c>
      <c r="B41" s="16" t="s">
        <v>14</v>
      </c>
      <c r="C41" s="16" t="s">
        <v>996</v>
      </c>
      <c r="D41" s="16" t="s">
        <v>30</v>
      </c>
      <c r="E41" s="16" t="s">
        <v>469</v>
      </c>
      <c r="F41" s="16" t="s">
        <v>191</v>
      </c>
      <c r="G41" s="16" t="s">
        <v>185</v>
      </c>
      <c r="H41" s="16" t="s">
        <v>226</v>
      </c>
      <c r="I41" s="48" t="s">
        <v>997</v>
      </c>
      <c r="J41" s="16" t="s">
        <v>778</v>
      </c>
      <c r="K41" s="16">
        <v>9</v>
      </c>
      <c r="L41" s="16" t="s">
        <v>998</v>
      </c>
      <c r="M41" s="44" t="s">
        <v>295</v>
      </c>
      <c r="N41" s="13" t="str">
        <f>CONCATENATE(L41,M41)</f>
        <v>л0910Г</v>
      </c>
      <c r="O41" s="13" t="str">
        <f>CONCATENATE(B41,"-",F41,G41,H41,"-",I41)</f>
        <v>Ж-НАД-25072004</v>
      </c>
      <c r="P41" s="45">
        <v>10</v>
      </c>
      <c r="Q41" s="45">
        <v>3</v>
      </c>
      <c r="R41" s="45">
        <v>2</v>
      </c>
      <c r="S41" s="45">
        <v>2</v>
      </c>
      <c r="T41" s="45">
        <v>0</v>
      </c>
      <c r="U41" s="45"/>
      <c r="V41" s="45"/>
      <c r="W41" s="45"/>
      <c r="X41" s="45"/>
      <c r="Y41" s="45"/>
      <c r="Z41" s="12">
        <f>SUM(P41:Y41)</f>
        <v>17</v>
      </c>
      <c r="AA41" s="44">
        <v>50</v>
      </c>
      <c r="AB41" s="46">
        <f>Z41/AA41</f>
        <v>0.34</v>
      </c>
      <c r="AC41" s="30" t="str">
        <f>IF(Z41&gt;75%*AA41,"Победитель",IF(Z41&gt;50%*AA41,"Призёр","Участник"))</f>
        <v>Участник</v>
      </c>
    </row>
    <row r="42" spans="1:29" x14ac:dyDescent="0.3">
      <c r="A42" s="43">
        <v>28</v>
      </c>
      <c r="B42" s="16" t="s">
        <v>14</v>
      </c>
      <c r="C42" s="16" t="s">
        <v>1205</v>
      </c>
      <c r="D42" s="16" t="s">
        <v>298</v>
      </c>
      <c r="E42" s="16" t="s">
        <v>366</v>
      </c>
      <c r="F42" s="16" t="s">
        <v>197</v>
      </c>
      <c r="G42" s="16" t="s">
        <v>191</v>
      </c>
      <c r="H42" s="16" t="s">
        <v>185</v>
      </c>
      <c r="I42" s="48" t="s">
        <v>1206</v>
      </c>
      <c r="J42" s="16" t="s">
        <v>1180</v>
      </c>
      <c r="K42" s="16">
        <v>9</v>
      </c>
      <c r="L42" s="16" t="s">
        <v>397</v>
      </c>
      <c r="M42" s="44" t="s">
        <v>198</v>
      </c>
      <c r="N42" s="13" t="str">
        <f>CONCATENATE(L42,M42)</f>
        <v>Л0904И</v>
      </c>
      <c r="O42" s="13" t="str">
        <f>CONCATENATE(B42,"-",F42,G42,H42,"-",I42)</f>
        <v>Ж-КНА-21102004</v>
      </c>
      <c r="P42" s="45">
        <v>9</v>
      </c>
      <c r="Q42" s="45">
        <v>1</v>
      </c>
      <c r="R42" s="45">
        <v>2</v>
      </c>
      <c r="S42" s="45">
        <v>2</v>
      </c>
      <c r="T42" s="45">
        <v>3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12">
        <f>SUM(P42:Y42)</f>
        <v>17</v>
      </c>
      <c r="AA42" s="44">
        <v>50</v>
      </c>
      <c r="AB42" s="46">
        <f>Z42/AA42</f>
        <v>0.34</v>
      </c>
      <c r="AC42" s="30" t="str">
        <f>IF(Z42&gt;75%*AA42,"Победитель",IF(Z42&gt;50%*AA42,"Призёр","Участник"))</f>
        <v>Участник</v>
      </c>
    </row>
    <row r="43" spans="1:29" x14ac:dyDescent="0.3">
      <c r="A43" s="43">
        <v>29</v>
      </c>
      <c r="B43" s="16" t="s">
        <v>14</v>
      </c>
      <c r="C43" s="16" t="s">
        <v>1290</v>
      </c>
      <c r="D43" s="16" t="s">
        <v>679</v>
      </c>
      <c r="E43" s="16" t="s">
        <v>35</v>
      </c>
      <c r="F43" s="16" t="s">
        <v>203</v>
      </c>
      <c r="G43" s="16" t="s">
        <v>247</v>
      </c>
      <c r="H43" s="16" t="s">
        <v>185</v>
      </c>
      <c r="I43" s="48">
        <v>12052004</v>
      </c>
      <c r="J43" s="16" t="s">
        <v>1248</v>
      </c>
      <c r="K43" s="16">
        <v>9</v>
      </c>
      <c r="L43" s="16" t="s">
        <v>1291</v>
      </c>
      <c r="M43" s="44" t="s">
        <v>25</v>
      </c>
      <c r="N43" s="13" t="str">
        <f>CONCATENATE(L43,M43)</f>
        <v>Л0941С</v>
      </c>
      <c r="O43" s="13" t="str">
        <f>CONCATENATE(B43,"-",F43,G43,H43,"-",I43)</f>
        <v>Ж-ВЛА-12052004</v>
      </c>
      <c r="P43" s="45">
        <v>8</v>
      </c>
      <c r="Q43" s="45">
        <v>6</v>
      </c>
      <c r="R43" s="45">
        <v>1</v>
      </c>
      <c r="S43" s="45">
        <v>1</v>
      </c>
      <c r="T43" s="45">
        <v>1</v>
      </c>
      <c r="U43" s="45"/>
      <c r="V43" s="45"/>
      <c r="W43" s="45"/>
      <c r="X43" s="45"/>
      <c r="Y43" s="45"/>
      <c r="Z43" s="30">
        <f>SUM(P43:Y43)</f>
        <v>17</v>
      </c>
      <c r="AA43" s="44">
        <v>50</v>
      </c>
      <c r="AB43" s="46">
        <f>Z43/AA43</f>
        <v>0.34</v>
      </c>
      <c r="AC43" s="30" t="str">
        <f>IF(Z43&gt;75%*AA43,"Победитель",IF(Z43&gt;50%*AA43,"Призёр","Участник"))</f>
        <v>Участник</v>
      </c>
    </row>
    <row r="44" spans="1:29" x14ac:dyDescent="0.3">
      <c r="A44" s="43">
        <v>30</v>
      </c>
      <c r="B44" s="18" t="s">
        <v>180</v>
      </c>
      <c r="C44" s="18" t="s">
        <v>503</v>
      </c>
      <c r="D44" s="18" t="s">
        <v>30</v>
      </c>
      <c r="E44" s="18" t="s">
        <v>46</v>
      </c>
      <c r="F44" s="3" t="s">
        <v>191</v>
      </c>
      <c r="G44" s="3" t="s">
        <v>185</v>
      </c>
      <c r="H44" s="3" t="s">
        <v>185</v>
      </c>
      <c r="I44" s="1" t="s">
        <v>504</v>
      </c>
      <c r="J44" s="18" t="s">
        <v>426</v>
      </c>
      <c r="K44" s="5" t="s">
        <v>496</v>
      </c>
      <c r="L44" s="18" t="s">
        <v>401</v>
      </c>
      <c r="M44" s="44" t="s">
        <v>203</v>
      </c>
      <c r="N44" s="13" t="str">
        <f>CONCATENATE(L44,M44)</f>
        <v>Л0905В</v>
      </c>
      <c r="O44" s="13" t="str">
        <f>CONCATENATE(B44,"-",F44,G44,H44,"-",I44)</f>
        <v>ж-НАА-02072004</v>
      </c>
      <c r="P44" s="45">
        <v>0</v>
      </c>
      <c r="Q44" s="45">
        <v>8</v>
      </c>
      <c r="R44" s="45">
        <v>3</v>
      </c>
      <c r="S44" s="45">
        <v>2</v>
      </c>
      <c r="T44" s="45">
        <v>3</v>
      </c>
      <c r="U44" s="45"/>
      <c r="V44" s="45"/>
      <c r="W44" s="45"/>
      <c r="X44" s="45"/>
      <c r="Y44" s="45"/>
      <c r="Z44" s="12">
        <f>SUM(P44:Y44)</f>
        <v>16</v>
      </c>
      <c r="AA44" s="44">
        <v>50</v>
      </c>
      <c r="AB44" s="46">
        <f>Z44/AA44</f>
        <v>0.32</v>
      </c>
      <c r="AC44" s="30" t="str">
        <f>IF(Z44&gt;75%*AA44,"Победитель",IF(Z44&gt;50%*AA44,"Призёр","Участник"))</f>
        <v>Участник</v>
      </c>
    </row>
    <row r="45" spans="1:29" x14ac:dyDescent="0.3">
      <c r="A45" s="43">
        <v>31</v>
      </c>
      <c r="B45" s="24" t="s">
        <v>250</v>
      </c>
      <c r="C45" s="24" t="s">
        <v>720</v>
      </c>
      <c r="D45" s="24" t="s">
        <v>721</v>
      </c>
      <c r="E45" s="24" t="s">
        <v>328</v>
      </c>
      <c r="F45" s="51" t="s">
        <v>196</v>
      </c>
      <c r="G45" s="51" t="s">
        <v>185</v>
      </c>
      <c r="H45" s="51" t="s">
        <v>226</v>
      </c>
      <c r="I45" s="53" t="s">
        <v>722</v>
      </c>
      <c r="J45" s="24" t="s">
        <v>612</v>
      </c>
      <c r="K45" s="24">
        <v>9</v>
      </c>
      <c r="L45" s="24" t="s">
        <v>155</v>
      </c>
      <c r="M45" s="44" t="s">
        <v>197</v>
      </c>
      <c r="N45" s="13" t="str">
        <f>CONCATENATE(L45,M45)</f>
        <v>Л0902К</v>
      </c>
      <c r="O45" s="13" t="str">
        <f>CONCATENATE(B45,"-",F45,G45,H45,"-",I45)</f>
        <v>м-БАД-06042004</v>
      </c>
      <c r="P45" s="45">
        <v>8</v>
      </c>
      <c r="Q45" s="45">
        <v>0</v>
      </c>
      <c r="R45" s="45">
        <v>3</v>
      </c>
      <c r="S45" s="45">
        <v>2</v>
      </c>
      <c r="T45" s="45">
        <v>3</v>
      </c>
      <c r="U45" s="45"/>
      <c r="V45" s="45"/>
      <c r="W45" s="45"/>
      <c r="X45" s="45"/>
      <c r="Y45" s="45"/>
      <c r="Z45" s="12">
        <f>SUM(P45:Y45)</f>
        <v>16</v>
      </c>
      <c r="AA45" s="44">
        <v>50</v>
      </c>
      <c r="AB45" s="46">
        <f>Z45/AA45</f>
        <v>0.32</v>
      </c>
      <c r="AC45" s="30" t="str">
        <f>IF(Z45&gt;75%*AA45,"Победитель",IF(Z45&gt;50%*AA45,"Призёр","Участник"))</f>
        <v>Участник</v>
      </c>
    </row>
    <row r="46" spans="1:29" x14ac:dyDescent="0.3">
      <c r="A46" s="43">
        <v>32</v>
      </c>
      <c r="B46" s="16" t="s">
        <v>37</v>
      </c>
      <c r="C46" s="16" t="s">
        <v>1115</v>
      </c>
      <c r="D46" s="16" t="s">
        <v>107</v>
      </c>
      <c r="E46" s="16" t="s">
        <v>549</v>
      </c>
      <c r="F46" s="16" t="s">
        <v>184</v>
      </c>
      <c r="G46" s="16" t="s">
        <v>37</v>
      </c>
      <c r="H46" s="16" t="s">
        <v>37</v>
      </c>
      <c r="I46" s="48">
        <v>11072004</v>
      </c>
      <c r="J46" s="16" t="s">
        <v>1248</v>
      </c>
      <c r="K46" s="16">
        <v>9</v>
      </c>
      <c r="L46" s="16" t="s">
        <v>1305</v>
      </c>
      <c r="M46" s="44" t="s">
        <v>25</v>
      </c>
      <c r="N46" s="13" t="str">
        <f>CONCATENATE(L46,M46)</f>
        <v>Л0948С</v>
      </c>
      <c r="O46" s="13" t="str">
        <f>CONCATENATE(B46,"-",F46,G46,H46,"-",I46)</f>
        <v>М-ПММ-11072004</v>
      </c>
      <c r="P46" s="45">
        <v>0</v>
      </c>
      <c r="Q46" s="45">
        <v>4</v>
      </c>
      <c r="R46" s="45">
        <v>4</v>
      </c>
      <c r="S46" s="45">
        <v>4</v>
      </c>
      <c r="T46" s="45">
        <v>4</v>
      </c>
      <c r="U46" s="45"/>
      <c r="V46" s="45"/>
      <c r="W46" s="45"/>
      <c r="X46" s="45"/>
      <c r="Y46" s="45"/>
      <c r="Z46" s="30">
        <f>SUM(P46:Y46)</f>
        <v>16</v>
      </c>
      <c r="AA46" s="44">
        <v>50</v>
      </c>
      <c r="AB46" s="46">
        <f>Z46/AA46</f>
        <v>0.32</v>
      </c>
      <c r="AC46" s="30" t="str">
        <f>IF(Z46&gt;75%*AA46,"Победитель",IF(Z46&gt;50%*AA46,"Призёр","Участник"))</f>
        <v>Участник</v>
      </c>
    </row>
    <row r="47" spans="1:29" x14ac:dyDescent="0.3">
      <c r="A47" s="43">
        <v>33</v>
      </c>
      <c r="B47" s="16" t="s">
        <v>14</v>
      </c>
      <c r="C47" s="15" t="s">
        <v>1059</v>
      </c>
      <c r="D47" s="15" t="s">
        <v>45</v>
      </c>
      <c r="E47" s="15" t="s">
        <v>366</v>
      </c>
      <c r="F47" s="4" t="s">
        <v>197</v>
      </c>
      <c r="G47" s="4" t="s">
        <v>197</v>
      </c>
      <c r="H47" s="4" t="s">
        <v>185</v>
      </c>
      <c r="I47" s="2" t="s">
        <v>1060</v>
      </c>
      <c r="J47" s="14" t="s">
        <v>1057</v>
      </c>
      <c r="K47" s="16">
        <v>9</v>
      </c>
      <c r="L47" s="14" t="s">
        <v>1061</v>
      </c>
      <c r="M47" s="10" t="s">
        <v>196</v>
      </c>
      <c r="N47" s="13" t="str">
        <f>CONCATENATE(L47,M47)</f>
        <v>ЛО0905Б</v>
      </c>
      <c r="O47" s="13" t="str">
        <f>CONCATENATE(B47,"-",F47,G47,H47,"-",I47)</f>
        <v>Ж-ККА-29.10.2004</v>
      </c>
      <c r="P47" s="11">
        <v>8</v>
      </c>
      <c r="Q47" s="11">
        <v>3</v>
      </c>
      <c r="R47" s="11">
        <v>1</v>
      </c>
      <c r="S47" s="11">
        <v>3</v>
      </c>
      <c r="T47" s="45">
        <v>0</v>
      </c>
      <c r="U47" s="45"/>
      <c r="V47" s="45"/>
      <c r="W47" s="45"/>
      <c r="X47" s="45"/>
      <c r="Y47" s="45"/>
      <c r="Z47" s="12">
        <f>SUM(P47:Y47)</f>
        <v>15</v>
      </c>
      <c r="AA47" s="44">
        <v>50</v>
      </c>
      <c r="AB47" s="46">
        <f>Z47/AA47</f>
        <v>0.3</v>
      </c>
      <c r="AC47" s="30" t="str">
        <f>IF(Z47&gt;75%*AA47,"Победитель",IF(Z47&gt;50%*AA47,"Призёр","Участник"))</f>
        <v>Участник</v>
      </c>
    </row>
    <row r="48" spans="1:29" x14ac:dyDescent="0.3">
      <c r="A48" s="43">
        <v>34</v>
      </c>
      <c r="B48" s="16" t="s">
        <v>14</v>
      </c>
      <c r="C48" s="16" t="s">
        <v>1009</v>
      </c>
      <c r="D48" s="16" t="s">
        <v>1010</v>
      </c>
      <c r="E48" s="16" t="s">
        <v>1011</v>
      </c>
      <c r="F48" s="16" t="s">
        <v>191</v>
      </c>
      <c r="G48" s="16" t="s">
        <v>216</v>
      </c>
      <c r="H48" s="16" t="s">
        <v>197</v>
      </c>
      <c r="I48" s="48" t="s">
        <v>1012</v>
      </c>
      <c r="J48" s="16" t="s">
        <v>778</v>
      </c>
      <c r="K48" s="16">
        <v>9</v>
      </c>
      <c r="L48" s="16" t="s">
        <v>1013</v>
      </c>
      <c r="M48" s="44" t="s">
        <v>295</v>
      </c>
      <c r="N48" s="13" t="str">
        <f>CONCATENATE(L48,M48)</f>
        <v>л0905Г</v>
      </c>
      <c r="O48" s="13" t="str">
        <f>CONCATENATE(B48,"-",F48,G48,H48,"-",I48)</f>
        <v>Ж-НЗК-02102004</v>
      </c>
      <c r="P48" s="45">
        <v>4</v>
      </c>
      <c r="Q48" s="45">
        <v>2</v>
      </c>
      <c r="R48" s="45">
        <v>4</v>
      </c>
      <c r="S48" s="45">
        <v>3</v>
      </c>
      <c r="T48" s="45">
        <v>2</v>
      </c>
      <c r="U48" s="45"/>
      <c r="V48" s="45"/>
      <c r="W48" s="45"/>
      <c r="X48" s="45"/>
      <c r="Y48" s="45"/>
      <c r="Z48" s="12">
        <f>SUM(P48:Y48)</f>
        <v>15</v>
      </c>
      <c r="AA48" s="44">
        <v>50</v>
      </c>
      <c r="AB48" s="46">
        <f>Z48/AA48</f>
        <v>0.3</v>
      </c>
      <c r="AC48" s="30" t="str">
        <f>IF(Z48&gt;75%*AA48,"Победитель",IF(Z48&gt;50%*AA48,"Призёр","Участник"))</f>
        <v>Участник</v>
      </c>
    </row>
    <row r="49" spans="1:29" x14ac:dyDescent="0.3">
      <c r="A49" s="43">
        <v>35</v>
      </c>
      <c r="B49" s="16" t="s">
        <v>14</v>
      </c>
      <c r="C49" s="16" t="s">
        <v>1310</v>
      </c>
      <c r="D49" s="16" t="s">
        <v>431</v>
      </c>
      <c r="E49" s="16" t="s">
        <v>1311</v>
      </c>
      <c r="F49" s="16" t="s">
        <v>185</v>
      </c>
      <c r="G49" s="16" t="s">
        <v>226</v>
      </c>
      <c r="H49" s="16" t="s">
        <v>210</v>
      </c>
      <c r="I49" s="48">
        <v>19062004</v>
      </c>
      <c r="J49" s="16" t="s">
        <v>1248</v>
      </c>
      <c r="K49" s="16">
        <v>9</v>
      </c>
      <c r="L49" s="16" t="s">
        <v>1312</v>
      </c>
      <c r="M49" s="44" t="s">
        <v>25</v>
      </c>
      <c r="N49" s="13" t="str">
        <f>CONCATENATE(L49,M49)</f>
        <v>Л0951С</v>
      </c>
      <c r="O49" s="13" t="str">
        <f>CONCATENATE(B49,"-",F49,G49,H49,"-",I49)</f>
        <v>Ж-АДР-19062004</v>
      </c>
      <c r="P49" s="45">
        <v>4</v>
      </c>
      <c r="Q49" s="45">
        <v>8</v>
      </c>
      <c r="R49" s="45">
        <v>3</v>
      </c>
      <c r="S49" s="45">
        <v>0</v>
      </c>
      <c r="T49" s="45">
        <v>0</v>
      </c>
      <c r="U49" s="45"/>
      <c r="V49" s="45"/>
      <c r="W49" s="45"/>
      <c r="X49" s="45"/>
      <c r="Y49" s="45"/>
      <c r="Z49" s="30">
        <f>SUM(P49:Y49)</f>
        <v>15</v>
      </c>
      <c r="AA49" s="44">
        <v>50</v>
      </c>
      <c r="AB49" s="46">
        <f>Z49/AA49</f>
        <v>0.3</v>
      </c>
      <c r="AC49" s="30" t="str">
        <f>IF(Z49&gt;75%*AA49,"Победитель",IF(Z49&gt;50%*AA49,"Призёр","Участник"))</f>
        <v>Участник</v>
      </c>
    </row>
    <row r="50" spans="1:29" x14ac:dyDescent="0.3">
      <c r="A50" s="43">
        <v>36</v>
      </c>
      <c r="B50" s="18" t="s">
        <v>427</v>
      </c>
      <c r="C50" s="18" t="s">
        <v>508</v>
      </c>
      <c r="D50" s="18" t="s">
        <v>107</v>
      </c>
      <c r="E50" s="18" t="s">
        <v>40</v>
      </c>
      <c r="F50" s="3" t="s">
        <v>242</v>
      </c>
      <c r="G50" s="3"/>
      <c r="H50" s="3" t="s">
        <v>185</v>
      </c>
      <c r="I50" s="1" t="s">
        <v>509</v>
      </c>
      <c r="J50" s="18" t="s">
        <v>426</v>
      </c>
      <c r="K50" s="5" t="s">
        <v>496</v>
      </c>
      <c r="L50" s="18" t="s">
        <v>394</v>
      </c>
      <c r="M50" s="44" t="s">
        <v>203</v>
      </c>
      <c r="N50" s="13" t="str">
        <f>CONCATENATE(L50,M50)</f>
        <v>Л0903В</v>
      </c>
      <c r="O50" s="13" t="str">
        <f>CONCATENATE(B50,"-",F50,G50,H50,"-",I50)</f>
        <v>м -ША-03032004</v>
      </c>
      <c r="P50" s="45">
        <v>2</v>
      </c>
      <c r="Q50" s="45">
        <v>6</v>
      </c>
      <c r="R50" s="45">
        <v>3</v>
      </c>
      <c r="S50" s="45">
        <v>0</v>
      </c>
      <c r="T50" s="45">
        <v>3</v>
      </c>
      <c r="U50" s="45"/>
      <c r="V50" s="45"/>
      <c r="W50" s="45"/>
      <c r="X50" s="45"/>
      <c r="Y50" s="45"/>
      <c r="Z50" s="12">
        <f>SUM(P50:Y50)</f>
        <v>14</v>
      </c>
      <c r="AA50" s="44">
        <v>50</v>
      </c>
      <c r="AB50" s="46">
        <f>Z50/AA50</f>
        <v>0.28000000000000003</v>
      </c>
      <c r="AC50" s="30" t="str">
        <f>IF(Z50&gt;75%*AA50,"Победитель",IF(Z50&gt;50%*AA50,"Призёр","Участник"))</f>
        <v>Участник</v>
      </c>
    </row>
    <row r="51" spans="1:29" x14ac:dyDescent="0.3">
      <c r="A51" s="43">
        <v>37</v>
      </c>
      <c r="B51" s="18" t="s">
        <v>180</v>
      </c>
      <c r="C51" s="18" t="s">
        <v>494</v>
      </c>
      <c r="D51" s="18" t="s">
        <v>437</v>
      </c>
      <c r="E51" s="18" t="s">
        <v>35</v>
      </c>
      <c r="F51" s="3" t="s">
        <v>226</v>
      </c>
      <c r="G51" s="3" t="s">
        <v>321</v>
      </c>
      <c r="H51" s="3" t="s">
        <v>185</v>
      </c>
      <c r="I51" s="1" t="s">
        <v>495</v>
      </c>
      <c r="J51" s="18" t="s">
        <v>426</v>
      </c>
      <c r="K51" s="5" t="s">
        <v>496</v>
      </c>
      <c r="L51" s="18" t="s">
        <v>405</v>
      </c>
      <c r="M51" s="44" t="s">
        <v>203</v>
      </c>
      <c r="N51" s="13" t="str">
        <f>CONCATENATE(L51,M51)</f>
        <v>Л0906В</v>
      </c>
      <c r="O51" s="13" t="str">
        <f>CONCATENATE(B51,"-",F51,G51,H51,"-",I51)</f>
        <v>ж-ДУА-20012005</v>
      </c>
      <c r="P51" s="45">
        <v>0</v>
      </c>
      <c r="Q51" s="45">
        <v>7</v>
      </c>
      <c r="R51" s="45">
        <v>3</v>
      </c>
      <c r="S51" s="45">
        <v>2</v>
      </c>
      <c r="T51" s="45">
        <v>2</v>
      </c>
      <c r="U51" s="45"/>
      <c r="V51" s="45"/>
      <c r="W51" s="45"/>
      <c r="X51" s="45"/>
      <c r="Y51" s="45"/>
      <c r="Z51" s="12">
        <f>SUM(P51:Y51)</f>
        <v>14</v>
      </c>
      <c r="AA51" s="44">
        <v>50</v>
      </c>
      <c r="AB51" s="46">
        <f>Z51/AA51</f>
        <v>0.28000000000000003</v>
      </c>
      <c r="AC51" s="30" t="str">
        <f>IF(Z51&gt;75%*AA51,"Победитель",IF(Z51&gt;50%*AA51,"Призёр","Участник"))</f>
        <v>Участник</v>
      </c>
    </row>
    <row r="52" spans="1:29" x14ac:dyDescent="0.3">
      <c r="A52" s="43">
        <v>38</v>
      </c>
      <c r="B52" s="16" t="s">
        <v>14</v>
      </c>
      <c r="C52" s="16" t="s">
        <v>1294</v>
      </c>
      <c r="D52" s="16" t="s">
        <v>182</v>
      </c>
      <c r="E52" s="16" t="s">
        <v>366</v>
      </c>
      <c r="F52" s="16" t="s">
        <v>14</v>
      </c>
      <c r="G52" s="16" t="s">
        <v>184</v>
      </c>
      <c r="H52" s="16" t="s">
        <v>185</v>
      </c>
      <c r="I52" s="48">
        <v>20102004</v>
      </c>
      <c r="J52" s="16" t="s">
        <v>1248</v>
      </c>
      <c r="K52" s="16">
        <v>9</v>
      </c>
      <c r="L52" s="16" t="s">
        <v>1295</v>
      </c>
      <c r="M52" s="44" t="s">
        <v>25</v>
      </c>
      <c r="N52" s="13" t="str">
        <f>CONCATENATE(L52,M52)</f>
        <v>Л0943С</v>
      </c>
      <c r="O52" s="13" t="str">
        <f>CONCATENATE(B52,"-",F52,G52,H52,"-",I52)</f>
        <v>Ж-ЖПА-20102004</v>
      </c>
      <c r="P52" s="45">
        <v>4</v>
      </c>
      <c r="Q52" s="45">
        <v>3</v>
      </c>
      <c r="R52" s="45">
        <v>4</v>
      </c>
      <c r="S52" s="45">
        <v>2</v>
      </c>
      <c r="T52" s="45">
        <v>1</v>
      </c>
      <c r="U52" s="45"/>
      <c r="V52" s="45"/>
      <c r="W52" s="45"/>
      <c r="X52" s="45"/>
      <c r="Y52" s="45"/>
      <c r="Z52" s="30">
        <f>SUM(P52:Y52)</f>
        <v>14</v>
      </c>
      <c r="AA52" s="44">
        <v>50</v>
      </c>
      <c r="AB52" s="46">
        <f>Z52/AA52</f>
        <v>0.28000000000000003</v>
      </c>
      <c r="AC52" s="30" t="str">
        <f>IF(Z52&gt;75%*AA52,"Победитель",IF(Z52&gt;50%*AA52,"Призёр","Участник"))</f>
        <v>Участник</v>
      </c>
    </row>
    <row r="53" spans="1:29" x14ac:dyDescent="0.3">
      <c r="A53" s="43">
        <v>39</v>
      </c>
      <c r="B53" s="16" t="s">
        <v>37</v>
      </c>
      <c r="C53" s="16" t="s">
        <v>392</v>
      </c>
      <c r="D53" s="16" t="s">
        <v>88</v>
      </c>
      <c r="E53" s="16" t="s">
        <v>102</v>
      </c>
      <c r="F53" s="4" t="s">
        <v>185</v>
      </c>
      <c r="G53" s="4" t="s">
        <v>191</v>
      </c>
      <c r="H53" s="4" t="s">
        <v>226</v>
      </c>
      <c r="I53" s="1" t="s">
        <v>393</v>
      </c>
      <c r="J53" s="14" t="s">
        <v>288</v>
      </c>
      <c r="K53" s="16">
        <v>9</v>
      </c>
      <c r="L53" s="16" t="s">
        <v>394</v>
      </c>
      <c r="M53" s="44" t="s">
        <v>321</v>
      </c>
      <c r="N53" s="13" t="str">
        <f>CONCATENATE(L53,M53)</f>
        <v>Л0903У</v>
      </c>
      <c r="O53" s="13" t="str">
        <f>CONCATENATE(B53,"-",F53,G53,H53,"-",I53)</f>
        <v>М-АНД-24022004</v>
      </c>
      <c r="P53" s="45">
        <v>3</v>
      </c>
      <c r="Q53" s="45">
        <v>7</v>
      </c>
      <c r="R53" s="45">
        <v>4</v>
      </c>
      <c r="S53" s="45">
        <v>0</v>
      </c>
      <c r="T53" s="45">
        <v>0</v>
      </c>
      <c r="U53" s="45"/>
      <c r="V53" s="45"/>
      <c r="W53" s="45"/>
      <c r="X53" s="45"/>
      <c r="Y53" s="45"/>
      <c r="Z53" s="12">
        <f>SUM(P53:Y53)</f>
        <v>14</v>
      </c>
      <c r="AA53" s="44">
        <v>50</v>
      </c>
      <c r="AB53" s="46">
        <f>Z53/AA53</f>
        <v>0.28000000000000003</v>
      </c>
      <c r="AC53" s="30" t="str">
        <f>IF(Z53&gt;75%*AA53,"Победитель",IF(Z53&gt;50%*AA53,"Призёр","Участник"))</f>
        <v>Участник</v>
      </c>
    </row>
    <row r="54" spans="1:29" x14ac:dyDescent="0.3">
      <c r="A54" s="43">
        <v>40</v>
      </c>
      <c r="B54" s="16" t="s">
        <v>37</v>
      </c>
      <c r="C54" s="16" t="s">
        <v>1199</v>
      </c>
      <c r="D54" s="16" t="s">
        <v>1200</v>
      </c>
      <c r="E54" s="16" t="s">
        <v>1201</v>
      </c>
      <c r="F54" s="16" t="s">
        <v>37</v>
      </c>
      <c r="G54" s="16" t="s">
        <v>37</v>
      </c>
      <c r="H54" s="16" t="s">
        <v>242</v>
      </c>
      <c r="I54" s="48" t="s">
        <v>1202</v>
      </c>
      <c r="J54" s="16" t="s">
        <v>1180</v>
      </c>
      <c r="K54" s="16">
        <v>9</v>
      </c>
      <c r="L54" s="16" t="s">
        <v>155</v>
      </c>
      <c r="M54" s="44" t="s">
        <v>198</v>
      </c>
      <c r="N54" s="13" t="str">
        <f>CONCATENATE(L54,M54)</f>
        <v>Л0902И</v>
      </c>
      <c r="O54" s="13" t="str">
        <f>CONCATENATE(B54,"-",F54,G54,H54,"-",I54)</f>
        <v>М-ММШ-04032004</v>
      </c>
      <c r="P54" s="45">
        <v>5</v>
      </c>
      <c r="Q54" s="45">
        <v>2</v>
      </c>
      <c r="R54" s="45">
        <v>4</v>
      </c>
      <c r="S54" s="45">
        <v>1</v>
      </c>
      <c r="T54" s="45">
        <v>1</v>
      </c>
      <c r="U54" s="45">
        <v>0</v>
      </c>
      <c r="V54" s="45">
        <v>0</v>
      </c>
      <c r="W54" s="45">
        <v>0</v>
      </c>
      <c r="X54" s="45">
        <v>0</v>
      </c>
      <c r="Y54" s="45">
        <v>0</v>
      </c>
      <c r="Z54" s="12">
        <f>SUM(P54:Y54)</f>
        <v>13</v>
      </c>
      <c r="AA54" s="44">
        <v>50</v>
      </c>
      <c r="AB54" s="46">
        <f>Z54/AA54</f>
        <v>0.26</v>
      </c>
      <c r="AC54" s="30" t="str">
        <f>IF(Z54&gt;75%*AA54,"Победитель",IF(Z54&gt;50%*AA54,"Призёр","Участник"))</f>
        <v>Участник</v>
      </c>
    </row>
    <row r="55" spans="1:29" x14ac:dyDescent="0.3">
      <c r="A55" s="43">
        <v>41</v>
      </c>
      <c r="B55" s="8" t="s">
        <v>180</v>
      </c>
      <c r="C55" s="8" t="s">
        <v>581</v>
      </c>
      <c r="D55" s="8" t="s">
        <v>59</v>
      </c>
      <c r="E55" s="8" t="s">
        <v>158</v>
      </c>
      <c r="F55" s="55" t="s">
        <v>37</v>
      </c>
      <c r="G55" s="55" t="s">
        <v>252</v>
      </c>
      <c r="H55" s="55" t="s">
        <v>25</v>
      </c>
      <c r="I55" s="28" t="s">
        <v>582</v>
      </c>
      <c r="J55" s="8" t="s">
        <v>543</v>
      </c>
      <c r="K55" s="8">
        <v>9</v>
      </c>
      <c r="L55" s="8" t="s">
        <v>514</v>
      </c>
      <c r="M55" s="44" t="s">
        <v>197</v>
      </c>
      <c r="N55" s="13" t="str">
        <f>CONCATENATE(L55,M55)</f>
        <v>Л0907К</v>
      </c>
      <c r="O55" s="13" t="str">
        <f>CONCATENATE(B55,"-",F55,G55,H55,"-",I55)</f>
        <v>ж-МЕС-21012005</v>
      </c>
      <c r="P55" s="45">
        <v>3</v>
      </c>
      <c r="Q55" s="45">
        <v>3</v>
      </c>
      <c r="R55" s="45">
        <v>3</v>
      </c>
      <c r="S55" s="45">
        <v>2</v>
      </c>
      <c r="T55" s="45">
        <v>2</v>
      </c>
      <c r="U55" s="45"/>
      <c r="V55" s="45"/>
      <c r="W55" s="45"/>
      <c r="X55" s="45"/>
      <c r="Y55" s="45"/>
      <c r="Z55" s="12">
        <f>SUM(P55:Y55)</f>
        <v>13</v>
      </c>
      <c r="AA55" s="44">
        <v>50</v>
      </c>
      <c r="AB55" s="46">
        <f>Z55/AA55</f>
        <v>0.26</v>
      </c>
      <c r="AC55" s="30" t="str">
        <f>IF(Z55&gt;75%*AA55,"Победитель",IF(Z55&gt;50%*AA55,"Призёр","Участник"))</f>
        <v>Участник</v>
      </c>
    </row>
    <row r="56" spans="1:29" x14ac:dyDescent="0.3">
      <c r="A56" s="43">
        <v>42</v>
      </c>
      <c r="B56" s="16" t="s">
        <v>37</v>
      </c>
      <c r="C56" s="16" t="s">
        <v>87</v>
      </c>
      <c r="D56" s="16" t="s">
        <v>153</v>
      </c>
      <c r="E56" s="16" t="s">
        <v>89</v>
      </c>
      <c r="F56" s="4" t="str">
        <f>LEFT(C56,1)</f>
        <v>Б</v>
      </c>
      <c r="G56" s="4" t="str">
        <f>LEFT(D56,1)</f>
        <v>Т</v>
      </c>
      <c r="H56" s="4" t="str">
        <f>LEFT(E56,1)</f>
        <v>А</v>
      </c>
      <c r="I56" s="1" t="s">
        <v>154</v>
      </c>
      <c r="J56" s="14" t="s">
        <v>28</v>
      </c>
      <c r="K56" s="16">
        <v>9</v>
      </c>
      <c r="L56" s="16" t="s">
        <v>155</v>
      </c>
      <c r="M56" s="10" t="s">
        <v>37</v>
      </c>
      <c r="N56" s="13" t="str">
        <f>CONCATENATE(L56,M56)</f>
        <v>Л0902М</v>
      </c>
      <c r="O56" s="13" t="str">
        <f>CONCATENATE(B56,"-",F56,G56,H56,"-",I56)</f>
        <v>М-БТА-23062004</v>
      </c>
      <c r="P56" s="45">
        <v>0</v>
      </c>
      <c r="Q56" s="45">
        <v>6</v>
      </c>
      <c r="R56" s="45">
        <v>2</v>
      </c>
      <c r="S56" s="45">
        <v>2</v>
      </c>
      <c r="T56" s="45">
        <v>3</v>
      </c>
      <c r="U56" s="45"/>
      <c r="V56" s="45"/>
      <c r="W56" s="45"/>
      <c r="X56" s="45"/>
      <c r="Y56" s="45"/>
      <c r="Z56" s="12">
        <f>SUM(P56:Y56)</f>
        <v>13</v>
      </c>
      <c r="AA56" s="44">
        <v>50</v>
      </c>
      <c r="AB56" s="46">
        <f>Z56/AA56</f>
        <v>0.26</v>
      </c>
      <c r="AC56" s="30" t="str">
        <f>IF(Z56&gt;75%*AA56,"Победитель",IF(Z56&gt;50%*AA56,"Призёр","Участник"))</f>
        <v>Участник</v>
      </c>
    </row>
    <row r="57" spans="1:29" x14ac:dyDescent="0.3">
      <c r="A57" s="43">
        <v>43</v>
      </c>
      <c r="B57" s="16" t="s">
        <v>14</v>
      </c>
      <c r="C57" s="16" t="s">
        <v>1313</v>
      </c>
      <c r="D57" s="16" t="s">
        <v>685</v>
      </c>
      <c r="E57" s="16" t="s">
        <v>282</v>
      </c>
      <c r="F57" s="16" t="s">
        <v>197</v>
      </c>
      <c r="G57" s="16" t="s">
        <v>185</v>
      </c>
      <c r="H57" s="16" t="s">
        <v>203</v>
      </c>
      <c r="I57" s="48">
        <v>26022004</v>
      </c>
      <c r="J57" s="16" t="s">
        <v>1248</v>
      </c>
      <c r="K57" s="16">
        <v>9</v>
      </c>
      <c r="L57" s="16" t="s">
        <v>1314</v>
      </c>
      <c r="M57" s="44" t="s">
        <v>25</v>
      </c>
      <c r="N57" s="13" t="str">
        <f>CONCATENATE(L57,M57)</f>
        <v>Л0952С</v>
      </c>
      <c r="O57" s="13" t="str">
        <f>CONCATENATE(B57,"-",F57,G57,H57,"-",I57)</f>
        <v>Ж-КАВ-26022004</v>
      </c>
      <c r="P57" s="45">
        <v>2</v>
      </c>
      <c r="Q57" s="45">
        <v>4</v>
      </c>
      <c r="R57" s="45">
        <v>2</v>
      </c>
      <c r="S57" s="45">
        <v>4</v>
      </c>
      <c r="T57" s="45">
        <v>1</v>
      </c>
      <c r="U57" s="45"/>
      <c r="V57" s="45"/>
      <c r="W57" s="45"/>
      <c r="X57" s="45"/>
      <c r="Y57" s="45"/>
      <c r="Z57" s="30">
        <f>SUM(P57:Y57)</f>
        <v>13</v>
      </c>
      <c r="AA57" s="44">
        <v>50</v>
      </c>
      <c r="AB57" s="46">
        <f>Z57/AA57</f>
        <v>0.26</v>
      </c>
      <c r="AC57" s="30" t="str">
        <f>IF(Z57&gt;75%*AA57,"Победитель",IF(Z57&gt;50%*AA57,"Призёр","Участник"))</f>
        <v>Участник</v>
      </c>
    </row>
    <row r="58" spans="1:29" x14ac:dyDescent="0.3">
      <c r="A58" s="43">
        <v>44</v>
      </c>
      <c r="B58" s="16" t="s">
        <v>14</v>
      </c>
      <c r="C58" s="16" t="s">
        <v>1135</v>
      </c>
      <c r="D58" s="16" t="s">
        <v>948</v>
      </c>
      <c r="E58" s="16" t="s">
        <v>366</v>
      </c>
      <c r="F58" s="4" t="s">
        <v>196</v>
      </c>
      <c r="G58" s="4" t="s">
        <v>197</v>
      </c>
      <c r="H58" s="4" t="s">
        <v>185</v>
      </c>
      <c r="I58" s="1" t="s">
        <v>1136</v>
      </c>
      <c r="J58" s="14" t="s">
        <v>1093</v>
      </c>
      <c r="K58" s="16">
        <v>9</v>
      </c>
      <c r="L58" s="16" t="s">
        <v>152</v>
      </c>
      <c r="M58" s="44" t="s">
        <v>185</v>
      </c>
      <c r="N58" s="13" t="str">
        <f>CONCATENATE(L58,M58)</f>
        <v>Л0901А</v>
      </c>
      <c r="O58" s="13" t="str">
        <f>CONCATENATE(B58,"-",F58,G58,H58,"-",I58)</f>
        <v>Ж-БКА-10032004</v>
      </c>
      <c r="P58" s="45">
        <v>0</v>
      </c>
      <c r="Q58" s="45">
        <v>4</v>
      </c>
      <c r="R58" s="45">
        <v>4</v>
      </c>
      <c r="S58" s="45">
        <v>4</v>
      </c>
      <c r="T58" s="45">
        <v>0</v>
      </c>
      <c r="U58" s="45"/>
      <c r="V58" s="45"/>
      <c r="W58" s="45"/>
      <c r="X58" s="45"/>
      <c r="Y58" s="45"/>
      <c r="Z58" s="12">
        <f>SUM(P58:Y58)</f>
        <v>12</v>
      </c>
      <c r="AA58" s="44">
        <v>50</v>
      </c>
      <c r="AB58" s="46">
        <f>Z58/AA58</f>
        <v>0.24</v>
      </c>
      <c r="AC58" s="30" t="str">
        <f>IF(Z58&gt;75%*AA58,"Победитель",IF(Z58&gt;50%*AA58,"Призёр","Участник"))</f>
        <v>Участник</v>
      </c>
    </row>
    <row r="59" spans="1:29" x14ac:dyDescent="0.3">
      <c r="A59" s="43">
        <v>45</v>
      </c>
      <c r="B59" s="18" t="s">
        <v>180</v>
      </c>
      <c r="C59" s="18" t="s">
        <v>512</v>
      </c>
      <c r="D59" s="18" t="s">
        <v>82</v>
      </c>
      <c r="E59" s="18" t="s">
        <v>366</v>
      </c>
      <c r="F59" s="3" t="s">
        <v>25</v>
      </c>
      <c r="G59" s="3" t="s">
        <v>37</v>
      </c>
      <c r="H59" s="3" t="s">
        <v>185</v>
      </c>
      <c r="I59" s="1" t="s">
        <v>513</v>
      </c>
      <c r="J59" s="18" t="s">
        <v>426</v>
      </c>
      <c r="K59" s="5" t="s">
        <v>496</v>
      </c>
      <c r="L59" s="18" t="s">
        <v>514</v>
      </c>
      <c r="M59" s="44" t="s">
        <v>203</v>
      </c>
      <c r="N59" s="13" t="str">
        <f>CONCATENATE(L59,M59)</f>
        <v>Л0907В</v>
      </c>
      <c r="O59" s="13" t="str">
        <f>CONCATENATE(B59,"-",F59,G59,H59,"-",I59)</f>
        <v>ж-СМА-02092005</v>
      </c>
      <c r="P59" s="45">
        <v>0</v>
      </c>
      <c r="Q59" s="45">
        <v>4</v>
      </c>
      <c r="R59" s="45">
        <v>3</v>
      </c>
      <c r="S59" s="45">
        <v>4</v>
      </c>
      <c r="T59" s="45">
        <v>1</v>
      </c>
      <c r="U59" s="45"/>
      <c r="V59" s="45"/>
      <c r="W59" s="45"/>
      <c r="X59" s="45"/>
      <c r="Y59" s="45"/>
      <c r="Z59" s="12">
        <f>SUM(P59:Y59)</f>
        <v>12</v>
      </c>
      <c r="AA59" s="44">
        <v>50</v>
      </c>
      <c r="AB59" s="46">
        <f>Z59/AA59</f>
        <v>0.24</v>
      </c>
      <c r="AC59" s="30" t="str">
        <f>IF(Z59&gt;75%*AA59,"Победитель",IF(Z59&gt;50%*AA59,"Призёр","Участник"))</f>
        <v>Участник</v>
      </c>
    </row>
    <row r="60" spans="1:29" x14ac:dyDescent="0.3">
      <c r="A60" s="43">
        <v>46</v>
      </c>
      <c r="B60" s="16" t="s">
        <v>14</v>
      </c>
      <c r="C60" s="16" t="s">
        <v>988</v>
      </c>
      <c r="D60" s="16" t="s">
        <v>989</v>
      </c>
      <c r="E60" s="16" t="s">
        <v>990</v>
      </c>
      <c r="F60" s="16" t="s">
        <v>310</v>
      </c>
      <c r="G60" s="16" t="s">
        <v>185</v>
      </c>
      <c r="H60" s="16" t="s">
        <v>191</v>
      </c>
      <c r="I60" s="48" t="s">
        <v>991</v>
      </c>
      <c r="J60" s="16" t="s">
        <v>778</v>
      </c>
      <c r="K60" s="16">
        <v>9</v>
      </c>
      <c r="L60" s="16" t="s">
        <v>992</v>
      </c>
      <c r="M60" s="44" t="s">
        <v>295</v>
      </c>
      <c r="N60" s="13" t="str">
        <f>CONCATENATE(L60,M60)</f>
        <v>л0902Г</v>
      </c>
      <c r="O60" s="13" t="str">
        <f>CONCATENATE(B60,"-",F60,G60,H60,"-",I60)</f>
        <v>Ж-ФАН-09032004</v>
      </c>
      <c r="P60" s="45">
        <v>4</v>
      </c>
      <c r="Q60" s="45">
        <v>4</v>
      </c>
      <c r="R60" s="45">
        <v>2</v>
      </c>
      <c r="S60" s="45">
        <v>2</v>
      </c>
      <c r="T60" s="45">
        <v>0</v>
      </c>
      <c r="U60" s="45"/>
      <c r="V60" s="45"/>
      <c r="W60" s="45"/>
      <c r="X60" s="45"/>
      <c r="Y60" s="45"/>
      <c r="Z60" s="12">
        <f>SUM(P60:Y60)</f>
        <v>12</v>
      </c>
      <c r="AA60" s="44">
        <v>50</v>
      </c>
      <c r="AB60" s="46">
        <f>Z60/AA60</f>
        <v>0.24</v>
      </c>
      <c r="AC60" s="30" t="str">
        <f>IF(Z60&gt;75%*AA60,"Победитель",IF(Z60&gt;50%*AA60,"Призёр","Участник"))</f>
        <v>Участник</v>
      </c>
    </row>
    <row r="61" spans="1:29" x14ac:dyDescent="0.3">
      <c r="A61" s="43">
        <v>47</v>
      </c>
      <c r="B61" s="16" t="s">
        <v>14</v>
      </c>
      <c r="C61" s="16" t="s">
        <v>398</v>
      </c>
      <c r="D61" s="16" t="s">
        <v>182</v>
      </c>
      <c r="E61" s="16" t="s">
        <v>31</v>
      </c>
      <c r="F61" s="4" t="s">
        <v>399</v>
      </c>
      <c r="G61" s="4" t="s">
        <v>184</v>
      </c>
      <c r="H61" s="4" t="s">
        <v>37</v>
      </c>
      <c r="I61" s="1" t="s">
        <v>400</v>
      </c>
      <c r="J61" s="14" t="s">
        <v>288</v>
      </c>
      <c r="K61" s="16">
        <v>9</v>
      </c>
      <c r="L61" s="16" t="s">
        <v>401</v>
      </c>
      <c r="M61" s="44" t="s">
        <v>321</v>
      </c>
      <c r="N61" s="13" t="str">
        <f>CONCATENATE(L61,M61)</f>
        <v>Л0905У</v>
      </c>
      <c r="O61" s="13" t="str">
        <f>CONCATENATE(B61,"-",F61,G61,H61,"-",I61)</f>
        <v>Ж-ЧПМ-17092004</v>
      </c>
      <c r="P61" s="45">
        <v>4</v>
      </c>
      <c r="Q61" s="45">
        <v>5</v>
      </c>
      <c r="R61" s="45">
        <v>3</v>
      </c>
      <c r="S61" s="45">
        <v>0</v>
      </c>
      <c r="T61" s="45">
        <v>0</v>
      </c>
      <c r="U61" s="45"/>
      <c r="V61" s="45"/>
      <c r="W61" s="45"/>
      <c r="X61" s="45"/>
      <c r="Y61" s="45"/>
      <c r="Z61" s="12">
        <f>SUM(P61:Y61)</f>
        <v>12</v>
      </c>
      <c r="AA61" s="44">
        <v>50</v>
      </c>
      <c r="AB61" s="46">
        <f>Z61/AA61</f>
        <v>0.24</v>
      </c>
      <c r="AC61" s="30" t="str">
        <f>IF(Z61&gt;75%*AA61,"Победитель",IF(Z61&gt;50%*AA61,"Призёр","Участник"))</f>
        <v>Участник</v>
      </c>
    </row>
    <row r="62" spans="1:29" x14ac:dyDescent="0.3">
      <c r="A62" s="43">
        <v>48</v>
      </c>
      <c r="B62" s="16" t="s">
        <v>14</v>
      </c>
      <c r="C62" s="16" t="s">
        <v>1137</v>
      </c>
      <c r="D62" s="16" t="s">
        <v>30</v>
      </c>
      <c r="E62" s="16" t="s">
        <v>1138</v>
      </c>
      <c r="F62" s="4" t="s">
        <v>25</v>
      </c>
      <c r="G62" s="4" t="s">
        <v>185</v>
      </c>
      <c r="H62" s="4" t="s">
        <v>247</v>
      </c>
      <c r="I62" s="1" t="s">
        <v>1139</v>
      </c>
      <c r="J62" s="14" t="s">
        <v>1093</v>
      </c>
      <c r="K62" s="16">
        <v>9</v>
      </c>
      <c r="L62" s="16" t="s">
        <v>155</v>
      </c>
      <c r="M62" s="44" t="s">
        <v>185</v>
      </c>
      <c r="N62" s="13" t="str">
        <f>CONCATENATE(L62,M62)</f>
        <v>Л0902А</v>
      </c>
      <c r="O62" s="13" t="str">
        <f>CONCATENATE(B62,"-",F62,G62,H62,"-",I62)</f>
        <v>Ж-САЛ-02042004</v>
      </c>
      <c r="P62" s="45">
        <v>0</v>
      </c>
      <c r="Q62" s="45">
        <v>3</v>
      </c>
      <c r="R62" s="45">
        <v>3</v>
      </c>
      <c r="S62" s="45">
        <v>5</v>
      </c>
      <c r="T62" s="45">
        <v>0</v>
      </c>
      <c r="U62" s="45"/>
      <c r="V62" s="45"/>
      <c r="W62" s="45"/>
      <c r="X62" s="45"/>
      <c r="Y62" s="45"/>
      <c r="Z62" s="12">
        <f>SUM(P62:Y62)</f>
        <v>11</v>
      </c>
      <c r="AA62" s="44">
        <v>50</v>
      </c>
      <c r="AB62" s="46">
        <f>Z62/AA62</f>
        <v>0.22</v>
      </c>
      <c r="AC62" s="30" t="str">
        <f>IF(Z62&gt;75%*AA62,"Победитель",IF(Z62&gt;50%*AA62,"Призёр","Участник"))</f>
        <v>Участник</v>
      </c>
    </row>
    <row r="63" spans="1:29" x14ac:dyDescent="0.3">
      <c r="A63" s="43">
        <v>49</v>
      </c>
      <c r="B63" s="18" t="s">
        <v>427</v>
      </c>
      <c r="C63" s="18" t="s">
        <v>55</v>
      </c>
      <c r="D63" s="18" t="s">
        <v>378</v>
      </c>
      <c r="E63" s="18" t="s">
        <v>497</v>
      </c>
      <c r="F63" s="3" t="s">
        <v>197</v>
      </c>
      <c r="G63" s="3" t="s">
        <v>203</v>
      </c>
      <c r="H63" s="3" t="s">
        <v>184</v>
      </c>
      <c r="I63" s="1" t="s">
        <v>498</v>
      </c>
      <c r="J63" s="18" t="s">
        <v>426</v>
      </c>
      <c r="K63" s="5" t="s">
        <v>496</v>
      </c>
      <c r="L63" s="18" t="s">
        <v>499</v>
      </c>
      <c r="M63" s="44" t="s">
        <v>203</v>
      </c>
      <c r="N63" s="13" t="str">
        <f>CONCATENATE(L63,M63)</f>
        <v>Л0908В</v>
      </c>
      <c r="O63" s="13" t="str">
        <f>CONCATENATE(B63,"-",F63,G63,H63,"-",I63)</f>
        <v>м -КВП-14022004</v>
      </c>
      <c r="P63" s="45">
        <v>0</v>
      </c>
      <c r="Q63" s="45">
        <v>6</v>
      </c>
      <c r="R63" s="45">
        <v>4</v>
      </c>
      <c r="S63" s="45">
        <v>1</v>
      </c>
      <c r="T63" s="45">
        <v>0</v>
      </c>
      <c r="U63" s="45"/>
      <c r="V63" s="45"/>
      <c r="W63" s="45"/>
      <c r="X63" s="45"/>
      <c r="Y63" s="45"/>
      <c r="Z63" s="12">
        <f>SUM(P63:Y63)</f>
        <v>11</v>
      </c>
      <c r="AA63" s="44">
        <v>50</v>
      </c>
      <c r="AB63" s="46">
        <f>Z63/AA63</f>
        <v>0.22</v>
      </c>
      <c r="AC63" s="30" t="str">
        <f>IF(Z63&gt;75%*AA63,"Победитель",IF(Z63&gt;50%*AA63,"Призёр","Участник"))</f>
        <v>Участник</v>
      </c>
    </row>
    <row r="64" spans="1:29" x14ac:dyDescent="0.3">
      <c r="A64" s="43">
        <v>50</v>
      </c>
      <c r="B64" s="16" t="s">
        <v>14</v>
      </c>
      <c r="C64" s="16" t="s">
        <v>77</v>
      </c>
      <c r="D64" s="16" t="s">
        <v>78</v>
      </c>
      <c r="E64" s="16" t="s">
        <v>79</v>
      </c>
      <c r="F64" s="4" t="str">
        <f>LEFT(C64,1)</f>
        <v>И</v>
      </c>
      <c r="G64" s="4" t="str">
        <f>LEFT(D64,1)</f>
        <v>С</v>
      </c>
      <c r="H64" s="4" t="str">
        <f>LEFT(E64,1)</f>
        <v>И</v>
      </c>
      <c r="I64" s="1" t="s">
        <v>80</v>
      </c>
      <c r="J64" s="14" t="s">
        <v>28</v>
      </c>
      <c r="K64" s="16">
        <v>9</v>
      </c>
      <c r="L64" s="16" t="s">
        <v>152</v>
      </c>
      <c r="M64" s="10" t="s">
        <v>37</v>
      </c>
      <c r="N64" s="13" t="str">
        <f>CONCATENATE(L64,M64)</f>
        <v>Л0901М</v>
      </c>
      <c r="O64" s="13" t="str">
        <f>CONCATENATE(B64,"-",F64,G64,H64,"-",I64)</f>
        <v>Ж-ИСИ-15082004</v>
      </c>
      <c r="P64" s="45">
        <v>0</v>
      </c>
      <c r="Q64" s="45">
        <v>6</v>
      </c>
      <c r="R64" s="45">
        <v>3</v>
      </c>
      <c r="S64" s="45">
        <v>2</v>
      </c>
      <c r="T64" s="45">
        <v>0</v>
      </c>
      <c r="U64" s="45">
        <v>0</v>
      </c>
      <c r="V64" s="45">
        <v>0</v>
      </c>
      <c r="W64" s="45">
        <v>0</v>
      </c>
      <c r="X64" s="45">
        <v>0</v>
      </c>
      <c r="Y64" s="45">
        <v>0</v>
      </c>
      <c r="Z64" s="12">
        <f>SUM(P64:Y64)</f>
        <v>11</v>
      </c>
      <c r="AA64" s="44">
        <v>50</v>
      </c>
      <c r="AB64" s="46">
        <f>Z64/AA64</f>
        <v>0.22</v>
      </c>
      <c r="AC64" s="30" t="str">
        <f>IF(Z64&gt;75%*AA64,"Победитель",IF(Z64&gt;50%*AA64,"Призёр","Участник"))</f>
        <v>Участник</v>
      </c>
    </row>
    <row r="65" spans="1:29" x14ac:dyDescent="0.3">
      <c r="A65" s="43">
        <v>51</v>
      </c>
      <c r="B65" s="16" t="s">
        <v>14</v>
      </c>
      <c r="C65" s="16" t="s">
        <v>1315</v>
      </c>
      <c r="D65" s="16" t="s">
        <v>59</v>
      </c>
      <c r="E65" s="16" t="s">
        <v>366</v>
      </c>
      <c r="F65" s="16" t="s">
        <v>25</v>
      </c>
      <c r="G65" s="16" t="s">
        <v>252</v>
      </c>
      <c r="H65" s="16" t="s">
        <v>185</v>
      </c>
      <c r="I65" s="48">
        <v>10082004</v>
      </c>
      <c r="J65" s="16" t="s">
        <v>1248</v>
      </c>
      <c r="K65" s="16">
        <v>9</v>
      </c>
      <c r="L65" s="16" t="s">
        <v>1316</v>
      </c>
      <c r="M65" s="44" t="s">
        <v>25</v>
      </c>
      <c r="N65" s="13" t="str">
        <f>CONCATENATE(L65,M65)</f>
        <v>Л0953С</v>
      </c>
      <c r="O65" s="13" t="str">
        <f>CONCATENATE(B65,"-",F65,G65,H65,"-",I65)</f>
        <v>Ж-СЕА-10082004</v>
      </c>
      <c r="P65" s="45">
        <v>0</v>
      </c>
      <c r="Q65" s="45">
        <v>6</v>
      </c>
      <c r="R65" s="45">
        <v>4</v>
      </c>
      <c r="S65" s="45">
        <v>0</v>
      </c>
      <c r="T65" s="45">
        <v>1</v>
      </c>
      <c r="U65" s="45"/>
      <c r="V65" s="45"/>
      <c r="W65" s="45"/>
      <c r="X65" s="45"/>
      <c r="Y65" s="45"/>
      <c r="Z65" s="30">
        <f>SUM(P65:Y65)</f>
        <v>11</v>
      </c>
      <c r="AA65" s="44">
        <v>50</v>
      </c>
      <c r="AB65" s="46">
        <f>Z65/AA65</f>
        <v>0.22</v>
      </c>
      <c r="AC65" s="30" t="str">
        <f>IF(Z65&gt;75%*AA65,"Победитель",IF(Z65&gt;50%*AA65,"Призёр","Участник"))</f>
        <v>Участник</v>
      </c>
    </row>
    <row r="66" spans="1:29" x14ac:dyDescent="0.3">
      <c r="A66" s="43">
        <v>52</v>
      </c>
      <c r="B66" s="16" t="s">
        <v>14</v>
      </c>
      <c r="C66" s="16" t="s">
        <v>755</v>
      </c>
      <c r="D66" s="16" t="s">
        <v>30</v>
      </c>
      <c r="E66" s="16" t="s">
        <v>366</v>
      </c>
      <c r="F66" s="4" t="s">
        <v>191</v>
      </c>
      <c r="G66" s="4" t="s">
        <v>185</v>
      </c>
      <c r="H66" s="4" t="s">
        <v>185</v>
      </c>
      <c r="I66" s="1" t="s">
        <v>1140</v>
      </c>
      <c r="J66" s="14" t="s">
        <v>1093</v>
      </c>
      <c r="K66" s="16">
        <v>9</v>
      </c>
      <c r="L66" s="16" t="s">
        <v>394</v>
      </c>
      <c r="M66" s="44" t="s">
        <v>185</v>
      </c>
      <c r="N66" s="13" t="str">
        <f>CONCATENATE(L66,M66)</f>
        <v>Л0903А</v>
      </c>
      <c r="O66" s="13" t="str">
        <f>CONCATENATE(B66,"-",F66,G66,H66,"-",I66)</f>
        <v>Ж-НАА-19062004</v>
      </c>
      <c r="P66" s="45">
        <v>0</v>
      </c>
      <c r="Q66" s="45">
        <v>3</v>
      </c>
      <c r="R66" s="45">
        <v>4</v>
      </c>
      <c r="S66" s="45">
        <v>3</v>
      </c>
      <c r="T66" s="45">
        <v>0</v>
      </c>
      <c r="U66" s="45"/>
      <c r="V66" s="45"/>
      <c r="W66" s="45"/>
      <c r="X66" s="45"/>
      <c r="Y66" s="45"/>
      <c r="Z66" s="12">
        <f>SUM(P66:Y66)</f>
        <v>10</v>
      </c>
      <c r="AA66" s="44">
        <v>50</v>
      </c>
      <c r="AB66" s="46">
        <f>Z66/AA66</f>
        <v>0.2</v>
      </c>
      <c r="AC66" s="30" t="str">
        <f>IF(Z66&gt;75%*AA66,"Победитель",IF(Z66&gt;50%*AA66,"Призёр","Участник"))</f>
        <v>Участник</v>
      </c>
    </row>
    <row r="67" spans="1:29" x14ac:dyDescent="0.3">
      <c r="A67" s="43">
        <v>53</v>
      </c>
      <c r="B67" s="24" t="s">
        <v>250</v>
      </c>
      <c r="C67" s="24" t="s">
        <v>726</v>
      </c>
      <c r="D67" s="24" t="s">
        <v>67</v>
      </c>
      <c r="E67" s="24" t="s">
        <v>125</v>
      </c>
      <c r="F67" s="51" t="s">
        <v>37</v>
      </c>
      <c r="G67" s="51" t="s">
        <v>25</v>
      </c>
      <c r="H67" s="51" t="s">
        <v>252</v>
      </c>
      <c r="I67" s="53" t="s">
        <v>727</v>
      </c>
      <c r="J67" s="24" t="s">
        <v>612</v>
      </c>
      <c r="K67" s="24">
        <v>9</v>
      </c>
      <c r="L67" s="24" t="s">
        <v>401</v>
      </c>
      <c r="M67" s="44" t="s">
        <v>197</v>
      </c>
      <c r="N67" s="13" t="str">
        <f>CONCATENATE(L67,M67)</f>
        <v>Л0905К</v>
      </c>
      <c r="O67" s="13" t="str">
        <f>CONCATENATE(B67,"-",F67,G67,H67,"-",I67)</f>
        <v>м-МСЕ-06032004</v>
      </c>
      <c r="P67" s="45">
        <v>0</v>
      </c>
      <c r="Q67" s="45">
        <v>3</v>
      </c>
      <c r="R67" s="45">
        <v>4</v>
      </c>
      <c r="S67" s="45">
        <v>1</v>
      </c>
      <c r="T67" s="45">
        <v>2</v>
      </c>
      <c r="U67" s="45"/>
      <c r="V67" s="45"/>
      <c r="W67" s="45"/>
      <c r="X67" s="45"/>
      <c r="Y67" s="45"/>
      <c r="Z67" s="12">
        <f>SUM(P67:Y67)</f>
        <v>10</v>
      </c>
      <c r="AA67" s="44">
        <v>50</v>
      </c>
      <c r="AB67" s="46">
        <f>Z67/AA67</f>
        <v>0.2</v>
      </c>
      <c r="AC67" s="30" t="str">
        <f>IF(Z67&gt;75%*AA67,"Победитель",IF(Z67&gt;50%*AA67,"Призёр","Участник"))</f>
        <v>Участник</v>
      </c>
    </row>
    <row r="68" spans="1:29" x14ac:dyDescent="0.3">
      <c r="A68" s="43">
        <v>54</v>
      </c>
      <c r="B68" s="16" t="s">
        <v>14</v>
      </c>
      <c r="C68" s="16" t="s">
        <v>402</v>
      </c>
      <c r="D68" s="16" t="s">
        <v>65</v>
      </c>
      <c r="E68" s="16" t="s">
        <v>403</v>
      </c>
      <c r="F68" s="4" t="s">
        <v>247</v>
      </c>
      <c r="G68" s="4" t="s">
        <v>185</v>
      </c>
      <c r="H68" s="4" t="s">
        <v>355</v>
      </c>
      <c r="I68" s="1" t="s">
        <v>404</v>
      </c>
      <c r="J68" s="14" t="s">
        <v>288</v>
      </c>
      <c r="K68" s="16">
        <v>9</v>
      </c>
      <c r="L68" s="16" t="s">
        <v>405</v>
      </c>
      <c r="M68" s="44" t="s">
        <v>321</v>
      </c>
      <c r="N68" s="13" t="str">
        <f>CONCATENATE(L68,M68)</f>
        <v>Л0906У</v>
      </c>
      <c r="O68" s="13" t="str">
        <f>CONCATENATE(B68,"-",F68,G68,H68,"-",I68)</f>
        <v>Ж-ЛАЮ-06102003</v>
      </c>
      <c r="P68" s="45">
        <v>0</v>
      </c>
      <c r="Q68" s="45">
        <v>6</v>
      </c>
      <c r="R68" s="45">
        <v>3</v>
      </c>
      <c r="S68" s="45">
        <v>0</v>
      </c>
      <c r="T68" s="45">
        <v>0</v>
      </c>
      <c r="U68" s="45"/>
      <c r="V68" s="45"/>
      <c r="W68" s="45"/>
      <c r="X68" s="45"/>
      <c r="Y68" s="45"/>
      <c r="Z68" s="12">
        <f>SUM(P68:Y68)</f>
        <v>9</v>
      </c>
      <c r="AA68" s="44">
        <v>50</v>
      </c>
      <c r="AB68" s="46">
        <f>Z68/AA68</f>
        <v>0.18</v>
      </c>
      <c r="AC68" s="30" t="str">
        <f>IF(Z68&gt;75%*AA68,"Победитель",IF(Z68&gt;50%*AA68,"Призёр","Участник"))</f>
        <v>Участник</v>
      </c>
    </row>
    <row r="69" spans="1:29" x14ac:dyDescent="0.3">
      <c r="A69" s="43">
        <v>55</v>
      </c>
      <c r="B69" s="16" t="s">
        <v>14</v>
      </c>
      <c r="C69" s="16" t="s">
        <v>1207</v>
      </c>
      <c r="D69" s="16" t="s">
        <v>1084</v>
      </c>
      <c r="E69" s="16" t="s">
        <v>225</v>
      </c>
      <c r="F69" s="16" t="s">
        <v>291</v>
      </c>
      <c r="G69" s="16" t="s">
        <v>203</v>
      </c>
      <c r="H69" s="16" t="s">
        <v>226</v>
      </c>
      <c r="I69" s="48" t="s">
        <v>1208</v>
      </c>
      <c r="J69" s="16" t="s">
        <v>1180</v>
      </c>
      <c r="K69" s="16">
        <v>9</v>
      </c>
      <c r="L69" s="16" t="s">
        <v>401</v>
      </c>
      <c r="M69" s="44" t="s">
        <v>198</v>
      </c>
      <c r="N69" s="13" t="str">
        <f>CONCATENATE(L69,M69)</f>
        <v>Л0905И</v>
      </c>
      <c r="O69" s="13" t="str">
        <f>CONCATENATE(B69,"-",F69,G69,H69,"-",I69)</f>
        <v>Ж-ХВД-06082004</v>
      </c>
      <c r="P69" s="45">
        <v>4</v>
      </c>
      <c r="Q69" s="45">
        <v>2</v>
      </c>
      <c r="R69" s="45">
        <v>2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12">
        <f>SUM(P69:Y69)</f>
        <v>8</v>
      </c>
      <c r="AA69" s="44">
        <v>50</v>
      </c>
      <c r="AB69" s="46">
        <f>Z69/AA69</f>
        <v>0.16</v>
      </c>
      <c r="AC69" s="30" t="str">
        <f>IF(Z69&gt;75%*AA69,"Победитель",IF(Z69&gt;50%*AA69,"Призёр","Участник"))</f>
        <v>Участник</v>
      </c>
    </row>
    <row r="70" spans="1:29" x14ac:dyDescent="0.3">
      <c r="A70" s="43">
        <v>56</v>
      </c>
      <c r="B70" s="16" t="s">
        <v>37</v>
      </c>
      <c r="C70" s="16" t="s">
        <v>1144</v>
      </c>
      <c r="D70" s="16" t="s">
        <v>107</v>
      </c>
      <c r="E70" s="16" t="s">
        <v>1145</v>
      </c>
      <c r="F70" s="16" t="s">
        <v>14</v>
      </c>
      <c r="G70" s="16" t="s">
        <v>37</v>
      </c>
      <c r="H70" s="16" t="s">
        <v>203</v>
      </c>
      <c r="I70" s="48" t="s">
        <v>1146</v>
      </c>
      <c r="J70" s="16" t="s">
        <v>1142</v>
      </c>
      <c r="K70" s="16">
        <v>9</v>
      </c>
      <c r="L70" s="16" t="s">
        <v>394</v>
      </c>
      <c r="M70" s="44" t="s">
        <v>14</v>
      </c>
      <c r="N70" s="13" t="str">
        <f>CONCATENATE(L70,M70)</f>
        <v>Л0903Ж</v>
      </c>
      <c r="O70" s="13" t="str">
        <f>CONCATENATE(B70,"-",F70,G70,H70,"-",I70)</f>
        <v>М-ЖМВ-28092004</v>
      </c>
      <c r="P70" s="45">
        <v>3</v>
      </c>
      <c r="Q70" s="45">
        <v>0</v>
      </c>
      <c r="R70" s="45">
        <v>4</v>
      </c>
      <c r="S70" s="45">
        <v>0</v>
      </c>
      <c r="T70" s="45">
        <v>0</v>
      </c>
      <c r="U70" s="45">
        <v>0</v>
      </c>
      <c r="V70" s="45">
        <v>0</v>
      </c>
      <c r="W70" s="45">
        <v>0</v>
      </c>
      <c r="X70" s="45">
        <v>0</v>
      </c>
      <c r="Y70" s="45">
        <v>0</v>
      </c>
      <c r="Z70" s="12">
        <f>SUM(P70:Y70)</f>
        <v>7</v>
      </c>
      <c r="AA70" s="44">
        <v>50</v>
      </c>
      <c r="AB70" s="46">
        <f>Z70/AA70</f>
        <v>0.14000000000000001</v>
      </c>
      <c r="AC70" s="30" t="str">
        <f>IF(Z70&gt;75%*AA70,"Победитель",IF(Z70&gt;50%*AA70,"Призёр","Участник"))</f>
        <v>Участник</v>
      </c>
    </row>
    <row r="71" spans="1:29" x14ac:dyDescent="0.3">
      <c r="A71" s="43">
        <v>57</v>
      </c>
      <c r="B71" s="16" t="s">
        <v>37</v>
      </c>
      <c r="C71" s="16" t="s">
        <v>1292</v>
      </c>
      <c r="D71" s="16" t="s">
        <v>124</v>
      </c>
      <c r="E71" s="16" t="s">
        <v>412</v>
      </c>
      <c r="F71" s="16" t="s">
        <v>203</v>
      </c>
      <c r="G71" s="16" t="s">
        <v>198</v>
      </c>
      <c r="H71" s="16" t="s">
        <v>285</v>
      </c>
      <c r="I71" s="48">
        <v>20032004</v>
      </c>
      <c r="J71" s="16" t="s">
        <v>1248</v>
      </c>
      <c r="K71" s="16">
        <v>9</v>
      </c>
      <c r="L71" s="16" t="s">
        <v>1293</v>
      </c>
      <c r="M71" s="44" t="s">
        <v>25</v>
      </c>
      <c r="N71" s="13" t="str">
        <f>CONCATENATE(L71,M71)</f>
        <v>Л0942С</v>
      </c>
      <c r="O71" s="13" t="str">
        <f>CONCATENATE(B71,"-",F71,G71,H71,"-",I71)</f>
        <v>М-ВИО-20032004</v>
      </c>
      <c r="P71" s="45">
        <v>0</v>
      </c>
      <c r="Q71" s="45">
        <v>4</v>
      </c>
      <c r="R71" s="45">
        <v>1</v>
      </c>
      <c r="S71" s="45">
        <v>0</v>
      </c>
      <c r="T71" s="45">
        <v>1</v>
      </c>
      <c r="U71" s="45"/>
      <c r="V71" s="45"/>
      <c r="W71" s="45"/>
      <c r="X71" s="45"/>
      <c r="Y71" s="45"/>
      <c r="Z71" s="30">
        <f>SUM(P71:Y71)</f>
        <v>6</v>
      </c>
      <c r="AA71" s="44">
        <v>50</v>
      </c>
      <c r="AB71" s="46">
        <f>Z71/AA71</f>
        <v>0.12</v>
      </c>
      <c r="AC71" s="30" t="str">
        <f>IF(Z71&gt;75%*AA71,"Победитель",IF(Z71&gt;50%*AA71,"Призёр","Участник"))</f>
        <v>Участник</v>
      </c>
    </row>
    <row r="72" spans="1:29" x14ac:dyDescent="0.3">
      <c r="A72" s="43">
        <v>58</v>
      </c>
      <c r="B72" s="16" t="s">
        <v>14</v>
      </c>
      <c r="C72" s="16" t="s">
        <v>1159</v>
      </c>
      <c r="D72" s="16" t="s">
        <v>45</v>
      </c>
      <c r="E72" s="16" t="s">
        <v>634</v>
      </c>
      <c r="F72" s="16" t="s">
        <v>242</v>
      </c>
      <c r="G72" s="16" t="s">
        <v>197</v>
      </c>
      <c r="H72" s="16" t="s">
        <v>203</v>
      </c>
      <c r="I72" s="48" t="s">
        <v>1160</v>
      </c>
      <c r="J72" s="16" t="s">
        <v>1152</v>
      </c>
      <c r="K72" s="16">
        <v>9</v>
      </c>
      <c r="L72" s="16" t="s">
        <v>152</v>
      </c>
      <c r="M72" s="44" t="s">
        <v>216</v>
      </c>
      <c r="N72" s="13" t="str">
        <f>CONCATENATE(L72,M72)</f>
        <v>Л0901З</v>
      </c>
      <c r="O72" s="13" t="str">
        <f>CONCATENATE(B72,"-",F72,G72,H72,"-",I72)</f>
        <v>Ж-ШКВ-16112004</v>
      </c>
      <c r="P72" s="45">
        <v>0</v>
      </c>
      <c r="Q72" s="45">
        <v>0</v>
      </c>
      <c r="R72" s="45">
        <v>4</v>
      </c>
      <c r="S72" s="45">
        <v>1</v>
      </c>
      <c r="T72" s="45">
        <v>0</v>
      </c>
      <c r="U72" s="45"/>
      <c r="V72" s="45"/>
      <c r="W72" s="45"/>
      <c r="X72" s="45"/>
      <c r="Y72" s="45"/>
      <c r="Z72" s="12">
        <f>SUM(P72:Y72)</f>
        <v>5</v>
      </c>
      <c r="AA72" s="44">
        <v>50</v>
      </c>
      <c r="AB72" s="46">
        <f>Z72/AA72</f>
        <v>0.1</v>
      </c>
      <c r="AC72" s="30" t="str">
        <f>IF(Z72&gt;75%*AA72,"Победитель",IF(Z72&gt;50%*AA72,"Призёр","Участник"))</f>
        <v>Участник</v>
      </c>
    </row>
    <row r="73" spans="1:29" x14ac:dyDescent="0.3">
      <c r="A73" s="43">
        <v>59</v>
      </c>
      <c r="B73" s="24" t="s">
        <v>180</v>
      </c>
      <c r="C73" s="24" t="s">
        <v>717</v>
      </c>
      <c r="D73" s="24" t="s">
        <v>34</v>
      </c>
      <c r="E73" s="24" t="s">
        <v>718</v>
      </c>
      <c r="F73" s="51" t="s">
        <v>185</v>
      </c>
      <c r="G73" s="51" t="s">
        <v>252</v>
      </c>
      <c r="H73" s="51" t="s">
        <v>25</v>
      </c>
      <c r="I73" s="53" t="s">
        <v>719</v>
      </c>
      <c r="J73" s="24" t="s">
        <v>612</v>
      </c>
      <c r="K73" s="24">
        <v>9</v>
      </c>
      <c r="L73" s="24" t="s">
        <v>152</v>
      </c>
      <c r="M73" s="44" t="s">
        <v>197</v>
      </c>
      <c r="N73" s="13" t="str">
        <f>CONCATENATE(L73,M73)</f>
        <v>Л0901К</v>
      </c>
      <c r="O73" s="13" t="str">
        <f>CONCATENATE(B73,"-",F73,G73,H73,"-",I73)</f>
        <v>ж-АЕС-27012004</v>
      </c>
      <c r="P73" s="45">
        <v>0</v>
      </c>
      <c r="Q73" s="45">
        <v>0</v>
      </c>
      <c r="R73" s="45">
        <v>4</v>
      </c>
      <c r="S73" s="45">
        <v>1</v>
      </c>
      <c r="T73" s="45">
        <v>0</v>
      </c>
      <c r="U73" s="45"/>
      <c r="V73" s="45"/>
      <c r="W73" s="45"/>
      <c r="X73" s="45"/>
      <c r="Y73" s="45"/>
      <c r="Z73" s="12">
        <f>SUM(P73:Y73)</f>
        <v>5</v>
      </c>
      <c r="AA73" s="44">
        <v>50</v>
      </c>
      <c r="AB73" s="46">
        <f>Z73/AA73</f>
        <v>0.1</v>
      </c>
      <c r="AC73" s="30" t="str">
        <f>IF(Z73&gt;75%*AA73,"Победитель",IF(Z73&gt;50%*AA73,"Призёр","Участник"))</f>
        <v>Участник</v>
      </c>
    </row>
    <row r="74" spans="1:29" x14ac:dyDescent="0.3">
      <c r="A74" s="43">
        <v>60</v>
      </c>
      <c r="B74" s="8" t="s">
        <v>250</v>
      </c>
      <c r="C74" s="8" t="s">
        <v>563</v>
      </c>
      <c r="D74" s="8" t="s">
        <v>70</v>
      </c>
      <c r="E74" s="8" t="s">
        <v>99</v>
      </c>
      <c r="F74" s="55" t="s">
        <v>183</v>
      </c>
      <c r="G74" s="55" t="s">
        <v>25</v>
      </c>
      <c r="H74" s="55" t="s">
        <v>355</v>
      </c>
      <c r="I74" s="28" t="s">
        <v>586</v>
      </c>
      <c r="J74" s="8" t="s">
        <v>543</v>
      </c>
      <c r="K74" s="8">
        <v>9</v>
      </c>
      <c r="L74" s="8" t="s">
        <v>587</v>
      </c>
      <c r="M74" s="44" t="s">
        <v>197</v>
      </c>
      <c r="N74" s="13" t="str">
        <f>CONCATENATE(L74,M74)</f>
        <v>Л0911К</v>
      </c>
      <c r="O74" s="13" t="str">
        <f>CONCATENATE(B74,"-",F74,G74,H74,"-",I74)</f>
        <v>м-ТСЮ-30052004</v>
      </c>
      <c r="P74" s="45">
        <v>0</v>
      </c>
      <c r="Q74" s="45">
        <v>1</v>
      </c>
      <c r="R74" s="45">
        <v>3</v>
      </c>
      <c r="S74" s="45">
        <v>0</v>
      </c>
      <c r="T74" s="45">
        <v>1</v>
      </c>
      <c r="U74" s="45"/>
      <c r="V74" s="45"/>
      <c r="W74" s="45"/>
      <c r="X74" s="45"/>
      <c r="Y74" s="45"/>
      <c r="Z74" s="12">
        <f>SUM(P74:Y74)</f>
        <v>5</v>
      </c>
      <c r="AA74" s="44">
        <v>50</v>
      </c>
      <c r="AB74" s="46">
        <f>Z74/AA74</f>
        <v>0.1</v>
      </c>
      <c r="AC74" s="30" t="str">
        <f>IF(Z74&gt;75%*AA74,"Победитель",IF(Z74&gt;50%*AA74,"Призёр","Участник"))</f>
        <v>Участник</v>
      </c>
    </row>
    <row r="75" spans="1:29" x14ac:dyDescent="0.3">
      <c r="A75" s="43">
        <v>61</v>
      </c>
      <c r="B75" s="16" t="s">
        <v>14</v>
      </c>
      <c r="C75" s="16" t="s">
        <v>1147</v>
      </c>
      <c r="D75" s="16" t="s">
        <v>953</v>
      </c>
      <c r="E75" s="16" t="s">
        <v>215</v>
      </c>
      <c r="F75" s="16" t="s">
        <v>191</v>
      </c>
      <c r="G75" s="16" t="s">
        <v>183</v>
      </c>
      <c r="H75" s="16" t="s">
        <v>191</v>
      </c>
      <c r="I75" s="48" t="s">
        <v>1148</v>
      </c>
      <c r="J75" s="16" t="s">
        <v>1142</v>
      </c>
      <c r="K75" s="16">
        <v>9</v>
      </c>
      <c r="L75" s="16" t="s">
        <v>401</v>
      </c>
      <c r="M75" s="44" t="s">
        <v>14</v>
      </c>
      <c r="N75" s="13" t="str">
        <f>CONCATENATE(L75,M75)</f>
        <v>Л0905Ж</v>
      </c>
      <c r="O75" s="13" t="str">
        <f>CONCATENATE(B75,"-",F75,G75,H75,"-",I75)</f>
        <v>Ж-НТН-31072004</v>
      </c>
      <c r="P75" s="45">
        <v>0</v>
      </c>
      <c r="Q75" s="45">
        <v>0</v>
      </c>
      <c r="R75" s="45">
        <v>4</v>
      </c>
      <c r="S75" s="45">
        <v>0</v>
      </c>
      <c r="T75" s="45">
        <v>0</v>
      </c>
      <c r="U75" s="45">
        <v>0</v>
      </c>
      <c r="V75" s="45">
        <v>0</v>
      </c>
      <c r="W75" s="45">
        <v>0</v>
      </c>
      <c r="X75" s="45">
        <v>0</v>
      </c>
      <c r="Y75" s="45">
        <v>0</v>
      </c>
      <c r="Z75" s="12">
        <f>SUM(P75:Y75)</f>
        <v>4</v>
      </c>
      <c r="AA75" s="44">
        <v>50</v>
      </c>
      <c r="AB75" s="46">
        <f>Z75/AA75</f>
        <v>0.08</v>
      </c>
      <c r="AC75" s="30" t="str">
        <f>IF(Z75&gt;75%*AA75,"Победитель",IF(Z75&gt;50%*AA75,"Призёр","Участник"))</f>
        <v>Участник</v>
      </c>
    </row>
    <row r="76" spans="1:29" x14ac:dyDescent="0.3">
      <c r="A76" s="43">
        <v>62</v>
      </c>
      <c r="B76" s="16" t="s">
        <v>37</v>
      </c>
      <c r="C76" s="16" t="s">
        <v>1203</v>
      </c>
      <c r="D76" s="16" t="s">
        <v>124</v>
      </c>
      <c r="E76" s="16" t="s">
        <v>1131</v>
      </c>
      <c r="F76" s="16" t="s">
        <v>242</v>
      </c>
      <c r="G76" s="16" t="s">
        <v>198</v>
      </c>
      <c r="H76" s="16" t="s">
        <v>203</v>
      </c>
      <c r="I76" s="48" t="s">
        <v>1204</v>
      </c>
      <c r="J76" s="16" t="s">
        <v>1180</v>
      </c>
      <c r="K76" s="16">
        <v>9</v>
      </c>
      <c r="L76" s="16" t="s">
        <v>394</v>
      </c>
      <c r="M76" s="44" t="s">
        <v>198</v>
      </c>
      <c r="N76" s="13" t="str">
        <f>CONCATENATE(L76,M76)</f>
        <v>Л0903И</v>
      </c>
      <c r="O76" s="13" t="str">
        <f>CONCATENATE(B76,"-",F76,G76,H76,"-",I76)</f>
        <v>М-ШИВ-07072004</v>
      </c>
      <c r="P76" s="45">
        <v>0</v>
      </c>
      <c r="Q76" s="45">
        <v>0</v>
      </c>
      <c r="R76" s="45">
        <v>4</v>
      </c>
      <c r="S76" s="45">
        <v>0</v>
      </c>
      <c r="T76" s="45">
        <v>0</v>
      </c>
      <c r="U76" s="45">
        <v>0</v>
      </c>
      <c r="V76" s="45">
        <v>0</v>
      </c>
      <c r="W76" s="45">
        <v>0</v>
      </c>
      <c r="X76" s="45">
        <v>0</v>
      </c>
      <c r="Y76" s="45">
        <v>0</v>
      </c>
      <c r="Z76" s="12">
        <f>SUM(P76:Y76)</f>
        <v>4</v>
      </c>
      <c r="AA76" s="44">
        <v>50</v>
      </c>
      <c r="AB76" s="46">
        <f>Z76/AA76</f>
        <v>0.08</v>
      </c>
      <c r="AC76" s="30" t="str">
        <f>IF(Z76&gt;75%*AA76,"Победитель",IF(Z76&gt;50%*AA76,"Призёр","Участник"))</f>
        <v>Участник</v>
      </c>
    </row>
    <row r="77" spans="1:29" x14ac:dyDescent="0.3">
      <c r="A77" s="43">
        <v>63</v>
      </c>
      <c r="B77" s="8" t="s">
        <v>250</v>
      </c>
      <c r="C77" s="8" t="s">
        <v>583</v>
      </c>
      <c r="D77" s="8" t="s">
        <v>482</v>
      </c>
      <c r="E77" s="8" t="s">
        <v>328</v>
      </c>
      <c r="F77" s="55" t="s">
        <v>184</v>
      </c>
      <c r="G77" s="55" t="s">
        <v>185</v>
      </c>
      <c r="H77" s="55" t="s">
        <v>226</v>
      </c>
      <c r="I77" s="28" t="s">
        <v>584</v>
      </c>
      <c r="J77" s="8" t="s">
        <v>543</v>
      </c>
      <c r="K77" s="8">
        <v>9</v>
      </c>
      <c r="L77" s="8" t="s">
        <v>585</v>
      </c>
      <c r="M77" s="44" t="s">
        <v>197</v>
      </c>
      <c r="N77" s="13" t="str">
        <f>CONCATENATE(L77,M77)</f>
        <v>Л0909К</v>
      </c>
      <c r="O77" s="13" t="str">
        <f>CONCATENATE(B77,"-",F77,G77,H77,"-",I77)</f>
        <v>м-ПАД-15032003</v>
      </c>
      <c r="P77" s="45">
        <v>0</v>
      </c>
      <c r="Q77" s="45">
        <v>0</v>
      </c>
      <c r="R77" s="45">
        <v>3</v>
      </c>
      <c r="S77" s="45">
        <v>0</v>
      </c>
      <c r="T77" s="45">
        <v>0</v>
      </c>
      <c r="U77" s="45"/>
      <c r="V77" s="45"/>
      <c r="W77" s="45"/>
      <c r="X77" s="45"/>
      <c r="Y77" s="45"/>
      <c r="Z77" s="12">
        <f>SUM(P77:Y77)</f>
        <v>3</v>
      </c>
      <c r="AA77" s="44">
        <v>50</v>
      </c>
      <c r="AB77" s="46">
        <f>Z77/AA77</f>
        <v>0.06</v>
      </c>
      <c r="AC77" s="30" t="str">
        <f>IF(Z77&gt;75%*AA77,"Победитель",IF(Z77&gt;50%*AA77,"Призёр","Участник"))</f>
        <v>Участник</v>
      </c>
    </row>
    <row r="78" spans="1:29" x14ac:dyDescent="0.3">
      <c r="A78" s="43">
        <v>64</v>
      </c>
      <c r="B78" s="8" t="s">
        <v>250</v>
      </c>
      <c r="C78" s="8" t="s">
        <v>578</v>
      </c>
      <c r="D78" s="8" t="s">
        <v>579</v>
      </c>
      <c r="E78" s="8" t="s">
        <v>57</v>
      </c>
      <c r="F78" s="55" t="s">
        <v>37</v>
      </c>
      <c r="G78" s="55" t="s">
        <v>197</v>
      </c>
      <c r="H78" s="55" t="s">
        <v>25</v>
      </c>
      <c r="I78" s="28" t="s">
        <v>580</v>
      </c>
      <c r="J78" s="8" t="s">
        <v>543</v>
      </c>
      <c r="K78" s="8">
        <v>9</v>
      </c>
      <c r="L78" s="8" t="s">
        <v>405</v>
      </c>
      <c r="M78" s="44" t="s">
        <v>197</v>
      </c>
      <c r="N78" s="13" t="str">
        <f>CONCATENATE(L78,M78)</f>
        <v>Л0906К</v>
      </c>
      <c r="O78" s="13" t="str">
        <f>CONCATENATE(B78,"-",F78,G78,H78,"-",I78)</f>
        <v>м-МКС-18062004</v>
      </c>
      <c r="P78" s="45">
        <v>0</v>
      </c>
      <c r="Q78" s="45">
        <v>1</v>
      </c>
      <c r="R78" s="45">
        <v>1</v>
      </c>
      <c r="S78" s="45">
        <v>0</v>
      </c>
      <c r="T78" s="45">
        <v>0</v>
      </c>
      <c r="U78" s="45"/>
      <c r="V78" s="45"/>
      <c r="W78" s="45"/>
      <c r="X78" s="45"/>
      <c r="Y78" s="45"/>
      <c r="Z78" s="12">
        <f>SUM(P78:Y78)</f>
        <v>2</v>
      </c>
      <c r="AA78" s="44">
        <v>50</v>
      </c>
      <c r="AB78" s="46">
        <f>Z78/AA78</f>
        <v>0.04</v>
      </c>
      <c r="AC78" s="30" t="str">
        <f>IF(Z78&gt;75%*AA78,"Победитель",IF(Z78&gt;50%*AA78,"Призёр","Участник"))</f>
        <v>Участник</v>
      </c>
    </row>
    <row r="79" spans="1:29" x14ac:dyDescent="0.3">
      <c r="A79" s="43">
        <v>65</v>
      </c>
      <c r="B79" s="8" t="s">
        <v>250</v>
      </c>
      <c r="C79" s="6" t="s">
        <v>576</v>
      </c>
      <c r="D79" s="6" t="s">
        <v>39</v>
      </c>
      <c r="E79" s="6" t="s">
        <v>40</v>
      </c>
      <c r="F79" s="55" t="s">
        <v>197</v>
      </c>
      <c r="G79" s="55" t="s">
        <v>191</v>
      </c>
      <c r="H79" s="55" t="s">
        <v>185</v>
      </c>
      <c r="I79" s="29" t="s">
        <v>577</v>
      </c>
      <c r="J79" s="7" t="s">
        <v>543</v>
      </c>
      <c r="K79" s="8">
        <v>9</v>
      </c>
      <c r="L79" s="6" t="s">
        <v>397</v>
      </c>
      <c r="M79" s="44" t="s">
        <v>197</v>
      </c>
      <c r="N79" s="13" t="str">
        <f>CONCATENATE(L79,M79)</f>
        <v>Л0904К</v>
      </c>
      <c r="O79" s="13" t="str">
        <f>CONCATENATE(B79,"-",F79,G79,H79,"-",I79)</f>
        <v>м-КНА-15022003</v>
      </c>
      <c r="P79" s="45">
        <v>0</v>
      </c>
      <c r="Q79" s="45">
        <v>0</v>
      </c>
      <c r="R79" s="45">
        <v>0</v>
      </c>
      <c r="S79" s="45">
        <v>0</v>
      </c>
      <c r="T79" s="45">
        <v>0</v>
      </c>
      <c r="U79" s="45"/>
      <c r="V79" s="45"/>
      <c r="W79" s="45"/>
      <c r="X79" s="45"/>
      <c r="Y79" s="45"/>
      <c r="Z79" s="12">
        <f>SUM(P79:Y79)</f>
        <v>0</v>
      </c>
      <c r="AA79" s="44">
        <v>50</v>
      </c>
      <c r="AB79" s="46">
        <f>Z79/AA79</f>
        <v>0</v>
      </c>
      <c r="AC79" s="30" t="str">
        <f>IF(Z79&gt;75%*AA79,"Победитель",IF(Z79&gt;50%*AA79,"Призёр","Участник"))</f>
        <v>Участник</v>
      </c>
    </row>
  </sheetData>
  <sheetProtection password="CF7A" sheet="1" objects="1" scenarios="1"/>
  <mergeCells count="25">
    <mergeCell ref="AB12:AB14"/>
    <mergeCell ref="AC12:AC14"/>
    <mergeCell ref="P13:P14"/>
    <mergeCell ref="V13:V14"/>
    <mergeCell ref="W13:W14"/>
    <mergeCell ref="X13:X14"/>
    <mergeCell ref="Y13:Y14"/>
    <mergeCell ref="M12:M14"/>
    <mergeCell ref="N12:N14"/>
    <mergeCell ref="O12:O14"/>
    <mergeCell ref="P12:Y12"/>
    <mergeCell ref="Z12:Z14"/>
    <mergeCell ref="AA12:AA14"/>
    <mergeCell ref="G12:G14"/>
    <mergeCell ref="H12:H14"/>
    <mergeCell ref="I12:I14"/>
    <mergeCell ref="J12:J14"/>
    <mergeCell ref="K12:K14"/>
    <mergeCell ref="L12:L14"/>
    <mergeCell ref="A12:A14"/>
    <mergeCell ref="B12:B14"/>
    <mergeCell ref="C12:C14"/>
    <mergeCell ref="D12:D14"/>
    <mergeCell ref="E12:E14"/>
    <mergeCell ref="F12:F14"/>
  </mergeCells>
  <pageMargins left="0.7" right="0.7" top="0.75" bottom="0.75" header="0.3" footer="0.3"/>
  <pageSetup paperSize="9" fitToHeight="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4"/>
  <sheetViews>
    <sheetView topLeftCell="A28" zoomScale="70" zoomScaleNormal="70" workbookViewId="0">
      <selection activeCell="A45" sqref="A45:XFD110"/>
    </sheetView>
  </sheetViews>
  <sheetFormatPr defaultRowHeight="18.75" x14ac:dyDescent="0.3"/>
  <cols>
    <col min="1" max="1" width="7.42578125" style="56" customWidth="1"/>
    <col min="2" max="2" width="6.85546875" style="27" customWidth="1"/>
    <col min="3" max="3" width="20.28515625" style="27" hidden="1" customWidth="1"/>
    <col min="4" max="4" width="18" style="27" hidden="1" customWidth="1"/>
    <col min="5" max="5" width="22.140625" style="27" hidden="1" customWidth="1"/>
    <col min="6" max="8" width="4.140625" style="27" hidden="1" customWidth="1"/>
    <col min="9" max="9" width="14.140625" style="57" hidden="1" customWidth="1"/>
    <col min="10" max="10" width="30.42578125" style="27" customWidth="1"/>
    <col min="11" max="11" width="8.140625" style="27" customWidth="1"/>
    <col min="12" max="12" width="9.42578125" style="27" hidden="1" customWidth="1"/>
    <col min="13" max="13" width="9.42578125" style="58" hidden="1" customWidth="1"/>
    <col min="14" max="14" width="11.5703125" style="56" hidden="1" customWidth="1"/>
    <col min="15" max="15" width="22.28515625" style="56" customWidth="1"/>
    <col min="16" max="21" width="6.140625" style="59" customWidth="1"/>
    <col min="22" max="25" width="6" style="59" customWidth="1"/>
    <col min="26" max="26" width="10.140625" style="60" customWidth="1"/>
    <col min="27" max="27" width="10" style="58" customWidth="1"/>
    <col min="28" max="28" width="10" style="56" customWidth="1"/>
    <col min="29" max="29" width="12.5703125" style="60" customWidth="1"/>
    <col min="30" max="16384" width="9.140625" style="47"/>
  </cols>
  <sheetData>
    <row r="1" spans="1:29" s="19" customFormat="1" x14ac:dyDescent="0.3">
      <c r="I1" s="33"/>
      <c r="Z1" s="34"/>
      <c r="AC1" s="34"/>
    </row>
    <row r="2" spans="1:29" s="19" customFormat="1" ht="19.5" hidden="1" thickBot="1" x14ac:dyDescent="0.35">
      <c r="C2" s="35"/>
      <c r="D2" s="36" t="s">
        <v>21</v>
      </c>
      <c r="I2" s="33"/>
      <c r="Z2" s="34"/>
      <c r="AC2" s="34"/>
    </row>
    <row r="3" spans="1:29" s="19" customFormat="1" hidden="1" x14ac:dyDescent="0.3">
      <c r="C3" s="37"/>
      <c r="D3" s="37"/>
      <c r="I3" s="33"/>
      <c r="Z3" s="34"/>
      <c r="AC3" s="34"/>
    </row>
    <row r="4" spans="1:29" s="19" customFormat="1" ht="19.5" hidden="1" thickBot="1" x14ac:dyDescent="0.35">
      <c r="C4" s="38"/>
      <c r="D4" s="37" t="s">
        <v>22</v>
      </c>
      <c r="I4" s="33"/>
      <c r="Z4" s="34"/>
      <c r="AC4" s="34"/>
    </row>
    <row r="5" spans="1:29" s="19" customFormat="1" hidden="1" x14ac:dyDescent="0.3">
      <c r="C5" s="37"/>
      <c r="D5" s="37"/>
      <c r="I5" s="33"/>
      <c r="Z5" s="34"/>
      <c r="AC5" s="34"/>
    </row>
    <row r="6" spans="1:29" s="19" customFormat="1" ht="19.5" hidden="1" thickBot="1" x14ac:dyDescent="0.35">
      <c r="C6" s="39"/>
      <c r="D6" s="37" t="s">
        <v>23</v>
      </c>
      <c r="I6" s="33"/>
      <c r="Z6" s="34"/>
      <c r="AC6" s="34"/>
    </row>
    <row r="7" spans="1:29" s="19" customFormat="1" hidden="1" x14ac:dyDescent="0.3">
      <c r="C7" s="37"/>
      <c r="D7" s="37"/>
      <c r="I7" s="33"/>
      <c r="Z7" s="34"/>
      <c r="AC7" s="34"/>
    </row>
    <row r="8" spans="1:29" s="19" customFormat="1" ht="19.5" hidden="1" thickBot="1" x14ac:dyDescent="0.35">
      <c r="C8" s="40"/>
      <c r="D8" s="37" t="s">
        <v>27</v>
      </c>
      <c r="I8" s="33"/>
      <c r="Z8" s="34"/>
      <c r="AC8" s="34"/>
    </row>
    <row r="9" spans="1:29" s="19" customFormat="1" x14ac:dyDescent="0.3">
      <c r="I9" s="33"/>
      <c r="Z9" s="34"/>
      <c r="AC9" s="34"/>
    </row>
    <row r="10" spans="1:29" s="19" customFormat="1" x14ac:dyDescent="0.3">
      <c r="A10" s="63" t="s">
        <v>1333</v>
      </c>
      <c r="I10" s="33"/>
      <c r="Z10" s="34"/>
      <c r="AC10" s="34"/>
    </row>
    <row r="11" spans="1:29" s="19" customFormat="1" x14ac:dyDescent="0.3">
      <c r="A11" s="62" t="s">
        <v>179</v>
      </c>
      <c r="B11" s="62"/>
      <c r="C11" s="62"/>
      <c r="D11" s="62"/>
      <c r="I11" s="33"/>
      <c r="Z11" s="34"/>
      <c r="AC11" s="34"/>
    </row>
    <row r="12" spans="1:29" s="42" customFormat="1" ht="22.5" customHeight="1" x14ac:dyDescent="0.25">
      <c r="A12" s="32" t="s">
        <v>0</v>
      </c>
      <c r="B12" s="32" t="s">
        <v>12</v>
      </c>
      <c r="C12" s="32" t="s">
        <v>1</v>
      </c>
      <c r="D12" s="32" t="s">
        <v>2</v>
      </c>
      <c r="E12" s="32" t="s">
        <v>3</v>
      </c>
      <c r="F12" s="32"/>
      <c r="G12" s="32"/>
      <c r="H12" s="32"/>
      <c r="I12" s="32" t="s">
        <v>11</v>
      </c>
      <c r="J12" s="32" t="s">
        <v>4</v>
      </c>
      <c r="K12" s="32" t="s">
        <v>5</v>
      </c>
      <c r="L12" s="32" t="s">
        <v>6</v>
      </c>
      <c r="M12" s="32" t="s">
        <v>7</v>
      </c>
      <c r="N12" s="32" t="s">
        <v>8</v>
      </c>
      <c r="O12" s="32" t="s">
        <v>13</v>
      </c>
      <c r="P12" s="32" t="s">
        <v>24</v>
      </c>
      <c r="Q12" s="32"/>
      <c r="R12" s="32"/>
      <c r="S12" s="32"/>
      <c r="T12" s="32"/>
      <c r="U12" s="32"/>
      <c r="V12" s="32"/>
      <c r="W12" s="32"/>
      <c r="X12" s="32"/>
      <c r="Y12" s="32"/>
      <c r="Z12" s="41" t="s">
        <v>10</v>
      </c>
      <c r="AA12" s="32" t="s">
        <v>9</v>
      </c>
      <c r="AB12" s="32" t="s">
        <v>26</v>
      </c>
      <c r="AC12" s="41" t="s">
        <v>15</v>
      </c>
    </row>
    <row r="13" spans="1:29" s="42" customFormat="1" ht="16.5" customHeight="1" x14ac:dyDescent="0.2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 t="s">
        <v>16</v>
      </c>
      <c r="Q13" s="31"/>
      <c r="R13" s="31"/>
      <c r="S13" s="31"/>
      <c r="T13" s="31"/>
      <c r="U13" s="31"/>
      <c r="V13" s="32" t="s">
        <v>17</v>
      </c>
      <c r="W13" s="32" t="s">
        <v>18</v>
      </c>
      <c r="X13" s="32" t="s">
        <v>19</v>
      </c>
      <c r="Y13" s="32" t="s">
        <v>20</v>
      </c>
      <c r="Z13" s="41"/>
      <c r="AA13" s="32"/>
      <c r="AB13" s="32"/>
      <c r="AC13" s="41"/>
    </row>
    <row r="14" spans="1:29" s="42" customFormat="1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1"/>
      <c r="R14" s="31"/>
      <c r="S14" s="31"/>
      <c r="T14" s="31"/>
      <c r="U14" s="31"/>
      <c r="V14" s="32"/>
      <c r="W14" s="32"/>
      <c r="X14" s="32"/>
      <c r="Y14" s="32"/>
      <c r="Z14" s="41"/>
      <c r="AA14" s="32"/>
      <c r="AB14" s="32"/>
      <c r="AC14" s="41"/>
    </row>
    <row r="15" spans="1:29" x14ac:dyDescent="0.3">
      <c r="A15" s="43">
        <v>1</v>
      </c>
      <c r="B15" s="24" t="s">
        <v>180</v>
      </c>
      <c r="C15" s="24" t="s">
        <v>736</v>
      </c>
      <c r="D15" s="24" t="s">
        <v>224</v>
      </c>
      <c r="E15" s="24" t="s">
        <v>737</v>
      </c>
      <c r="F15" s="51" t="s">
        <v>196</v>
      </c>
      <c r="G15" s="51" t="s">
        <v>203</v>
      </c>
      <c r="H15" s="51" t="s">
        <v>333</v>
      </c>
      <c r="I15" s="53" t="s">
        <v>738</v>
      </c>
      <c r="J15" s="24" t="s">
        <v>612</v>
      </c>
      <c r="K15" s="24">
        <v>10</v>
      </c>
      <c r="L15" s="24" t="s">
        <v>739</v>
      </c>
      <c r="M15" s="44" t="s">
        <v>197</v>
      </c>
      <c r="N15" s="13" t="str">
        <f>CONCATENATE(L15,M15)</f>
        <v>Л10-04К</v>
      </c>
      <c r="O15" s="13" t="str">
        <f>CONCATENATE(B15,"-",F15,G15,H15,"-",I15)</f>
        <v>ж-БВЭ-15052003</v>
      </c>
      <c r="P15" s="45">
        <v>7</v>
      </c>
      <c r="Q15" s="45">
        <v>7</v>
      </c>
      <c r="R15" s="45">
        <v>7</v>
      </c>
      <c r="S15" s="45">
        <v>5</v>
      </c>
      <c r="T15" s="45">
        <v>7</v>
      </c>
      <c r="U15" s="45">
        <v>7</v>
      </c>
      <c r="V15" s="45">
        <v>5</v>
      </c>
      <c r="W15" s="45">
        <v>5</v>
      </c>
      <c r="X15" s="45">
        <v>7</v>
      </c>
      <c r="Y15" s="45">
        <v>4</v>
      </c>
      <c r="Z15" s="12">
        <f>SUM(P15:Y15)</f>
        <v>61</v>
      </c>
      <c r="AA15" s="44">
        <v>70</v>
      </c>
      <c r="AB15" s="46">
        <f>Z15/AA15</f>
        <v>0.87142857142857144</v>
      </c>
      <c r="AC15" s="61" t="str">
        <f>IF(Z15&gt;75%*AA15,"Победитель",IF(Z15&gt;50%*AA15,"Призёр","Участник"))</f>
        <v>Победитель</v>
      </c>
    </row>
    <row r="16" spans="1:29" x14ac:dyDescent="0.3">
      <c r="A16" s="43">
        <v>2</v>
      </c>
      <c r="B16" s="24" t="s">
        <v>180</v>
      </c>
      <c r="C16" s="24" t="s">
        <v>733</v>
      </c>
      <c r="D16" s="24" t="s">
        <v>59</v>
      </c>
      <c r="E16" s="24" t="s">
        <v>35</v>
      </c>
      <c r="F16" s="51" t="s">
        <v>197</v>
      </c>
      <c r="G16" s="51" t="s">
        <v>252</v>
      </c>
      <c r="H16" s="51" t="s">
        <v>185</v>
      </c>
      <c r="I16" s="53" t="s">
        <v>734</v>
      </c>
      <c r="J16" s="24" t="s">
        <v>612</v>
      </c>
      <c r="K16" s="24">
        <v>10</v>
      </c>
      <c r="L16" s="24" t="s">
        <v>735</v>
      </c>
      <c r="M16" s="44" t="s">
        <v>197</v>
      </c>
      <c r="N16" s="13" t="str">
        <f>CONCATENATE(L16,M16)</f>
        <v>Л10-03К</v>
      </c>
      <c r="O16" s="13" t="str">
        <f>CONCATENATE(B16,"-",F16,G16,H16,"-",I16)</f>
        <v>ж-КЕА-21122002</v>
      </c>
      <c r="P16" s="45">
        <v>6.5</v>
      </c>
      <c r="Q16" s="45">
        <v>7</v>
      </c>
      <c r="R16" s="45">
        <v>7</v>
      </c>
      <c r="S16" s="45">
        <v>5.5</v>
      </c>
      <c r="T16" s="45">
        <v>5.5</v>
      </c>
      <c r="U16" s="45">
        <v>7</v>
      </c>
      <c r="V16" s="45">
        <v>5</v>
      </c>
      <c r="W16" s="45">
        <v>6</v>
      </c>
      <c r="X16" s="45">
        <v>7</v>
      </c>
      <c r="Y16" s="45">
        <v>4</v>
      </c>
      <c r="Z16" s="12">
        <f>SUM(P16:Y16)</f>
        <v>60.5</v>
      </c>
      <c r="AA16" s="44">
        <v>70</v>
      </c>
      <c r="AB16" s="46">
        <f>Z16/AA16</f>
        <v>0.86428571428571432</v>
      </c>
      <c r="AC16" s="61" t="str">
        <f>IF(Z16&gt;75%*AA16,"Победитель",IF(Z16&gt;50%*AA16,"Призёр","Участник"))</f>
        <v>Победитель</v>
      </c>
    </row>
    <row r="17" spans="1:29" x14ac:dyDescent="0.3">
      <c r="A17" s="43">
        <v>3</v>
      </c>
      <c r="B17" s="16" t="s">
        <v>14</v>
      </c>
      <c r="C17" s="16" t="s">
        <v>1303</v>
      </c>
      <c r="D17" s="16" t="s">
        <v>202</v>
      </c>
      <c r="E17" s="16" t="s">
        <v>35</v>
      </c>
      <c r="F17" s="16" t="s">
        <v>203</v>
      </c>
      <c r="G17" s="16" t="s">
        <v>185</v>
      </c>
      <c r="H17" s="16" t="s">
        <v>185</v>
      </c>
      <c r="I17" s="48">
        <v>7062003</v>
      </c>
      <c r="J17" s="16" t="s">
        <v>1248</v>
      </c>
      <c r="K17" s="16">
        <v>10</v>
      </c>
      <c r="L17" s="16" t="s">
        <v>1304</v>
      </c>
      <c r="M17" s="44" t="s">
        <v>25</v>
      </c>
      <c r="N17" s="13" t="str">
        <f>CONCATENATE(L17,M17)</f>
        <v>Л1047С</v>
      </c>
      <c r="O17" s="13" t="str">
        <f>CONCATENATE(B17,"-",F17,G17,H17,"-",I17)</f>
        <v>Ж-ВАА-7062003</v>
      </c>
      <c r="P17" s="45">
        <v>5</v>
      </c>
      <c r="Q17" s="45">
        <v>7</v>
      </c>
      <c r="R17" s="45">
        <v>6</v>
      </c>
      <c r="S17" s="45">
        <v>6</v>
      </c>
      <c r="T17" s="45">
        <v>7</v>
      </c>
      <c r="U17" s="45">
        <v>5</v>
      </c>
      <c r="V17" s="45">
        <v>7</v>
      </c>
      <c r="W17" s="45">
        <v>6</v>
      </c>
      <c r="X17" s="45">
        <v>6</v>
      </c>
      <c r="Y17" s="45">
        <v>2</v>
      </c>
      <c r="Z17" s="30">
        <f>SUM(P17:Y17)</f>
        <v>57</v>
      </c>
      <c r="AA17" s="44">
        <v>70</v>
      </c>
      <c r="AB17" s="46">
        <f>Z17/AA17</f>
        <v>0.81428571428571428</v>
      </c>
      <c r="AC17" s="61" t="str">
        <f>IF(Z17&gt;75%*AA17,"Победитель",IF(Z17&gt;50%*AA17,"Призёр","Участник"))</f>
        <v>Победитель</v>
      </c>
    </row>
    <row r="18" spans="1:29" x14ac:dyDescent="0.3">
      <c r="A18" s="43">
        <v>4</v>
      </c>
      <c r="B18" s="8" t="s">
        <v>180</v>
      </c>
      <c r="C18" s="8" t="s">
        <v>588</v>
      </c>
      <c r="D18" s="8" t="s">
        <v>82</v>
      </c>
      <c r="E18" s="8" t="s">
        <v>158</v>
      </c>
      <c r="F18" s="55" t="s">
        <v>226</v>
      </c>
      <c r="G18" s="55" t="s">
        <v>37</v>
      </c>
      <c r="H18" s="55" t="s">
        <v>25</v>
      </c>
      <c r="I18" s="28" t="s">
        <v>589</v>
      </c>
      <c r="J18" s="8" t="s">
        <v>543</v>
      </c>
      <c r="K18" s="8">
        <v>10</v>
      </c>
      <c r="L18" s="8" t="s">
        <v>156</v>
      </c>
      <c r="M18" s="44" t="s">
        <v>197</v>
      </c>
      <c r="N18" s="13" t="str">
        <f>CONCATENATE(L18,M18)</f>
        <v>Л1001К</v>
      </c>
      <c r="O18" s="13" t="str">
        <f>CONCATENATE(B18,"-",F18,G18,H18,"-",I18)</f>
        <v>ж-ДМС-09062003</v>
      </c>
      <c r="P18" s="45">
        <v>4.5</v>
      </c>
      <c r="Q18" s="45">
        <v>7</v>
      </c>
      <c r="R18" s="45">
        <v>5</v>
      </c>
      <c r="S18" s="45">
        <v>6</v>
      </c>
      <c r="T18" s="45">
        <v>6</v>
      </c>
      <c r="U18" s="45">
        <v>6.5</v>
      </c>
      <c r="V18" s="45">
        <v>1</v>
      </c>
      <c r="W18" s="45">
        <v>5</v>
      </c>
      <c r="X18" s="45">
        <v>5</v>
      </c>
      <c r="Y18" s="45">
        <v>4</v>
      </c>
      <c r="Z18" s="12">
        <f>SUM(P18:Y18)</f>
        <v>50</v>
      </c>
      <c r="AA18" s="44">
        <v>70</v>
      </c>
      <c r="AB18" s="46">
        <f>Z18/AA18</f>
        <v>0.7142857142857143</v>
      </c>
      <c r="AC18" s="61" t="str">
        <f>IF(Z18&gt;75%*AA18,"Победитель",IF(Z18&gt;50%*AA18,"Призёр","Участник"))</f>
        <v>Призёр</v>
      </c>
    </row>
    <row r="19" spans="1:29" x14ac:dyDescent="0.3">
      <c r="A19" s="43">
        <v>5</v>
      </c>
      <c r="B19" s="8" t="s">
        <v>180</v>
      </c>
      <c r="C19" s="8" t="s">
        <v>565</v>
      </c>
      <c r="D19" s="8" t="s">
        <v>536</v>
      </c>
      <c r="E19" s="8" t="s">
        <v>566</v>
      </c>
      <c r="F19" s="55" t="s">
        <v>197</v>
      </c>
      <c r="G19" s="55" t="s">
        <v>191</v>
      </c>
      <c r="H19" s="55" t="s">
        <v>203</v>
      </c>
      <c r="I19" s="28" t="s">
        <v>594</v>
      </c>
      <c r="J19" s="8" t="s">
        <v>543</v>
      </c>
      <c r="K19" s="8">
        <v>10</v>
      </c>
      <c r="L19" s="8" t="s">
        <v>525</v>
      </c>
      <c r="M19" s="44" t="s">
        <v>197</v>
      </c>
      <c r="N19" s="13" t="str">
        <f>CONCATENATE(L19,M19)</f>
        <v>Л1004К</v>
      </c>
      <c r="O19" s="13" t="str">
        <f>CONCATENATE(B19,"-",F19,G19,H19,"-",I19)</f>
        <v>ж-КНВ-08022004</v>
      </c>
      <c r="P19" s="45">
        <v>5</v>
      </c>
      <c r="Q19" s="45">
        <v>7</v>
      </c>
      <c r="R19" s="45">
        <v>4</v>
      </c>
      <c r="S19" s="45">
        <v>3</v>
      </c>
      <c r="T19" s="45">
        <v>4</v>
      </c>
      <c r="U19" s="45">
        <v>5.5</v>
      </c>
      <c r="V19" s="45">
        <v>4</v>
      </c>
      <c r="W19" s="45">
        <v>5</v>
      </c>
      <c r="X19" s="45">
        <v>6</v>
      </c>
      <c r="Y19" s="45">
        <v>4</v>
      </c>
      <c r="Z19" s="12">
        <f>SUM(P19:Y19)</f>
        <v>47.5</v>
      </c>
      <c r="AA19" s="44">
        <v>70</v>
      </c>
      <c r="AB19" s="46">
        <f>Z19/AA19</f>
        <v>0.6785714285714286</v>
      </c>
      <c r="AC19" s="61" t="str">
        <f>IF(Z19&gt;75%*AA19,"Победитель",IF(Z19&gt;50%*AA19,"Призёр","Участник"))</f>
        <v>Призёр</v>
      </c>
    </row>
    <row r="20" spans="1:29" x14ac:dyDescent="0.3">
      <c r="A20" s="43">
        <v>6</v>
      </c>
      <c r="B20" s="18" t="s">
        <v>427</v>
      </c>
      <c r="C20" s="18" t="s">
        <v>515</v>
      </c>
      <c r="D20" s="18" t="s">
        <v>487</v>
      </c>
      <c r="E20" s="18" t="s">
        <v>57</v>
      </c>
      <c r="F20" s="3" t="s">
        <v>184</v>
      </c>
      <c r="G20" s="3" t="s">
        <v>185</v>
      </c>
      <c r="H20" s="3" t="s">
        <v>25</v>
      </c>
      <c r="I20" s="1" t="s">
        <v>516</v>
      </c>
      <c r="J20" s="18" t="s">
        <v>426</v>
      </c>
      <c r="K20" s="5" t="s">
        <v>517</v>
      </c>
      <c r="L20" s="18" t="s">
        <v>518</v>
      </c>
      <c r="M20" s="44" t="s">
        <v>203</v>
      </c>
      <c r="N20" s="13" t="str">
        <f>CONCATENATE(L20,M20)</f>
        <v>Л1005В</v>
      </c>
      <c r="O20" s="13" t="str">
        <f>CONCATENATE(B20,"-",F20,G20,H20,"-",I20)</f>
        <v>м -ПАС-06072004</v>
      </c>
      <c r="P20" s="45">
        <v>5</v>
      </c>
      <c r="Q20" s="45">
        <v>7</v>
      </c>
      <c r="R20" s="45">
        <v>4</v>
      </c>
      <c r="S20" s="45">
        <v>7</v>
      </c>
      <c r="T20" s="45">
        <v>3</v>
      </c>
      <c r="U20" s="45">
        <v>3</v>
      </c>
      <c r="V20" s="45">
        <v>7</v>
      </c>
      <c r="W20" s="45">
        <v>6</v>
      </c>
      <c r="X20" s="45">
        <v>2</v>
      </c>
      <c r="Y20" s="45">
        <v>2</v>
      </c>
      <c r="Z20" s="12">
        <f>SUM(P20:Y20)</f>
        <v>46</v>
      </c>
      <c r="AA20" s="44">
        <v>70</v>
      </c>
      <c r="AB20" s="46">
        <f>Z20/AA20</f>
        <v>0.65714285714285714</v>
      </c>
      <c r="AC20" s="61" t="str">
        <f>IF(Z20&gt;75%*AA20,"Победитель",IF(Z20&gt;50%*AA20,"Призёр","Участник"))</f>
        <v>Призёр</v>
      </c>
    </row>
    <row r="21" spans="1:29" x14ac:dyDescent="0.3">
      <c r="A21" s="43">
        <v>7</v>
      </c>
      <c r="B21" s="24" t="s">
        <v>180</v>
      </c>
      <c r="C21" s="24" t="s">
        <v>450</v>
      </c>
      <c r="D21" s="24" t="s">
        <v>742</v>
      </c>
      <c r="E21" s="24" t="s">
        <v>743</v>
      </c>
      <c r="F21" s="51" t="s">
        <v>25</v>
      </c>
      <c r="G21" s="51" t="s">
        <v>198</v>
      </c>
      <c r="H21" s="51" t="s">
        <v>185</v>
      </c>
      <c r="I21" s="53" t="s">
        <v>744</v>
      </c>
      <c r="J21" s="24" t="s">
        <v>612</v>
      </c>
      <c r="K21" s="24">
        <v>10</v>
      </c>
      <c r="L21" s="24" t="s">
        <v>745</v>
      </c>
      <c r="M21" s="44" t="s">
        <v>197</v>
      </c>
      <c r="N21" s="13" t="str">
        <f>CONCATENATE(L21,M21)</f>
        <v>Л10-06К</v>
      </c>
      <c r="O21" s="13" t="str">
        <f>CONCATENATE(B21,"-",F21,G21,H21,"-",I21)</f>
        <v>ж-СИА-11042003</v>
      </c>
      <c r="P21" s="45">
        <v>7</v>
      </c>
      <c r="Q21" s="45">
        <v>7</v>
      </c>
      <c r="R21" s="45">
        <v>5</v>
      </c>
      <c r="S21" s="45">
        <v>4.5</v>
      </c>
      <c r="T21" s="45">
        <v>2</v>
      </c>
      <c r="U21" s="45">
        <v>5</v>
      </c>
      <c r="V21" s="45">
        <v>2</v>
      </c>
      <c r="W21" s="45">
        <v>6</v>
      </c>
      <c r="X21" s="45">
        <v>4</v>
      </c>
      <c r="Y21" s="45">
        <v>3</v>
      </c>
      <c r="Z21" s="12">
        <f>SUM(P21:Y21)</f>
        <v>45.5</v>
      </c>
      <c r="AA21" s="44">
        <v>70</v>
      </c>
      <c r="AB21" s="46">
        <f>Z21/AA21</f>
        <v>0.65</v>
      </c>
      <c r="AC21" s="61" t="str">
        <f>IF(Z21&gt;75%*AA21,"Победитель",IF(Z21&gt;50%*AA21,"Призёр","Участник"))</f>
        <v>Призёр</v>
      </c>
    </row>
    <row r="22" spans="1:29" x14ac:dyDescent="0.3">
      <c r="A22" s="43">
        <v>8</v>
      </c>
      <c r="B22" s="8" t="s">
        <v>180</v>
      </c>
      <c r="C22" s="8" t="s">
        <v>595</v>
      </c>
      <c r="D22" s="8" t="s">
        <v>596</v>
      </c>
      <c r="E22" s="8" t="s">
        <v>215</v>
      </c>
      <c r="F22" s="55" t="s">
        <v>197</v>
      </c>
      <c r="G22" s="55" t="s">
        <v>185</v>
      </c>
      <c r="H22" s="55" t="s">
        <v>191</v>
      </c>
      <c r="I22" s="28" t="s">
        <v>597</v>
      </c>
      <c r="J22" s="8" t="s">
        <v>543</v>
      </c>
      <c r="K22" s="8">
        <v>10</v>
      </c>
      <c r="L22" s="8" t="s">
        <v>518</v>
      </c>
      <c r="M22" s="44" t="s">
        <v>197</v>
      </c>
      <c r="N22" s="13" t="str">
        <f>CONCATENATE(L22,M22)</f>
        <v>Л1005К</v>
      </c>
      <c r="O22" s="13" t="str">
        <f>CONCATENATE(B22,"-",F22,G22,H22,"-",I22)</f>
        <v>ж-КАН-22062003</v>
      </c>
      <c r="P22" s="45">
        <v>3.5</v>
      </c>
      <c r="Q22" s="45">
        <v>7</v>
      </c>
      <c r="R22" s="45">
        <v>4</v>
      </c>
      <c r="S22" s="45">
        <v>7</v>
      </c>
      <c r="T22" s="45">
        <v>5.5</v>
      </c>
      <c r="U22" s="45">
        <v>3</v>
      </c>
      <c r="V22" s="45">
        <v>0</v>
      </c>
      <c r="W22" s="45">
        <v>5</v>
      </c>
      <c r="X22" s="45">
        <v>5</v>
      </c>
      <c r="Y22" s="45">
        <v>4</v>
      </c>
      <c r="Z22" s="12">
        <f>SUM(P22:Y22)</f>
        <v>44</v>
      </c>
      <c r="AA22" s="44">
        <v>70</v>
      </c>
      <c r="AB22" s="46">
        <f>Z22/AA22</f>
        <v>0.62857142857142856</v>
      </c>
      <c r="AC22" s="61" t="str">
        <f>IF(Z22&gt;75%*AA22,"Победитель",IF(Z22&gt;50%*AA22,"Призёр","Участник"))</f>
        <v>Призёр</v>
      </c>
    </row>
    <row r="23" spans="1:29" x14ac:dyDescent="0.3">
      <c r="A23" s="43">
        <v>9</v>
      </c>
      <c r="B23" s="24" t="s">
        <v>180</v>
      </c>
      <c r="C23" s="24" t="s">
        <v>651</v>
      </c>
      <c r="D23" s="24" t="s">
        <v>230</v>
      </c>
      <c r="E23" s="24" t="s">
        <v>403</v>
      </c>
      <c r="F23" s="51" t="s">
        <v>197</v>
      </c>
      <c r="G23" s="51" t="s">
        <v>203</v>
      </c>
      <c r="H23" s="51" t="s">
        <v>355</v>
      </c>
      <c r="I23" s="53" t="s">
        <v>728</v>
      </c>
      <c r="J23" s="24" t="s">
        <v>612</v>
      </c>
      <c r="K23" s="24">
        <v>10</v>
      </c>
      <c r="L23" s="24" t="s">
        <v>729</v>
      </c>
      <c r="M23" s="44" t="s">
        <v>197</v>
      </c>
      <c r="N23" s="13" t="str">
        <f>CONCATENATE(L23,M23)</f>
        <v>Л10-01К</v>
      </c>
      <c r="O23" s="13" t="str">
        <f>CONCATENATE(B23,"-",F23,G23,H23,"-",I23)</f>
        <v>ж-КВЮ-08092003</v>
      </c>
      <c r="P23" s="45">
        <v>5</v>
      </c>
      <c r="Q23" s="45">
        <v>7</v>
      </c>
      <c r="R23" s="45">
        <v>4</v>
      </c>
      <c r="S23" s="45">
        <v>2.5</v>
      </c>
      <c r="T23" s="45">
        <v>5</v>
      </c>
      <c r="U23" s="45">
        <v>5.5</v>
      </c>
      <c r="V23" s="45">
        <v>1</v>
      </c>
      <c r="W23" s="45">
        <v>7</v>
      </c>
      <c r="X23" s="45">
        <v>2</v>
      </c>
      <c r="Y23" s="45">
        <v>3</v>
      </c>
      <c r="Z23" s="12">
        <f>SUM(P23:Y23)</f>
        <v>42</v>
      </c>
      <c r="AA23" s="44">
        <v>70</v>
      </c>
      <c r="AB23" s="46">
        <f>Z23/AA23</f>
        <v>0.6</v>
      </c>
      <c r="AC23" s="61" t="str">
        <f>IF(Z23&gt;75%*AA23,"Победитель",IF(Z23&gt;50%*AA23,"Призёр","Участник"))</f>
        <v>Призёр</v>
      </c>
    </row>
    <row r="24" spans="1:29" x14ac:dyDescent="0.3">
      <c r="A24" s="43">
        <v>10</v>
      </c>
      <c r="B24" s="24" t="s">
        <v>180</v>
      </c>
      <c r="C24" s="24" t="s">
        <v>746</v>
      </c>
      <c r="D24" s="24" t="s">
        <v>202</v>
      </c>
      <c r="E24" s="24" t="s">
        <v>35</v>
      </c>
      <c r="F24" s="51" t="s">
        <v>197</v>
      </c>
      <c r="G24" s="51" t="s">
        <v>185</v>
      </c>
      <c r="H24" s="51" t="s">
        <v>185</v>
      </c>
      <c r="I24" s="53" t="s">
        <v>747</v>
      </c>
      <c r="J24" s="24" t="s">
        <v>612</v>
      </c>
      <c r="K24" s="24">
        <v>10</v>
      </c>
      <c r="L24" s="24" t="s">
        <v>748</v>
      </c>
      <c r="M24" s="44" t="s">
        <v>197</v>
      </c>
      <c r="N24" s="13" t="str">
        <f>CONCATENATE(L24,M24)</f>
        <v>Л10-07К</v>
      </c>
      <c r="O24" s="13" t="str">
        <f>CONCATENATE(B24,"-",F24,G24,H24,"-",I24)</f>
        <v>ж-КАА-01062003</v>
      </c>
      <c r="P24" s="45">
        <v>7</v>
      </c>
      <c r="Q24" s="45">
        <v>7</v>
      </c>
      <c r="R24" s="45">
        <v>5</v>
      </c>
      <c r="S24" s="45">
        <v>3.5</v>
      </c>
      <c r="T24" s="45">
        <v>0</v>
      </c>
      <c r="U24" s="45">
        <v>6</v>
      </c>
      <c r="V24" s="45">
        <v>1</v>
      </c>
      <c r="W24" s="45">
        <v>5</v>
      </c>
      <c r="X24" s="45">
        <v>4</v>
      </c>
      <c r="Y24" s="45">
        <v>3</v>
      </c>
      <c r="Z24" s="12">
        <f>SUM(P24:Y24)</f>
        <v>41.5</v>
      </c>
      <c r="AA24" s="44">
        <v>70</v>
      </c>
      <c r="AB24" s="46">
        <f>Z24/AA24</f>
        <v>0.59285714285714286</v>
      </c>
      <c r="AC24" s="30" t="str">
        <f>IF(Z24&gt;75%*AA24,"Победитель",IF(Z24&gt;50%*AA24,"Призёр","Участник"))</f>
        <v>Призёр</v>
      </c>
    </row>
    <row r="25" spans="1:29" x14ac:dyDescent="0.3">
      <c r="A25" s="43">
        <v>11</v>
      </c>
      <c r="B25" s="16" t="s">
        <v>14</v>
      </c>
      <c r="C25" s="16" t="s">
        <v>1321</v>
      </c>
      <c r="D25" s="16" t="s">
        <v>1322</v>
      </c>
      <c r="E25" s="16" t="s">
        <v>506</v>
      </c>
      <c r="F25" s="16" t="s">
        <v>197</v>
      </c>
      <c r="G25" s="16" t="s">
        <v>185</v>
      </c>
      <c r="H25" s="16" t="s">
        <v>203</v>
      </c>
      <c r="I25" s="48">
        <v>21112003</v>
      </c>
      <c r="J25" s="16" t="s">
        <v>1248</v>
      </c>
      <c r="K25" s="16">
        <v>10</v>
      </c>
      <c r="L25" s="16" t="s">
        <v>1323</v>
      </c>
      <c r="M25" s="44" t="s">
        <v>25</v>
      </c>
      <c r="N25" s="13" t="str">
        <f>CONCATENATE(L25,M25)</f>
        <v>Л1056С</v>
      </c>
      <c r="O25" s="13" t="str">
        <f>CONCATENATE(B25,"-",F25,G25,H25,"-",I25)</f>
        <v>Ж-КАВ-21112003</v>
      </c>
      <c r="P25" s="45">
        <v>5</v>
      </c>
      <c r="Q25" s="45">
        <v>1</v>
      </c>
      <c r="R25" s="45">
        <v>2</v>
      </c>
      <c r="S25" s="45">
        <v>7</v>
      </c>
      <c r="T25" s="45">
        <v>5</v>
      </c>
      <c r="U25" s="45">
        <v>6</v>
      </c>
      <c r="V25" s="45">
        <v>0</v>
      </c>
      <c r="W25" s="45">
        <v>5</v>
      </c>
      <c r="X25" s="45">
        <v>6</v>
      </c>
      <c r="Y25" s="45">
        <v>4</v>
      </c>
      <c r="Z25" s="30">
        <f>SUM(P25:Y25)</f>
        <v>41</v>
      </c>
      <c r="AA25" s="44">
        <v>70</v>
      </c>
      <c r="AB25" s="46">
        <f>Z25/AA25</f>
        <v>0.58571428571428574</v>
      </c>
      <c r="AC25" s="30" t="str">
        <f>IF(Z25&gt;75%*AA25,"Победитель",IF(Z25&gt;50%*AA25,"Призёр","Участник"))</f>
        <v>Призёр</v>
      </c>
    </row>
    <row r="26" spans="1:29" x14ac:dyDescent="0.3">
      <c r="A26" s="43">
        <v>12</v>
      </c>
      <c r="B26" s="16" t="s">
        <v>14</v>
      </c>
      <c r="C26" s="16" t="s">
        <v>1161</v>
      </c>
      <c r="D26" s="16" t="s">
        <v>1162</v>
      </c>
      <c r="E26" s="16" t="s">
        <v>605</v>
      </c>
      <c r="F26" s="16" t="s">
        <v>247</v>
      </c>
      <c r="G26" s="16" t="s">
        <v>37</v>
      </c>
      <c r="H26" s="16" t="s">
        <v>285</v>
      </c>
      <c r="I26" s="48" t="s">
        <v>589</v>
      </c>
      <c r="J26" s="16" t="s">
        <v>1152</v>
      </c>
      <c r="K26" s="16">
        <v>10</v>
      </c>
      <c r="L26" s="16" t="s">
        <v>156</v>
      </c>
      <c r="M26" s="44" t="s">
        <v>216</v>
      </c>
      <c r="N26" s="13" t="str">
        <f>CONCATENATE(L26,M26)</f>
        <v>Л1001З</v>
      </c>
      <c r="O26" s="13" t="str">
        <f>CONCATENATE(B26,"-",F26,G26,H26,"-",I26)</f>
        <v>Ж-ЛМО-09062003</v>
      </c>
      <c r="P26" s="45">
        <v>11</v>
      </c>
      <c r="Q26" s="45">
        <v>12</v>
      </c>
      <c r="R26" s="45">
        <v>10</v>
      </c>
      <c r="S26" s="45">
        <v>4</v>
      </c>
      <c r="T26" s="45">
        <v>3</v>
      </c>
      <c r="U26" s="45"/>
      <c r="V26" s="45"/>
      <c r="W26" s="45"/>
      <c r="X26" s="45"/>
      <c r="Y26" s="45"/>
      <c r="Z26" s="12">
        <f>SUM(P26:Y26)</f>
        <v>40</v>
      </c>
      <c r="AA26" s="44">
        <v>70</v>
      </c>
      <c r="AB26" s="46">
        <f>Z26/AA26</f>
        <v>0.5714285714285714</v>
      </c>
      <c r="AC26" s="30" t="str">
        <f>IF(Z26&gt;75%*AA26,"Победитель",IF(Z26&gt;50%*AA26,"Призёр","Участник"))</f>
        <v>Призёр</v>
      </c>
    </row>
    <row r="27" spans="1:29" x14ac:dyDescent="0.3">
      <c r="A27" s="43">
        <v>13</v>
      </c>
      <c r="B27" s="16" t="s">
        <v>14</v>
      </c>
      <c r="C27" s="16" t="s">
        <v>1317</v>
      </c>
      <c r="D27" s="16" t="s">
        <v>182</v>
      </c>
      <c r="E27" s="16" t="s">
        <v>158</v>
      </c>
      <c r="F27" s="16" t="s">
        <v>185</v>
      </c>
      <c r="G27" s="16" t="s">
        <v>184</v>
      </c>
      <c r="H27" s="16" t="s">
        <v>25</v>
      </c>
      <c r="I27" s="48">
        <v>16062003</v>
      </c>
      <c r="J27" s="16" t="s">
        <v>1248</v>
      </c>
      <c r="K27" s="16">
        <v>10</v>
      </c>
      <c r="L27" s="16" t="s">
        <v>1318</v>
      </c>
      <c r="M27" s="44" t="s">
        <v>25</v>
      </c>
      <c r="N27" s="13" t="str">
        <f>CONCATENATE(L27,M27)</f>
        <v>Л1054С</v>
      </c>
      <c r="O27" s="13" t="str">
        <f>CONCATENATE(B27,"-",F27,G27,H27,"-",I27)</f>
        <v>Ж-АПС-16062003</v>
      </c>
      <c r="P27" s="45">
        <v>6</v>
      </c>
      <c r="Q27" s="45">
        <v>5</v>
      </c>
      <c r="R27" s="45">
        <v>4</v>
      </c>
      <c r="S27" s="45">
        <v>3</v>
      </c>
      <c r="T27" s="45">
        <v>6</v>
      </c>
      <c r="U27" s="45">
        <v>6</v>
      </c>
      <c r="V27" s="45">
        <v>1</v>
      </c>
      <c r="W27" s="45">
        <v>5</v>
      </c>
      <c r="X27" s="45">
        <v>3</v>
      </c>
      <c r="Y27" s="45">
        <v>1</v>
      </c>
      <c r="Z27" s="30">
        <f>SUM(P27:Y27)</f>
        <v>40</v>
      </c>
      <c r="AA27" s="44">
        <v>70</v>
      </c>
      <c r="AB27" s="46">
        <f>Z27/AA27</f>
        <v>0.5714285714285714</v>
      </c>
      <c r="AC27" s="30" t="str">
        <f>IF(Z27&gt;75%*AA27,"Победитель",IF(Z27&gt;50%*AA27,"Призёр","Участник"))</f>
        <v>Призёр</v>
      </c>
    </row>
    <row r="28" spans="1:29" x14ac:dyDescent="0.3">
      <c r="A28" s="43">
        <v>14</v>
      </c>
      <c r="B28" s="24" t="s">
        <v>180</v>
      </c>
      <c r="C28" s="24" t="s">
        <v>740</v>
      </c>
      <c r="D28" s="24" t="s">
        <v>45</v>
      </c>
      <c r="E28" s="24" t="s">
        <v>158</v>
      </c>
      <c r="F28" s="51" t="s">
        <v>197</v>
      </c>
      <c r="G28" s="51" t="s">
        <v>197</v>
      </c>
      <c r="H28" s="51" t="s">
        <v>25</v>
      </c>
      <c r="I28" s="53" t="s">
        <v>407</v>
      </c>
      <c r="J28" s="24" t="s">
        <v>612</v>
      </c>
      <c r="K28" s="24">
        <v>10</v>
      </c>
      <c r="L28" s="24" t="s">
        <v>741</v>
      </c>
      <c r="M28" s="44" t="s">
        <v>197</v>
      </c>
      <c r="N28" s="13" t="str">
        <f>CONCATENATE(L28,M28)</f>
        <v>Л10-05К</v>
      </c>
      <c r="O28" s="13" t="str">
        <f>CONCATENATE(B28,"-",F28,G28,H28,"-",I28)</f>
        <v>ж-ККС-28082003</v>
      </c>
      <c r="P28" s="45">
        <v>6</v>
      </c>
      <c r="Q28" s="45">
        <v>2</v>
      </c>
      <c r="R28" s="45">
        <v>5</v>
      </c>
      <c r="S28" s="45">
        <v>6</v>
      </c>
      <c r="T28" s="45">
        <v>4.5</v>
      </c>
      <c r="U28" s="45">
        <v>7</v>
      </c>
      <c r="V28" s="45">
        <v>3</v>
      </c>
      <c r="W28" s="45">
        <v>4</v>
      </c>
      <c r="X28" s="45">
        <v>1</v>
      </c>
      <c r="Y28" s="45">
        <v>1</v>
      </c>
      <c r="Z28" s="12">
        <f>SUM(P28:Y28)</f>
        <v>39.5</v>
      </c>
      <c r="AA28" s="44">
        <v>70</v>
      </c>
      <c r="AB28" s="46">
        <f>Z28/AA28</f>
        <v>0.56428571428571428</v>
      </c>
      <c r="AC28" s="30" t="str">
        <f>IF(Z28&gt;75%*AA28,"Победитель",IF(Z28&gt;50%*AA28,"Призёр","Участник"))</f>
        <v>Призёр</v>
      </c>
    </row>
    <row r="29" spans="1:29" x14ac:dyDescent="0.3">
      <c r="A29" s="43">
        <v>15</v>
      </c>
      <c r="B29" s="16" t="s">
        <v>14</v>
      </c>
      <c r="C29" s="16" t="s">
        <v>1319</v>
      </c>
      <c r="D29" s="16" t="s">
        <v>82</v>
      </c>
      <c r="E29" s="16" t="s">
        <v>35</v>
      </c>
      <c r="F29" s="16" t="s">
        <v>196</v>
      </c>
      <c r="G29" s="16" t="s">
        <v>37</v>
      </c>
      <c r="H29" s="16" t="s">
        <v>185</v>
      </c>
      <c r="I29" s="48">
        <v>11102003</v>
      </c>
      <c r="J29" s="16" t="s">
        <v>1248</v>
      </c>
      <c r="K29" s="16">
        <v>10</v>
      </c>
      <c r="L29" s="16" t="s">
        <v>1320</v>
      </c>
      <c r="M29" s="44" t="s">
        <v>25</v>
      </c>
      <c r="N29" s="13" t="str">
        <f>CONCATENATE(L29,M29)</f>
        <v>Л1055С</v>
      </c>
      <c r="O29" s="13" t="str">
        <f>CONCATENATE(B29,"-",F29,G29,H29,"-",I29)</f>
        <v>Ж-БМА-11102003</v>
      </c>
      <c r="P29" s="45">
        <v>1</v>
      </c>
      <c r="Q29" s="45">
        <v>4</v>
      </c>
      <c r="R29" s="45">
        <v>3</v>
      </c>
      <c r="S29" s="45">
        <v>5</v>
      </c>
      <c r="T29" s="45">
        <v>6</v>
      </c>
      <c r="U29" s="45">
        <v>4</v>
      </c>
      <c r="V29" s="45">
        <v>2</v>
      </c>
      <c r="W29" s="45">
        <v>6</v>
      </c>
      <c r="X29" s="45">
        <v>4</v>
      </c>
      <c r="Y29" s="45">
        <v>4</v>
      </c>
      <c r="Z29" s="30">
        <f>SUM(P29:Y29)</f>
        <v>39</v>
      </c>
      <c r="AA29" s="44">
        <v>70</v>
      </c>
      <c r="AB29" s="46">
        <f>Z29/AA29</f>
        <v>0.55714285714285716</v>
      </c>
      <c r="AC29" s="30" t="str">
        <f>IF(Z29&gt;75%*AA29,"Победитель",IF(Z29&gt;50%*AA29,"Призёр","Участник"))</f>
        <v>Призёр</v>
      </c>
    </row>
    <row r="30" spans="1:29" x14ac:dyDescent="0.3">
      <c r="A30" s="43">
        <v>16</v>
      </c>
      <c r="B30" s="24" t="s">
        <v>180</v>
      </c>
      <c r="C30" s="24" t="s">
        <v>730</v>
      </c>
      <c r="D30" s="24" t="s">
        <v>30</v>
      </c>
      <c r="E30" s="24" t="s">
        <v>35</v>
      </c>
      <c r="F30" s="51" t="s">
        <v>197</v>
      </c>
      <c r="G30" s="51" t="s">
        <v>185</v>
      </c>
      <c r="H30" s="51" t="s">
        <v>185</v>
      </c>
      <c r="I30" s="53" t="s">
        <v>731</v>
      </c>
      <c r="J30" s="24" t="s">
        <v>612</v>
      </c>
      <c r="K30" s="24">
        <v>10</v>
      </c>
      <c r="L30" s="24" t="s">
        <v>732</v>
      </c>
      <c r="M30" s="44" t="s">
        <v>197</v>
      </c>
      <c r="N30" s="13" t="str">
        <f>CONCATENATE(L30,M30)</f>
        <v>Л10-02К</v>
      </c>
      <c r="O30" s="13" t="str">
        <f>CONCATENATE(B30,"-",F30,G30,H30,"-",I30)</f>
        <v>ж-КАА-30112003</v>
      </c>
      <c r="P30" s="45">
        <v>6.5</v>
      </c>
      <c r="Q30" s="45">
        <v>7</v>
      </c>
      <c r="R30" s="45">
        <v>5</v>
      </c>
      <c r="S30" s="45">
        <v>3.5</v>
      </c>
      <c r="T30" s="45">
        <v>2</v>
      </c>
      <c r="U30" s="45">
        <v>5.5</v>
      </c>
      <c r="V30" s="45">
        <v>1</v>
      </c>
      <c r="W30" s="45">
        <v>2</v>
      </c>
      <c r="X30" s="45">
        <v>4</v>
      </c>
      <c r="Y30" s="45">
        <v>1</v>
      </c>
      <c r="Z30" s="12">
        <f>SUM(P30:Y30)</f>
        <v>37.5</v>
      </c>
      <c r="AA30" s="44">
        <v>70</v>
      </c>
      <c r="AB30" s="46">
        <f>Z30/AA30</f>
        <v>0.5357142857142857</v>
      </c>
      <c r="AC30" s="30" t="str">
        <f>IF(Z30&gt;75%*AA30,"Победитель",IF(Z30&gt;50%*AA30,"Призёр","Участник"))</f>
        <v>Призёр</v>
      </c>
    </row>
    <row r="31" spans="1:29" x14ac:dyDescent="0.3">
      <c r="A31" s="43">
        <v>17</v>
      </c>
      <c r="B31" s="16" t="s">
        <v>14</v>
      </c>
      <c r="C31" s="16" t="s">
        <v>408</v>
      </c>
      <c r="D31" s="16" t="s">
        <v>409</v>
      </c>
      <c r="E31" s="16" t="s">
        <v>158</v>
      </c>
      <c r="F31" s="4" t="s">
        <v>197</v>
      </c>
      <c r="G31" s="4" t="s">
        <v>216</v>
      </c>
      <c r="H31" s="4" t="s">
        <v>25</v>
      </c>
      <c r="I31" s="1" t="s">
        <v>410</v>
      </c>
      <c r="J31" s="14" t="s">
        <v>288</v>
      </c>
      <c r="K31" s="16">
        <v>10</v>
      </c>
      <c r="L31" s="16" t="s">
        <v>160</v>
      </c>
      <c r="M31" s="44" t="s">
        <v>321</v>
      </c>
      <c r="N31" s="13" t="str">
        <f>CONCATENATE(L31,M31)</f>
        <v>Л1002У</v>
      </c>
      <c r="O31" s="13" t="str">
        <f>CONCATENATE(B31,"-",F31,G31,H31,"-",I31)</f>
        <v>Ж-КЗС-17012004</v>
      </c>
      <c r="P31" s="45">
        <v>3</v>
      </c>
      <c r="Q31" s="45">
        <v>4</v>
      </c>
      <c r="R31" s="45">
        <v>5</v>
      </c>
      <c r="S31" s="45">
        <v>3</v>
      </c>
      <c r="T31" s="45">
        <v>2</v>
      </c>
      <c r="U31" s="45">
        <v>2</v>
      </c>
      <c r="V31" s="45">
        <v>7</v>
      </c>
      <c r="W31" s="45">
        <v>5</v>
      </c>
      <c r="X31" s="45">
        <v>4</v>
      </c>
      <c r="Y31" s="45">
        <v>1</v>
      </c>
      <c r="Z31" s="12">
        <f>SUM(P31:Y31)</f>
        <v>36</v>
      </c>
      <c r="AA31" s="44">
        <v>70</v>
      </c>
      <c r="AB31" s="46">
        <f>Z31/AA31</f>
        <v>0.51428571428571423</v>
      </c>
      <c r="AC31" s="30" t="str">
        <f>IF(Z31&gt;75%*AA31,"Победитель",IF(Z31&gt;50%*AA31,"Призёр","Участник"))</f>
        <v>Призёр</v>
      </c>
    </row>
    <row r="32" spans="1:29" x14ac:dyDescent="0.3">
      <c r="A32" s="43">
        <v>18</v>
      </c>
      <c r="B32" s="16" t="s">
        <v>14</v>
      </c>
      <c r="C32" s="16" t="s">
        <v>1163</v>
      </c>
      <c r="D32" s="16" t="s">
        <v>82</v>
      </c>
      <c r="E32" s="16" t="s">
        <v>35</v>
      </c>
      <c r="F32" s="16" t="s">
        <v>252</v>
      </c>
      <c r="G32" s="16" t="s">
        <v>37</v>
      </c>
      <c r="H32" s="16" t="s">
        <v>185</v>
      </c>
      <c r="I32" s="48" t="s">
        <v>1164</v>
      </c>
      <c r="J32" s="16" t="s">
        <v>1152</v>
      </c>
      <c r="K32" s="16">
        <v>10</v>
      </c>
      <c r="L32" s="16" t="s">
        <v>160</v>
      </c>
      <c r="M32" s="44" t="s">
        <v>216</v>
      </c>
      <c r="N32" s="13" t="str">
        <f>CONCATENATE(L32,M32)</f>
        <v>Л1002З</v>
      </c>
      <c r="O32" s="13" t="str">
        <f>CONCATENATE(B32,"-",F32,G32,H32,"-",I32)</f>
        <v>Ж-ЕМА-25102003</v>
      </c>
      <c r="P32" s="45">
        <v>11</v>
      </c>
      <c r="Q32" s="45">
        <v>6</v>
      </c>
      <c r="R32" s="45">
        <v>7</v>
      </c>
      <c r="S32" s="45">
        <v>6</v>
      </c>
      <c r="T32" s="45">
        <v>4</v>
      </c>
      <c r="U32" s="45"/>
      <c r="V32" s="45"/>
      <c r="W32" s="45"/>
      <c r="X32" s="45"/>
      <c r="Y32" s="45"/>
      <c r="Z32" s="12">
        <f>SUM(P32:Y32)</f>
        <v>34</v>
      </c>
      <c r="AA32" s="44">
        <v>70</v>
      </c>
      <c r="AB32" s="46">
        <f>Z32/AA32</f>
        <v>0.48571428571428571</v>
      </c>
      <c r="AC32" s="30" t="str">
        <f>IF(Z32&gt;75%*AA32,"Победитель",IF(Z32&gt;50%*AA32,"Призёр","Участник"))</f>
        <v>Участник</v>
      </c>
    </row>
    <row r="33" spans="1:29" x14ac:dyDescent="0.3">
      <c r="A33" s="43">
        <v>19</v>
      </c>
      <c r="B33" s="18" t="s">
        <v>180</v>
      </c>
      <c r="C33" s="18" t="s">
        <v>519</v>
      </c>
      <c r="D33" s="18" t="s">
        <v>182</v>
      </c>
      <c r="E33" s="18" t="s">
        <v>46</v>
      </c>
      <c r="F33" s="3" t="s">
        <v>196</v>
      </c>
      <c r="G33" s="3" t="s">
        <v>184</v>
      </c>
      <c r="H33" s="3" t="s">
        <v>185</v>
      </c>
      <c r="I33" s="1" t="s">
        <v>520</v>
      </c>
      <c r="J33" s="18" t="s">
        <v>426</v>
      </c>
      <c r="K33" s="5" t="s">
        <v>517</v>
      </c>
      <c r="L33" s="18" t="s">
        <v>160</v>
      </c>
      <c r="M33" s="44" t="s">
        <v>203</v>
      </c>
      <c r="N33" s="13" t="str">
        <f>CONCATENATE(L33,M33)</f>
        <v>Л1002В</v>
      </c>
      <c r="O33" s="13" t="str">
        <f>CONCATENATE(B33,"-",F33,G33,H33,"-",I33)</f>
        <v>ж-БПА-26072003</v>
      </c>
      <c r="P33" s="45">
        <v>5</v>
      </c>
      <c r="Q33" s="45">
        <v>3</v>
      </c>
      <c r="R33" s="45">
        <v>0</v>
      </c>
      <c r="S33" s="45">
        <v>7</v>
      </c>
      <c r="T33" s="45">
        <v>0</v>
      </c>
      <c r="U33" s="45">
        <v>6</v>
      </c>
      <c r="V33" s="45">
        <v>2</v>
      </c>
      <c r="W33" s="45">
        <v>0</v>
      </c>
      <c r="X33" s="45">
        <v>5</v>
      </c>
      <c r="Y33" s="45">
        <v>0</v>
      </c>
      <c r="Z33" s="12">
        <f>SUM(P33:Y33)</f>
        <v>28</v>
      </c>
      <c r="AA33" s="44">
        <v>70</v>
      </c>
      <c r="AB33" s="46">
        <f>Z33/AA33</f>
        <v>0.4</v>
      </c>
      <c r="AC33" s="30" t="str">
        <f>IF(Z33&gt;75%*AA33,"Победитель",IF(Z33&gt;50%*AA33,"Призёр","Участник"))</f>
        <v>Участник</v>
      </c>
    </row>
    <row r="34" spans="1:29" x14ac:dyDescent="0.3">
      <c r="A34" s="43">
        <v>20</v>
      </c>
      <c r="B34" s="16" t="s">
        <v>14</v>
      </c>
      <c r="C34" s="16" t="s">
        <v>84</v>
      </c>
      <c r="D34" s="16" t="s">
        <v>85</v>
      </c>
      <c r="E34" s="16" t="s">
        <v>35</v>
      </c>
      <c r="F34" s="4" t="str">
        <f>LEFT(C34,1)</f>
        <v>Б</v>
      </c>
      <c r="G34" s="4" t="str">
        <f>LEFT(D34,1)</f>
        <v>С</v>
      </c>
      <c r="H34" s="4" t="str">
        <f>LEFT(E34,1)</f>
        <v>А</v>
      </c>
      <c r="I34" s="1" t="s">
        <v>86</v>
      </c>
      <c r="J34" s="14" t="s">
        <v>28</v>
      </c>
      <c r="K34" s="16">
        <v>10</v>
      </c>
      <c r="L34" s="16" t="s">
        <v>161</v>
      </c>
      <c r="M34" s="10" t="s">
        <v>37</v>
      </c>
      <c r="N34" s="13" t="str">
        <f>CONCATENATE(L34,M34)</f>
        <v>Л1003М</v>
      </c>
      <c r="O34" s="13" t="str">
        <f>CONCATENATE(B34,"-",F34,G34,H34,"-",I34)</f>
        <v>Ж-БСА-30032003</v>
      </c>
      <c r="P34" s="45">
        <v>3</v>
      </c>
      <c r="Q34" s="45">
        <v>7</v>
      </c>
      <c r="R34" s="45">
        <v>1</v>
      </c>
      <c r="S34" s="45">
        <v>1</v>
      </c>
      <c r="T34" s="45">
        <v>2</v>
      </c>
      <c r="U34" s="45">
        <v>3</v>
      </c>
      <c r="V34" s="45">
        <v>5</v>
      </c>
      <c r="W34" s="45">
        <v>2</v>
      </c>
      <c r="X34" s="45">
        <v>3</v>
      </c>
      <c r="Y34" s="45">
        <v>1</v>
      </c>
      <c r="Z34" s="12">
        <f>SUM(P34:Y34)</f>
        <v>28</v>
      </c>
      <c r="AA34" s="44">
        <v>70</v>
      </c>
      <c r="AB34" s="46">
        <f>Z34/AA34</f>
        <v>0.4</v>
      </c>
      <c r="AC34" s="30" t="str">
        <f>IF(Z34&gt;75%*AA34,"Победитель",IF(Z34&gt;50%*AA34,"Призёр","Участник"))</f>
        <v>Участник</v>
      </c>
    </row>
    <row r="35" spans="1:29" x14ac:dyDescent="0.3">
      <c r="A35" s="43">
        <v>21</v>
      </c>
      <c r="B35" s="18" t="s">
        <v>180</v>
      </c>
      <c r="C35" s="18" t="s">
        <v>523</v>
      </c>
      <c r="D35" s="18" t="s">
        <v>65</v>
      </c>
      <c r="E35" s="18" t="s">
        <v>366</v>
      </c>
      <c r="F35" s="3" t="s">
        <v>185</v>
      </c>
      <c r="G35" s="3" t="s">
        <v>185</v>
      </c>
      <c r="H35" s="3" t="s">
        <v>185</v>
      </c>
      <c r="I35" s="1" t="s">
        <v>524</v>
      </c>
      <c r="J35" s="18" t="s">
        <v>426</v>
      </c>
      <c r="K35" s="5" t="s">
        <v>517</v>
      </c>
      <c r="L35" s="18" t="s">
        <v>525</v>
      </c>
      <c r="M35" s="44" t="s">
        <v>203</v>
      </c>
      <c r="N35" s="13" t="str">
        <f>CONCATENATE(L35,M35)</f>
        <v>Л1004В</v>
      </c>
      <c r="O35" s="13" t="str">
        <f>CONCATENATE(B35,"-",F35,G35,H35,"-",I35)</f>
        <v>ж-ААА-220872003</v>
      </c>
      <c r="P35" s="45">
        <v>0</v>
      </c>
      <c r="Q35" s="45">
        <v>5</v>
      </c>
      <c r="R35" s="45">
        <v>2</v>
      </c>
      <c r="S35" s="45">
        <v>5</v>
      </c>
      <c r="T35" s="45">
        <v>0</v>
      </c>
      <c r="U35" s="45">
        <v>0</v>
      </c>
      <c r="V35" s="45">
        <v>6</v>
      </c>
      <c r="W35" s="45">
        <v>3</v>
      </c>
      <c r="X35" s="45">
        <v>3</v>
      </c>
      <c r="Y35" s="45">
        <v>1</v>
      </c>
      <c r="Z35" s="12">
        <f>SUM(P35:Y35)</f>
        <v>25</v>
      </c>
      <c r="AA35" s="44">
        <v>70</v>
      </c>
      <c r="AB35" s="46">
        <f>Z35/AA35</f>
        <v>0.35714285714285715</v>
      </c>
      <c r="AC35" s="30" t="str">
        <f>IF(Z35&gt;75%*AA35,"Победитель",IF(Z35&gt;50%*AA35,"Призёр","Участник"))</f>
        <v>Участник</v>
      </c>
    </row>
    <row r="36" spans="1:29" x14ac:dyDescent="0.3">
      <c r="A36" s="43">
        <v>22</v>
      </c>
      <c r="B36" s="16" t="s">
        <v>14</v>
      </c>
      <c r="C36" s="16" t="s">
        <v>406</v>
      </c>
      <c r="D36" s="16" t="s">
        <v>82</v>
      </c>
      <c r="E36" s="16" t="s">
        <v>403</v>
      </c>
      <c r="F36" s="4" t="s">
        <v>295</v>
      </c>
      <c r="G36" s="4" t="s">
        <v>37</v>
      </c>
      <c r="H36" s="4" t="s">
        <v>355</v>
      </c>
      <c r="I36" s="1" t="s">
        <v>407</v>
      </c>
      <c r="J36" s="14" t="s">
        <v>288</v>
      </c>
      <c r="K36" s="16">
        <v>10</v>
      </c>
      <c r="L36" s="16" t="s">
        <v>156</v>
      </c>
      <c r="M36" s="44" t="s">
        <v>321</v>
      </c>
      <c r="N36" s="13" t="str">
        <f>CONCATENATE(L36,M36)</f>
        <v>Л1001У</v>
      </c>
      <c r="O36" s="13" t="str">
        <f>CONCATENATE(B36,"-",F36,G36,H36,"-",I36)</f>
        <v>Ж-ГМЮ-28082003</v>
      </c>
      <c r="P36" s="45">
        <v>2</v>
      </c>
      <c r="Q36" s="45">
        <v>5</v>
      </c>
      <c r="R36" s="45">
        <v>0</v>
      </c>
      <c r="S36" s="45">
        <v>0</v>
      </c>
      <c r="T36" s="45">
        <v>0</v>
      </c>
      <c r="U36" s="45">
        <v>4</v>
      </c>
      <c r="V36" s="45">
        <v>4</v>
      </c>
      <c r="W36" s="45">
        <v>7</v>
      </c>
      <c r="X36" s="45">
        <v>2</v>
      </c>
      <c r="Y36" s="45">
        <v>1</v>
      </c>
      <c r="Z36" s="12">
        <f>SUM(P36:Y36)</f>
        <v>25</v>
      </c>
      <c r="AA36" s="44">
        <v>70</v>
      </c>
      <c r="AB36" s="46">
        <f>Z36/AA36</f>
        <v>0.35714285714285715</v>
      </c>
      <c r="AC36" s="30" t="str">
        <f>IF(Z36&gt;75%*AA36,"Победитель",IF(Z36&gt;50%*AA36,"Призёр","Участник"))</f>
        <v>Участник</v>
      </c>
    </row>
    <row r="37" spans="1:29" x14ac:dyDescent="0.3">
      <c r="A37" s="43">
        <v>23</v>
      </c>
      <c r="B37" s="18" t="s">
        <v>180</v>
      </c>
      <c r="C37" s="18" t="s">
        <v>521</v>
      </c>
      <c r="D37" s="18" t="s">
        <v>82</v>
      </c>
      <c r="E37" s="18" t="s">
        <v>46</v>
      </c>
      <c r="F37" s="3" t="s">
        <v>399</v>
      </c>
      <c r="G37" s="3" t="s">
        <v>37</v>
      </c>
      <c r="H37" s="3" t="s">
        <v>185</v>
      </c>
      <c r="I37" s="1" t="s">
        <v>522</v>
      </c>
      <c r="J37" s="18" t="s">
        <v>426</v>
      </c>
      <c r="K37" s="5" t="s">
        <v>517</v>
      </c>
      <c r="L37" s="18" t="s">
        <v>161</v>
      </c>
      <c r="M37" s="44" t="s">
        <v>203</v>
      </c>
      <c r="N37" s="13" t="str">
        <f>CONCATENATE(L37,M37)</f>
        <v>Л1003В</v>
      </c>
      <c r="O37" s="13" t="str">
        <f>CONCATENATE(B37,"-",F37,G37,H37,"-",I37)</f>
        <v>ж-ЧМА-18112003</v>
      </c>
      <c r="P37" s="45">
        <v>1</v>
      </c>
      <c r="Q37" s="45">
        <v>5</v>
      </c>
      <c r="R37" s="45">
        <v>1</v>
      </c>
      <c r="S37" s="45">
        <v>3</v>
      </c>
      <c r="T37" s="45">
        <v>0</v>
      </c>
      <c r="U37" s="45">
        <v>1</v>
      </c>
      <c r="V37" s="45">
        <v>2</v>
      </c>
      <c r="W37" s="45">
        <v>3</v>
      </c>
      <c r="X37" s="45">
        <v>3</v>
      </c>
      <c r="Y37" s="45">
        <v>0</v>
      </c>
      <c r="Z37" s="12">
        <f>SUM(P37:Y37)</f>
        <v>19</v>
      </c>
      <c r="AA37" s="44">
        <v>70</v>
      </c>
      <c r="AB37" s="46">
        <f>Z37/AA37</f>
        <v>0.27142857142857141</v>
      </c>
      <c r="AC37" s="30" t="str">
        <f>IF(Z37&gt;75%*AA37,"Победитель",IF(Z37&gt;50%*AA37,"Призёр","Участник"))</f>
        <v>Участник</v>
      </c>
    </row>
    <row r="38" spans="1:29" x14ac:dyDescent="0.3">
      <c r="A38" s="43">
        <v>24</v>
      </c>
      <c r="B38" s="16" t="s">
        <v>14</v>
      </c>
      <c r="C38" s="16" t="s">
        <v>964</v>
      </c>
      <c r="D38" s="16" t="s">
        <v>281</v>
      </c>
      <c r="E38" s="16" t="s">
        <v>424</v>
      </c>
      <c r="F38" s="16" t="s">
        <v>216</v>
      </c>
      <c r="G38" s="16" t="s">
        <v>37</v>
      </c>
      <c r="H38" s="16" t="s">
        <v>252</v>
      </c>
      <c r="I38" s="48" t="s">
        <v>965</v>
      </c>
      <c r="J38" s="16" t="s">
        <v>778</v>
      </c>
      <c r="K38" s="16">
        <v>10</v>
      </c>
      <c r="L38" s="16" t="s">
        <v>966</v>
      </c>
      <c r="M38" s="44" t="s">
        <v>295</v>
      </c>
      <c r="N38" s="13" t="str">
        <f>CONCATENATE(L38,M38)</f>
        <v>о1001Г</v>
      </c>
      <c r="O38" s="13" t="str">
        <f>CONCATENATE(B38,"-",F38,G38,H38,"-",I38)</f>
        <v>Ж-ЗМЕ-17062003</v>
      </c>
      <c r="P38" s="45">
        <v>2</v>
      </c>
      <c r="Q38" s="45">
        <v>2</v>
      </c>
      <c r="R38" s="45">
        <v>0</v>
      </c>
      <c r="S38" s="45">
        <v>3</v>
      </c>
      <c r="T38" s="45">
        <v>0</v>
      </c>
      <c r="U38" s="45">
        <v>1</v>
      </c>
      <c r="V38" s="45">
        <v>3</v>
      </c>
      <c r="W38" s="45">
        <v>5</v>
      </c>
      <c r="X38" s="45">
        <v>1</v>
      </c>
      <c r="Y38" s="45">
        <v>1</v>
      </c>
      <c r="Z38" s="12">
        <f>SUM(P38:Y38)</f>
        <v>18</v>
      </c>
      <c r="AA38" s="44">
        <v>70</v>
      </c>
      <c r="AB38" s="46">
        <f>Z38/AA38</f>
        <v>0.25714285714285712</v>
      </c>
      <c r="AC38" s="30" t="str">
        <f>IF(Z38&gt;75%*AA38,"Победитель",IF(Z38&gt;50%*AA38,"Призёр","Участник"))</f>
        <v>Участник</v>
      </c>
    </row>
    <row r="39" spans="1:29" x14ac:dyDescent="0.3">
      <c r="A39" s="43">
        <v>25</v>
      </c>
      <c r="B39" s="18" t="s">
        <v>180</v>
      </c>
      <c r="C39" s="18" t="s">
        <v>460</v>
      </c>
      <c r="D39" s="18" t="s">
        <v>526</v>
      </c>
      <c r="E39" s="18" t="s">
        <v>60</v>
      </c>
      <c r="F39" s="3" t="s">
        <v>310</v>
      </c>
      <c r="G39" s="3" t="s">
        <v>285</v>
      </c>
      <c r="H39" s="3" t="s">
        <v>203</v>
      </c>
      <c r="I39" s="1" t="s">
        <v>527</v>
      </c>
      <c r="J39" s="18" t="s">
        <v>426</v>
      </c>
      <c r="K39" s="5" t="s">
        <v>517</v>
      </c>
      <c r="L39" s="18" t="s">
        <v>156</v>
      </c>
      <c r="M39" s="44" t="s">
        <v>203</v>
      </c>
      <c r="N39" s="13" t="str">
        <f>CONCATENATE(L39,M39)</f>
        <v>Л1001В</v>
      </c>
      <c r="O39" s="13" t="str">
        <f>CONCATENATE(B39,"-",F39,G39,H39,"-",I39)</f>
        <v>ж-ФОВ-28052003</v>
      </c>
      <c r="P39" s="45">
        <v>0</v>
      </c>
      <c r="Q39" s="45">
        <v>3</v>
      </c>
      <c r="R39" s="45">
        <v>0</v>
      </c>
      <c r="S39" s="45">
        <v>3</v>
      </c>
      <c r="T39" s="45">
        <v>0</v>
      </c>
      <c r="U39" s="45">
        <v>1</v>
      </c>
      <c r="V39" s="45">
        <v>3</v>
      </c>
      <c r="W39" s="45">
        <v>3</v>
      </c>
      <c r="X39" s="45">
        <v>3</v>
      </c>
      <c r="Y39" s="45">
        <v>1</v>
      </c>
      <c r="Z39" s="12">
        <f>SUM(P39:Y39)</f>
        <v>17</v>
      </c>
      <c r="AA39" s="44">
        <v>70</v>
      </c>
      <c r="AB39" s="46">
        <f>Z39/AA39</f>
        <v>0.24285714285714285</v>
      </c>
      <c r="AC39" s="30" t="str">
        <f>IF(Z39&gt;75%*AA39,"Победитель",IF(Z39&gt;50%*AA39,"Призёр","Участник"))</f>
        <v>Участник</v>
      </c>
    </row>
    <row r="40" spans="1:29" x14ac:dyDescent="0.3">
      <c r="A40" s="43">
        <v>26</v>
      </c>
      <c r="B40" s="8" t="s">
        <v>180</v>
      </c>
      <c r="C40" s="8" t="s">
        <v>592</v>
      </c>
      <c r="D40" s="8" t="s">
        <v>30</v>
      </c>
      <c r="E40" s="8" t="s">
        <v>31</v>
      </c>
      <c r="F40" s="55" t="s">
        <v>197</v>
      </c>
      <c r="G40" s="55" t="s">
        <v>185</v>
      </c>
      <c r="H40" s="55" t="s">
        <v>37</v>
      </c>
      <c r="I40" s="28" t="s">
        <v>593</v>
      </c>
      <c r="J40" s="8" t="s">
        <v>543</v>
      </c>
      <c r="K40" s="8">
        <v>10</v>
      </c>
      <c r="L40" s="8" t="s">
        <v>161</v>
      </c>
      <c r="M40" s="44" t="s">
        <v>197</v>
      </c>
      <c r="N40" s="13" t="str">
        <f>CONCATENATE(L40,M40)</f>
        <v>Л1003К</v>
      </c>
      <c r="O40" s="13" t="str">
        <f>CONCATENATE(B40,"-",F40,G40,H40,"-",I40)</f>
        <v>ж-КАМ-18122003</v>
      </c>
      <c r="P40" s="45">
        <v>2.5</v>
      </c>
      <c r="Q40" s="45">
        <v>4</v>
      </c>
      <c r="R40" s="45">
        <v>0</v>
      </c>
      <c r="S40" s="45">
        <v>2.5</v>
      </c>
      <c r="T40" s="45">
        <v>1</v>
      </c>
      <c r="U40" s="45">
        <v>0</v>
      </c>
      <c r="V40" s="45">
        <v>4</v>
      </c>
      <c r="W40" s="45">
        <v>2</v>
      </c>
      <c r="X40" s="45"/>
      <c r="Y40" s="45"/>
      <c r="Z40" s="12">
        <f>SUM(P40:Y40)</f>
        <v>16</v>
      </c>
      <c r="AA40" s="44">
        <v>70</v>
      </c>
      <c r="AB40" s="46">
        <f>Z40/AA40</f>
        <v>0.22857142857142856</v>
      </c>
      <c r="AC40" s="30" t="str">
        <f>IF(Z40&gt;75%*AA40,"Победитель",IF(Z40&gt;50%*AA40,"Призёр","Участник"))</f>
        <v>Участник</v>
      </c>
    </row>
    <row r="41" spans="1:29" x14ac:dyDescent="0.3">
      <c r="A41" s="43">
        <v>27</v>
      </c>
      <c r="B41" s="16" t="s">
        <v>14</v>
      </c>
      <c r="C41" s="16" t="s">
        <v>157</v>
      </c>
      <c r="D41" s="16" t="s">
        <v>65</v>
      </c>
      <c r="E41" s="16" t="s">
        <v>158</v>
      </c>
      <c r="F41" s="4" t="str">
        <f>LEFT(C41,1)</f>
        <v>З</v>
      </c>
      <c r="G41" s="4" t="str">
        <f>LEFT(D41,1)</f>
        <v>А</v>
      </c>
      <c r="H41" s="4" t="str">
        <f>LEFT(E41,1)</f>
        <v>С</v>
      </c>
      <c r="I41" s="1" t="s">
        <v>159</v>
      </c>
      <c r="J41" s="14" t="s">
        <v>28</v>
      </c>
      <c r="K41" s="16">
        <v>10</v>
      </c>
      <c r="L41" s="16" t="s">
        <v>160</v>
      </c>
      <c r="M41" s="10" t="s">
        <v>37</v>
      </c>
      <c r="N41" s="13" t="str">
        <f>CONCATENATE(L41,M41)</f>
        <v>Л1002М</v>
      </c>
      <c r="O41" s="13" t="str">
        <f>CONCATENATE(B41,"-",F41,G41,H41,"-",I41)</f>
        <v>Ж-ЗАС-07112003</v>
      </c>
      <c r="P41" s="45">
        <v>2</v>
      </c>
      <c r="Q41" s="45">
        <v>3</v>
      </c>
      <c r="R41" s="45">
        <v>1</v>
      </c>
      <c r="S41" s="45">
        <v>2</v>
      </c>
      <c r="T41" s="45">
        <v>0</v>
      </c>
      <c r="U41" s="45">
        <v>1</v>
      </c>
      <c r="V41" s="45">
        <v>2</v>
      </c>
      <c r="W41" s="45">
        <v>3</v>
      </c>
      <c r="X41" s="45">
        <v>2</v>
      </c>
      <c r="Y41" s="45">
        <v>0</v>
      </c>
      <c r="Z41" s="12">
        <f>SUM(P41:Y41)</f>
        <v>16</v>
      </c>
      <c r="AA41" s="44">
        <v>70</v>
      </c>
      <c r="AB41" s="46">
        <f>Z41/AA41</f>
        <v>0.22857142857142856</v>
      </c>
      <c r="AC41" s="30" t="str">
        <f>IF(Z41&gt;75%*AA41,"Победитель",IF(Z41&gt;50%*AA41,"Призёр","Участник"))</f>
        <v>Участник</v>
      </c>
    </row>
    <row r="42" spans="1:29" x14ac:dyDescent="0.3">
      <c r="A42" s="43">
        <v>28</v>
      </c>
      <c r="B42" s="16" t="s">
        <v>14</v>
      </c>
      <c r="C42" s="16" t="s">
        <v>81</v>
      </c>
      <c r="D42" s="16" t="s">
        <v>82</v>
      </c>
      <c r="E42" s="16" t="s">
        <v>31</v>
      </c>
      <c r="F42" s="4" t="str">
        <f>LEFT(C42,1)</f>
        <v>К</v>
      </c>
      <c r="G42" s="4" t="str">
        <f>LEFT(D42,1)</f>
        <v>М</v>
      </c>
      <c r="H42" s="4" t="str">
        <f>LEFT(E42,1)</f>
        <v>М</v>
      </c>
      <c r="I42" s="1" t="s">
        <v>83</v>
      </c>
      <c r="J42" s="14" t="s">
        <v>28</v>
      </c>
      <c r="K42" s="16">
        <v>10</v>
      </c>
      <c r="L42" s="16" t="s">
        <v>156</v>
      </c>
      <c r="M42" s="10" t="s">
        <v>37</v>
      </c>
      <c r="N42" s="13" t="str">
        <f>CONCATENATE(L42,M42)</f>
        <v>Л1001М</v>
      </c>
      <c r="O42" s="13" t="str">
        <f>CONCATENATE(B42,"-",F42,G42,H42,"-",I42)</f>
        <v>Ж-КММ-05112002</v>
      </c>
      <c r="P42" s="45">
        <v>2</v>
      </c>
      <c r="Q42" s="45">
        <v>3</v>
      </c>
      <c r="R42" s="45">
        <v>0</v>
      </c>
      <c r="S42" s="45">
        <v>0</v>
      </c>
      <c r="T42" s="45">
        <v>0</v>
      </c>
      <c r="U42" s="45">
        <v>2</v>
      </c>
      <c r="V42" s="45">
        <v>1</v>
      </c>
      <c r="W42" s="45">
        <v>3</v>
      </c>
      <c r="X42" s="45">
        <v>3</v>
      </c>
      <c r="Y42" s="45">
        <v>1</v>
      </c>
      <c r="Z42" s="12">
        <f>SUM(P42:Y42)</f>
        <v>15</v>
      </c>
      <c r="AA42" s="44">
        <v>70</v>
      </c>
      <c r="AB42" s="46">
        <f>Z42/AA42</f>
        <v>0.21428571428571427</v>
      </c>
      <c r="AC42" s="30" t="str">
        <f>IF(Z42&gt;75%*AA42,"Победитель",IF(Z42&gt;50%*AA42,"Призёр","Участник"))</f>
        <v>Участник</v>
      </c>
    </row>
    <row r="43" spans="1:29" x14ac:dyDescent="0.3">
      <c r="A43" s="43">
        <v>29</v>
      </c>
      <c r="B43" s="8" t="s">
        <v>250</v>
      </c>
      <c r="C43" s="8" t="s">
        <v>590</v>
      </c>
      <c r="D43" s="8" t="s">
        <v>70</v>
      </c>
      <c r="E43" s="8" t="s">
        <v>336</v>
      </c>
      <c r="F43" s="55" t="s">
        <v>198</v>
      </c>
      <c r="G43" s="55" t="s">
        <v>25</v>
      </c>
      <c r="H43" s="55" t="s">
        <v>37</v>
      </c>
      <c r="I43" s="28" t="s">
        <v>591</v>
      </c>
      <c r="J43" s="8" t="s">
        <v>543</v>
      </c>
      <c r="K43" s="8">
        <v>10</v>
      </c>
      <c r="L43" s="8" t="s">
        <v>160</v>
      </c>
      <c r="M43" s="44" t="s">
        <v>197</v>
      </c>
      <c r="N43" s="13" t="str">
        <f>CONCATENATE(L43,M43)</f>
        <v>Л1002К</v>
      </c>
      <c r="O43" s="13" t="str">
        <f>CONCATENATE(B43,"-",F43,G43,H43,"-",I43)</f>
        <v>м-ИСМ-22022004</v>
      </c>
      <c r="P43" s="45">
        <v>1.5</v>
      </c>
      <c r="Q43" s="45">
        <v>1</v>
      </c>
      <c r="R43" s="45">
        <v>1</v>
      </c>
      <c r="S43" s="45">
        <v>1</v>
      </c>
      <c r="T43" s="45">
        <v>0</v>
      </c>
      <c r="U43" s="45">
        <v>1</v>
      </c>
      <c r="V43" s="45">
        <v>0</v>
      </c>
      <c r="W43" s="45">
        <v>0</v>
      </c>
      <c r="X43" s="45">
        <v>3</v>
      </c>
      <c r="Y43" s="45">
        <v>0</v>
      </c>
      <c r="Z43" s="12">
        <f>SUM(P43:Y43)</f>
        <v>8.5</v>
      </c>
      <c r="AA43" s="44">
        <v>70</v>
      </c>
      <c r="AB43" s="46">
        <f>Z43/AA43</f>
        <v>0.12142857142857143</v>
      </c>
      <c r="AC43" s="30" t="str">
        <f>IF(Z43&gt;75%*AA43,"Победитель",IF(Z43&gt;50%*AA43,"Призёр","Участник"))</f>
        <v>Участник</v>
      </c>
    </row>
    <row r="44" spans="1:29" x14ac:dyDescent="0.3">
      <c r="A44" s="43">
        <v>30</v>
      </c>
      <c r="B44" s="16" t="s">
        <v>14</v>
      </c>
      <c r="C44" s="16" t="s">
        <v>1014</v>
      </c>
      <c r="D44" s="16" t="s">
        <v>95</v>
      </c>
      <c r="E44" s="16" t="s">
        <v>35</v>
      </c>
      <c r="F44" s="16" t="s">
        <v>184</v>
      </c>
      <c r="G44" s="16" t="s">
        <v>191</v>
      </c>
      <c r="H44" s="16" t="s">
        <v>185</v>
      </c>
      <c r="I44" s="48" t="s">
        <v>1015</v>
      </c>
      <c r="J44" s="16" t="s">
        <v>778</v>
      </c>
      <c r="K44" s="16">
        <v>10</v>
      </c>
      <c r="L44" s="16" t="s">
        <v>1016</v>
      </c>
      <c r="M44" s="44" t="s">
        <v>295</v>
      </c>
      <c r="N44" s="13" t="str">
        <f>CONCATENATE(L44,M44)</f>
        <v>л1002Г</v>
      </c>
      <c r="O44" s="13" t="str">
        <f>CONCATENATE(B44,"-",F44,G44,H44,"-",I44)</f>
        <v>Ж-ПНА-07042003</v>
      </c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12">
        <f>SUM(P44:Y44)</f>
        <v>0</v>
      </c>
      <c r="AA44" s="44">
        <v>70</v>
      </c>
      <c r="AB44" s="46">
        <f>Z44/AA44</f>
        <v>0</v>
      </c>
      <c r="AC44" s="30" t="str">
        <f>IF(Z44&gt;75%*AA44,"Победитель",IF(Z44&gt;50%*AA44,"Призёр","Участник"))</f>
        <v>Участник</v>
      </c>
    </row>
  </sheetData>
  <sheetProtection password="CF7A" sheet="1" objects="1" scenarios="1"/>
  <mergeCells count="25">
    <mergeCell ref="AB12:AB14"/>
    <mergeCell ref="AC12:AC14"/>
    <mergeCell ref="P13:P14"/>
    <mergeCell ref="V13:V14"/>
    <mergeCell ref="W13:W14"/>
    <mergeCell ref="X13:X14"/>
    <mergeCell ref="Y13:Y14"/>
    <mergeCell ref="M12:M14"/>
    <mergeCell ref="N12:N14"/>
    <mergeCell ref="O12:O14"/>
    <mergeCell ref="P12:Y12"/>
    <mergeCell ref="Z12:Z14"/>
    <mergeCell ref="AA12:AA14"/>
    <mergeCell ref="G12:G14"/>
    <mergeCell ref="H12:H14"/>
    <mergeCell ref="I12:I14"/>
    <mergeCell ref="J12:J14"/>
    <mergeCell ref="K12:K14"/>
    <mergeCell ref="L12:L14"/>
    <mergeCell ref="A12:A14"/>
    <mergeCell ref="B12:B14"/>
    <mergeCell ref="C12:C14"/>
    <mergeCell ref="D12:D14"/>
    <mergeCell ref="E12:E14"/>
    <mergeCell ref="F12:F14"/>
  </mergeCells>
  <pageMargins left="0.7" right="0.7" top="0.75" bottom="0.75" header="0.3" footer="0.3"/>
  <pageSetup paperSize="9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61"/>
  <sheetViews>
    <sheetView tabSelected="1" zoomScale="70" zoomScaleNormal="70" workbookViewId="0">
      <selection activeCell="A15" sqref="A15:A61"/>
    </sheetView>
  </sheetViews>
  <sheetFormatPr defaultRowHeight="18.75" x14ac:dyDescent="0.3"/>
  <cols>
    <col min="1" max="1" width="7.42578125" style="56" customWidth="1"/>
    <col min="2" max="2" width="6.85546875" style="27" customWidth="1"/>
    <col min="3" max="3" width="20.28515625" style="27" hidden="1" customWidth="1"/>
    <col min="4" max="4" width="18" style="27" hidden="1" customWidth="1"/>
    <col min="5" max="5" width="22.140625" style="27" hidden="1" customWidth="1"/>
    <col min="6" max="8" width="4.140625" style="27" hidden="1" customWidth="1"/>
    <col min="9" max="9" width="14.140625" style="57" hidden="1" customWidth="1"/>
    <col min="10" max="10" width="30.42578125" style="27" customWidth="1"/>
    <col min="11" max="11" width="8.140625" style="27" customWidth="1"/>
    <col min="12" max="12" width="9.42578125" style="27" hidden="1" customWidth="1"/>
    <col min="13" max="13" width="9.42578125" style="58" hidden="1" customWidth="1"/>
    <col min="14" max="14" width="11.5703125" style="56" hidden="1" customWidth="1"/>
    <col min="15" max="15" width="22.28515625" style="56" customWidth="1"/>
    <col min="16" max="21" width="6.140625" style="59" customWidth="1"/>
    <col min="22" max="25" width="6" style="59" customWidth="1"/>
    <col min="26" max="26" width="10.140625" style="60" customWidth="1"/>
    <col min="27" max="27" width="10" style="58" customWidth="1"/>
    <col min="28" max="28" width="10" style="56" customWidth="1"/>
    <col min="29" max="29" width="12.5703125" style="60" customWidth="1"/>
    <col min="30" max="16384" width="9.140625" style="47"/>
  </cols>
  <sheetData>
    <row r="1" spans="1:29" s="19" customFormat="1" x14ac:dyDescent="0.3">
      <c r="I1" s="33"/>
      <c r="Z1" s="34"/>
      <c r="AC1" s="34"/>
    </row>
    <row r="2" spans="1:29" s="19" customFormat="1" ht="19.5" hidden="1" thickBot="1" x14ac:dyDescent="0.35">
      <c r="C2" s="35"/>
      <c r="D2" s="36" t="s">
        <v>21</v>
      </c>
      <c r="I2" s="33"/>
      <c r="Z2" s="34"/>
      <c r="AC2" s="34"/>
    </row>
    <row r="3" spans="1:29" s="19" customFormat="1" hidden="1" x14ac:dyDescent="0.3">
      <c r="C3" s="37"/>
      <c r="D3" s="37"/>
      <c r="I3" s="33"/>
      <c r="Z3" s="34"/>
      <c r="AC3" s="34"/>
    </row>
    <row r="4" spans="1:29" s="19" customFormat="1" ht="19.5" hidden="1" thickBot="1" x14ac:dyDescent="0.35">
      <c r="C4" s="38"/>
      <c r="D4" s="37" t="s">
        <v>22</v>
      </c>
      <c r="I4" s="33"/>
      <c r="Z4" s="34"/>
      <c r="AC4" s="34"/>
    </row>
    <row r="5" spans="1:29" s="19" customFormat="1" hidden="1" x14ac:dyDescent="0.3">
      <c r="C5" s="37"/>
      <c r="D5" s="37"/>
      <c r="I5" s="33"/>
      <c r="Z5" s="34"/>
      <c r="AC5" s="34"/>
    </row>
    <row r="6" spans="1:29" s="19" customFormat="1" ht="19.5" hidden="1" thickBot="1" x14ac:dyDescent="0.35">
      <c r="C6" s="39"/>
      <c r="D6" s="37" t="s">
        <v>23</v>
      </c>
      <c r="I6" s="33"/>
      <c r="Z6" s="34"/>
      <c r="AC6" s="34"/>
    </row>
    <row r="7" spans="1:29" s="19" customFormat="1" hidden="1" x14ac:dyDescent="0.3">
      <c r="C7" s="37"/>
      <c r="D7" s="37"/>
      <c r="I7" s="33"/>
      <c r="Z7" s="34"/>
      <c r="AC7" s="34"/>
    </row>
    <row r="8" spans="1:29" s="19" customFormat="1" ht="19.5" hidden="1" thickBot="1" x14ac:dyDescent="0.35">
      <c r="C8" s="40"/>
      <c r="D8" s="37" t="s">
        <v>27</v>
      </c>
      <c r="I8" s="33"/>
      <c r="Z8" s="34"/>
      <c r="AC8" s="34"/>
    </row>
    <row r="9" spans="1:29" s="19" customFormat="1" x14ac:dyDescent="0.3">
      <c r="I9" s="33"/>
      <c r="Z9" s="34"/>
      <c r="AC9" s="34"/>
    </row>
    <row r="10" spans="1:29" s="19" customFormat="1" x14ac:dyDescent="0.3">
      <c r="A10" s="63" t="s">
        <v>1333</v>
      </c>
      <c r="I10" s="33"/>
      <c r="Z10" s="34"/>
      <c r="AC10" s="34"/>
    </row>
    <row r="11" spans="1:29" s="19" customFormat="1" x14ac:dyDescent="0.3">
      <c r="A11" s="62" t="s">
        <v>179</v>
      </c>
      <c r="B11" s="62"/>
      <c r="C11" s="62"/>
      <c r="D11" s="62"/>
      <c r="I11" s="33"/>
      <c r="Z11" s="34"/>
      <c r="AC11" s="34"/>
    </row>
    <row r="12" spans="1:29" s="42" customFormat="1" ht="22.5" customHeight="1" x14ac:dyDescent="0.25">
      <c r="A12" s="32" t="s">
        <v>0</v>
      </c>
      <c r="B12" s="32" t="s">
        <v>12</v>
      </c>
      <c r="C12" s="32" t="s">
        <v>1</v>
      </c>
      <c r="D12" s="32" t="s">
        <v>2</v>
      </c>
      <c r="E12" s="32" t="s">
        <v>3</v>
      </c>
      <c r="F12" s="32"/>
      <c r="G12" s="32"/>
      <c r="H12" s="32"/>
      <c r="I12" s="32" t="s">
        <v>11</v>
      </c>
      <c r="J12" s="32" t="s">
        <v>4</v>
      </c>
      <c r="K12" s="32" t="s">
        <v>5</v>
      </c>
      <c r="L12" s="32" t="s">
        <v>6</v>
      </c>
      <c r="M12" s="32" t="s">
        <v>7</v>
      </c>
      <c r="N12" s="32" t="s">
        <v>8</v>
      </c>
      <c r="O12" s="32" t="s">
        <v>13</v>
      </c>
      <c r="P12" s="32" t="s">
        <v>24</v>
      </c>
      <c r="Q12" s="32"/>
      <c r="R12" s="32"/>
      <c r="S12" s="32"/>
      <c r="T12" s="32"/>
      <c r="U12" s="32"/>
      <c r="V12" s="32"/>
      <c r="W12" s="32"/>
      <c r="X12" s="32"/>
      <c r="Y12" s="32"/>
      <c r="Z12" s="41" t="s">
        <v>10</v>
      </c>
      <c r="AA12" s="32" t="s">
        <v>9</v>
      </c>
      <c r="AB12" s="32" t="s">
        <v>26</v>
      </c>
      <c r="AC12" s="41" t="s">
        <v>15</v>
      </c>
    </row>
    <row r="13" spans="1:29" s="42" customFormat="1" ht="16.5" customHeight="1" x14ac:dyDescent="0.2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 t="s">
        <v>16</v>
      </c>
      <c r="Q13" s="31"/>
      <c r="R13" s="31"/>
      <c r="S13" s="31"/>
      <c r="T13" s="31"/>
      <c r="U13" s="31"/>
      <c r="V13" s="32" t="s">
        <v>17</v>
      </c>
      <c r="W13" s="32" t="s">
        <v>18</v>
      </c>
      <c r="X13" s="32" t="s">
        <v>19</v>
      </c>
      <c r="Y13" s="32" t="s">
        <v>20</v>
      </c>
      <c r="Z13" s="41"/>
      <c r="AA13" s="32"/>
      <c r="AB13" s="32"/>
      <c r="AC13" s="41"/>
    </row>
    <row r="14" spans="1:29" s="42" customFormat="1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1"/>
      <c r="R14" s="31"/>
      <c r="S14" s="31"/>
      <c r="T14" s="31"/>
      <c r="U14" s="31"/>
      <c r="V14" s="32"/>
      <c r="W14" s="32"/>
      <c r="X14" s="32"/>
      <c r="Y14" s="32"/>
      <c r="Z14" s="41"/>
      <c r="AA14" s="32"/>
      <c r="AB14" s="32"/>
      <c r="AC14" s="41"/>
    </row>
    <row r="15" spans="1:29" x14ac:dyDescent="0.3">
      <c r="A15" s="43">
        <v>1</v>
      </c>
      <c r="B15" s="24" t="s">
        <v>250</v>
      </c>
      <c r="C15" s="24" t="s">
        <v>749</v>
      </c>
      <c r="D15" s="24" t="s">
        <v>88</v>
      </c>
      <c r="E15" s="24" t="s">
        <v>158</v>
      </c>
      <c r="F15" s="51" t="s">
        <v>197</v>
      </c>
      <c r="G15" s="51" t="s">
        <v>191</v>
      </c>
      <c r="H15" s="51" t="s">
        <v>25</v>
      </c>
      <c r="I15" s="53" t="s">
        <v>750</v>
      </c>
      <c r="J15" s="24" t="s">
        <v>612</v>
      </c>
      <c r="K15" s="24">
        <v>11</v>
      </c>
      <c r="L15" s="24" t="s">
        <v>751</v>
      </c>
      <c r="M15" s="44" t="s">
        <v>197</v>
      </c>
      <c r="N15" s="13" t="str">
        <f>CONCATENATE(L15,M15)</f>
        <v>Л11-01К</v>
      </c>
      <c r="O15" s="13" t="str">
        <f>CONCATENATE(B15,"-",F15,G15,H15,"-",I15)</f>
        <v>м-КНС-07082002</v>
      </c>
      <c r="P15" s="45">
        <v>7</v>
      </c>
      <c r="Q15" s="45">
        <v>6</v>
      </c>
      <c r="R15" s="45">
        <v>4</v>
      </c>
      <c r="S15" s="45">
        <v>5</v>
      </c>
      <c r="T15" s="45">
        <v>7</v>
      </c>
      <c r="U15" s="45">
        <v>7</v>
      </c>
      <c r="V15" s="45">
        <v>5</v>
      </c>
      <c r="W15" s="45">
        <v>5</v>
      </c>
      <c r="X15" s="45">
        <v>5</v>
      </c>
      <c r="Y15" s="45">
        <v>5</v>
      </c>
      <c r="Z15" s="12">
        <f>SUM(P15:Y15)</f>
        <v>56</v>
      </c>
      <c r="AA15" s="44">
        <v>70</v>
      </c>
      <c r="AB15" s="46">
        <f>Z15/AA15</f>
        <v>0.8</v>
      </c>
      <c r="AC15" s="61" t="str">
        <f>IF(Z15&gt;75%*AA15,"Победитель",IF(Z15&gt;50%*AA15,"Призёр","Участник"))</f>
        <v>Победитель</v>
      </c>
    </row>
    <row r="16" spans="1:29" x14ac:dyDescent="0.3">
      <c r="A16" s="43">
        <v>2</v>
      </c>
      <c r="B16" s="24" t="s">
        <v>180</v>
      </c>
      <c r="C16" s="24" t="s">
        <v>703</v>
      </c>
      <c r="D16" s="24" t="s">
        <v>479</v>
      </c>
      <c r="E16" s="24" t="s">
        <v>31</v>
      </c>
      <c r="F16" s="51" t="s">
        <v>273</v>
      </c>
      <c r="G16" s="51" t="s">
        <v>203</v>
      </c>
      <c r="H16" s="51" t="s">
        <v>37</v>
      </c>
      <c r="I16" s="53" t="s">
        <v>420</v>
      </c>
      <c r="J16" s="24" t="s">
        <v>612</v>
      </c>
      <c r="K16" s="24">
        <v>11</v>
      </c>
      <c r="L16" s="24" t="s">
        <v>774</v>
      </c>
      <c r="M16" s="44" t="s">
        <v>197</v>
      </c>
      <c r="N16" s="13" t="str">
        <f>CONCATENATE(L16,M16)</f>
        <v>Л11-09К</v>
      </c>
      <c r="O16" s="13" t="str">
        <f>CONCATENATE(B16,"-",F16,G16,H16,"-",I16)</f>
        <v>ж-ЯВМ-07102002</v>
      </c>
      <c r="P16" s="45">
        <v>7</v>
      </c>
      <c r="Q16" s="45">
        <v>7</v>
      </c>
      <c r="R16" s="45">
        <v>3</v>
      </c>
      <c r="S16" s="45">
        <v>5</v>
      </c>
      <c r="T16" s="45">
        <v>7</v>
      </c>
      <c r="U16" s="45">
        <v>7</v>
      </c>
      <c r="V16" s="45">
        <v>4</v>
      </c>
      <c r="W16" s="45">
        <v>7</v>
      </c>
      <c r="X16" s="45">
        <v>5</v>
      </c>
      <c r="Y16" s="45">
        <v>2.5</v>
      </c>
      <c r="Z16" s="12">
        <f>SUM(P16:Y16)</f>
        <v>54.5</v>
      </c>
      <c r="AA16" s="44">
        <v>70</v>
      </c>
      <c r="AB16" s="46">
        <f>Z16/AA16</f>
        <v>0.77857142857142858</v>
      </c>
      <c r="AC16" s="61" t="str">
        <f>IF(Z16&gt;75%*AA16,"Победитель",IF(Z16&gt;50%*AA16,"Призёр","Участник"))</f>
        <v>Победитель</v>
      </c>
    </row>
    <row r="17" spans="1:29" x14ac:dyDescent="0.3">
      <c r="A17" s="43">
        <v>3</v>
      </c>
      <c r="B17" s="16" t="s">
        <v>14</v>
      </c>
      <c r="C17" s="16" t="s">
        <v>1034</v>
      </c>
      <c r="D17" s="16" t="s">
        <v>1035</v>
      </c>
      <c r="E17" s="16" t="s">
        <v>1036</v>
      </c>
      <c r="F17" s="16" t="s">
        <v>295</v>
      </c>
      <c r="G17" s="16" t="s">
        <v>226</v>
      </c>
      <c r="H17" s="16" t="s">
        <v>295</v>
      </c>
      <c r="I17" s="48" t="s">
        <v>1037</v>
      </c>
      <c r="J17" s="16" t="s">
        <v>778</v>
      </c>
      <c r="K17" s="16">
        <v>11</v>
      </c>
      <c r="L17" s="16" t="s">
        <v>1038</v>
      </c>
      <c r="M17" s="44" t="s">
        <v>295</v>
      </c>
      <c r="N17" s="13" t="str">
        <f>CONCATENATE(L17,M17)</f>
        <v>л1105Г</v>
      </c>
      <c r="O17" s="13" t="str">
        <f>CONCATENATE(B17,"-",F17,G17,H17,"-",I17)</f>
        <v>Ж-ГДГ-29072002</v>
      </c>
      <c r="P17" s="45">
        <v>7</v>
      </c>
      <c r="Q17" s="45">
        <v>6.5</v>
      </c>
      <c r="R17" s="45">
        <v>4</v>
      </c>
      <c r="S17" s="45">
        <v>3</v>
      </c>
      <c r="T17" s="45">
        <v>6.5</v>
      </c>
      <c r="U17" s="45">
        <v>1</v>
      </c>
      <c r="V17" s="45">
        <v>7</v>
      </c>
      <c r="W17" s="45">
        <v>7</v>
      </c>
      <c r="X17" s="45">
        <v>7</v>
      </c>
      <c r="Y17" s="45">
        <v>4</v>
      </c>
      <c r="Z17" s="12">
        <f>SUM(P17:Y17)</f>
        <v>53</v>
      </c>
      <c r="AA17" s="44">
        <v>70</v>
      </c>
      <c r="AB17" s="46">
        <f>Z17/AA17</f>
        <v>0.75714285714285712</v>
      </c>
      <c r="AC17" s="61" t="str">
        <f>IF(Z17&gt;75%*AA17,"Победитель",IF(Z17&gt;50%*AA17,"Призёр","Участник"))</f>
        <v>Победитель</v>
      </c>
    </row>
    <row r="18" spans="1:29" x14ac:dyDescent="0.3">
      <c r="A18" s="43">
        <v>4</v>
      </c>
      <c r="B18" s="16" t="s">
        <v>14</v>
      </c>
      <c r="C18" s="16" t="s">
        <v>1163</v>
      </c>
      <c r="D18" s="16" t="s">
        <v>182</v>
      </c>
      <c r="E18" s="16" t="s">
        <v>158</v>
      </c>
      <c r="F18" s="16" t="s">
        <v>252</v>
      </c>
      <c r="G18" s="16" t="s">
        <v>184</v>
      </c>
      <c r="H18" s="16" t="s">
        <v>25</v>
      </c>
      <c r="I18" s="48" t="s">
        <v>1229</v>
      </c>
      <c r="J18" s="16" t="s">
        <v>1210</v>
      </c>
      <c r="K18" s="16">
        <v>11</v>
      </c>
      <c r="L18" s="16" t="s">
        <v>162</v>
      </c>
      <c r="M18" s="44" t="s">
        <v>247</v>
      </c>
      <c r="N18" s="13" t="str">
        <f>CONCATENATE(L18,M18)</f>
        <v>Л1101Л</v>
      </c>
      <c r="O18" s="13" t="str">
        <f>CONCATENATE(B18,"-",F18,G18,H18,"-",I18)</f>
        <v>Ж-ЕПС-11052003</v>
      </c>
      <c r="P18" s="45">
        <v>7</v>
      </c>
      <c r="Q18" s="45">
        <v>7</v>
      </c>
      <c r="R18" s="45">
        <v>6</v>
      </c>
      <c r="S18" s="45">
        <v>7</v>
      </c>
      <c r="T18" s="45">
        <v>4</v>
      </c>
      <c r="U18" s="45">
        <v>5</v>
      </c>
      <c r="V18" s="45">
        <v>4</v>
      </c>
      <c r="W18" s="45">
        <v>7</v>
      </c>
      <c r="X18" s="45">
        <v>1</v>
      </c>
      <c r="Y18" s="45">
        <v>5</v>
      </c>
      <c r="Z18" s="12">
        <f>SUM(P18:Y18)</f>
        <v>53</v>
      </c>
      <c r="AA18" s="44">
        <v>70</v>
      </c>
      <c r="AB18" s="46">
        <f>Z18/AA18</f>
        <v>0.75714285714285712</v>
      </c>
      <c r="AC18" s="61" t="str">
        <f>IF(Z18&gt;75%*AA18,"Победитель",IF(Z18&gt;50%*AA18,"Призёр","Участник"))</f>
        <v>Победитель</v>
      </c>
    </row>
    <row r="19" spans="1:29" x14ac:dyDescent="0.3">
      <c r="A19" s="43">
        <v>5</v>
      </c>
      <c r="B19" s="16" t="s">
        <v>37</v>
      </c>
      <c r="C19" s="16" t="s">
        <v>676</v>
      </c>
      <c r="D19" s="16" t="s">
        <v>1031</v>
      </c>
      <c r="E19" s="16" t="s">
        <v>57</v>
      </c>
      <c r="F19" s="16" t="s">
        <v>216</v>
      </c>
      <c r="G19" s="16" t="s">
        <v>273</v>
      </c>
      <c r="H19" s="16" t="s">
        <v>25</v>
      </c>
      <c r="I19" s="48" t="s">
        <v>1032</v>
      </c>
      <c r="J19" s="16" t="s">
        <v>778</v>
      </c>
      <c r="K19" s="16">
        <v>11</v>
      </c>
      <c r="L19" s="16" t="s">
        <v>1033</v>
      </c>
      <c r="M19" s="44" t="s">
        <v>295</v>
      </c>
      <c r="N19" s="13" t="str">
        <f>CONCATENATE(L19,M19)</f>
        <v>л1106Г</v>
      </c>
      <c r="O19" s="13" t="str">
        <f>CONCATENATE(B19,"-",F19,G19,H19,"-",I19)</f>
        <v>М-ЗЯС-24112002</v>
      </c>
      <c r="P19" s="45">
        <v>0</v>
      </c>
      <c r="Q19" s="45">
        <v>7</v>
      </c>
      <c r="R19" s="45">
        <v>5</v>
      </c>
      <c r="S19" s="45">
        <v>5</v>
      </c>
      <c r="T19" s="45">
        <v>7</v>
      </c>
      <c r="U19" s="45">
        <v>7</v>
      </c>
      <c r="V19" s="45">
        <v>4</v>
      </c>
      <c r="W19" s="45">
        <v>7</v>
      </c>
      <c r="X19" s="45">
        <v>7</v>
      </c>
      <c r="Y19" s="45">
        <v>2</v>
      </c>
      <c r="Z19" s="12">
        <f>SUM(P19:Y19)</f>
        <v>51</v>
      </c>
      <c r="AA19" s="44">
        <v>70</v>
      </c>
      <c r="AB19" s="46">
        <f>Z19/AA19</f>
        <v>0.72857142857142854</v>
      </c>
      <c r="AC19" s="61" t="str">
        <f>IF(Z19&gt;75%*AA19,"Победитель",IF(Z19&gt;50%*AA19,"Призёр","Участник"))</f>
        <v>Призёр</v>
      </c>
    </row>
    <row r="20" spans="1:29" x14ac:dyDescent="0.3">
      <c r="A20" s="43">
        <v>6</v>
      </c>
      <c r="B20" s="24" t="s">
        <v>250</v>
      </c>
      <c r="C20" s="24" t="s">
        <v>761</v>
      </c>
      <c r="D20" s="24" t="s">
        <v>42</v>
      </c>
      <c r="E20" s="24" t="s">
        <v>412</v>
      </c>
      <c r="F20" s="51" t="s">
        <v>183</v>
      </c>
      <c r="G20" s="51" t="s">
        <v>226</v>
      </c>
      <c r="H20" s="51" t="s">
        <v>285</v>
      </c>
      <c r="I20" s="53" t="s">
        <v>762</v>
      </c>
      <c r="J20" s="24" t="s">
        <v>612</v>
      </c>
      <c r="K20" s="24">
        <v>11</v>
      </c>
      <c r="L20" s="24" t="s">
        <v>763</v>
      </c>
      <c r="M20" s="44" t="s">
        <v>197</v>
      </c>
      <c r="N20" s="13" t="str">
        <f>CONCATENATE(L20,M20)</f>
        <v>Л11-05К</v>
      </c>
      <c r="O20" s="13" t="str">
        <f>CONCATENATE(B20,"-",F20,G20,H20,"-",I20)</f>
        <v>м-ТДО-08102002</v>
      </c>
      <c r="P20" s="45">
        <v>7</v>
      </c>
      <c r="Q20" s="45">
        <v>5</v>
      </c>
      <c r="R20" s="45">
        <v>3</v>
      </c>
      <c r="S20" s="45">
        <v>5</v>
      </c>
      <c r="T20" s="45">
        <v>7</v>
      </c>
      <c r="U20" s="45">
        <v>7</v>
      </c>
      <c r="V20" s="45">
        <v>4</v>
      </c>
      <c r="W20" s="45">
        <v>2</v>
      </c>
      <c r="X20" s="45">
        <v>7</v>
      </c>
      <c r="Y20" s="45">
        <v>3.5</v>
      </c>
      <c r="Z20" s="12">
        <f>SUM(P20:Y20)</f>
        <v>50.5</v>
      </c>
      <c r="AA20" s="44">
        <v>70</v>
      </c>
      <c r="AB20" s="46">
        <f>Z20/AA20</f>
        <v>0.72142857142857142</v>
      </c>
      <c r="AC20" s="61" t="str">
        <f>IF(Z20&gt;75%*AA20,"Победитель",IF(Z20&gt;50%*AA20,"Призёр","Участник"))</f>
        <v>Призёр</v>
      </c>
    </row>
    <row r="21" spans="1:29" x14ac:dyDescent="0.3">
      <c r="A21" s="43">
        <v>7</v>
      </c>
      <c r="B21" s="24" t="s">
        <v>180</v>
      </c>
      <c r="C21" s="24" t="s">
        <v>755</v>
      </c>
      <c r="D21" s="24" t="s">
        <v>190</v>
      </c>
      <c r="E21" s="24" t="s">
        <v>225</v>
      </c>
      <c r="F21" s="51" t="s">
        <v>191</v>
      </c>
      <c r="G21" s="51" t="s">
        <v>185</v>
      </c>
      <c r="H21" s="51" t="s">
        <v>226</v>
      </c>
      <c r="I21" s="53" t="s">
        <v>756</v>
      </c>
      <c r="J21" s="24" t="s">
        <v>612</v>
      </c>
      <c r="K21" s="24">
        <v>11</v>
      </c>
      <c r="L21" s="24" t="s">
        <v>757</v>
      </c>
      <c r="M21" s="44" t="s">
        <v>197</v>
      </c>
      <c r="N21" s="13" t="str">
        <f>CONCATENATE(L21,M21)</f>
        <v>Л11-03К</v>
      </c>
      <c r="O21" s="13" t="str">
        <f>CONCATENATE(B21,"-",F21,G21,H21,"-",I21)</f>
        <v>ж-НАД-08082002</v>
      </c>
      <c r="P21" s="45">
        <v>7</v>
      </c>
      <c r="Q21" s="45">
        <v>6.5</v>
      </c>
      <c r="R21" s="45">
        <v>1</v>
      </c>
      <c r="S21" s="45">
        <v>5</v>
      </c>
      <c r="T21" s="45">
        <v>7</v>
      </c>
      <c r="U21" s="45">
        <v>7</v>
      </c>
      <c r="V21" s="45">
        <v>3</v>
      </c>
      <c r="W21" s="45">
        <v>7</v>
      </c>
      <c r="X21" s="45">
        <v>5</v>
      </c>
      <c r="Y21" s="45">
        <v>0</v>
      </c>
      <c r="Z21" s="12">
        <f>SUM(P21:Y21)</f>
        <v>48.5</v>
      </c>
      <c r="AA21" s="44">
        <v>70</v>
      </c>
      <c r="AB21" s="46">
        <f>Z21/AA21</f>
        <v>0.69285714285714284</v>
      </c>
      <c r="AC21" s="61" t="str">
        <f>IF(Z21&gt;75%*AA21,"Победитель",IF(Z21&gt;50%*AA21,"Призёр","Участник"))</f>
        <v>Призёр</v>
      </c>
    </row>
    <row r="22" spans="1:29" x14ac:dyDescent="0.3">
      <c r="A22" s="43">
        <v>8</v>
      </c>
      <c r="B22" s="16" t="s">
        <v>180</v>
      </c>
      <c r="C22" s="16" t="s">
        <v>272</v>
      </c>
      <c r="D22" s="16" t="s">
        <v>82</v>
      </c>
      <c r="E22" s="16" t="s">
        <v>35</v>
      </c>
      <c r="F22" s="4" t="s">
        <v>273</v>
      </c>
      <c r="G22" s="4" t="s">
        <v>37</v>
      </c>
      <c r="H22" s="4" t="s">
        <v>185</v>
      </c>
      <c r="I22" s="1" t="s">
        <v>274</v>
      </c>
      <c r="J22" s="14" t="s">
        <v>187</v>
      </c>
      <c r="K22" s="16">
        <v>11</v>
      </c>
      <c r="L22" s="16" t="s">
        <v>275</v>
      </c>
      <c r="M22" s="44" t="s">
        <v>285</v>
      </c>
      <c r="N22" s="13" t="str">
        <f>CONCATENATE(L22,M22)</f>
        <v>л1120О</v>
      </c>
      <c r="O22" s="13" t="str">
        <f>CONCATENATE(B22,"-",F22,G22,H22,"-",I22)</f>
        <v>ж-ЯМА-16062002</v>
      </c>
      <c r="P22" s="45">
        <v>4</v>
      </c>
      <c r="Q22" s="45">
        <v>7</v>
      </c>
      <c r="R22" s="45">
        <v>4</v>
      </c>
      <c r="S22" s="45">
        <v>5</v>
      </c>
      <c r="T22" s="45">
        <v>7</v>
      </c>
      <c r="U22" s="45">
        <v>4</v>
      </c>
      <c r="V22" s="45">
        <v>6</v>
      </c>
      <c r="W22" s="45">
        <v>1</v>
      </c>
      <c r="X22" s="45">
        <v>7</v>
      </c>
      <c r="Y22" s="45">
        <v>3</v>
      </c>
      <c r="Z22" s="12">
        <f>SUM(P22:Y22)</f>
        <v>48</v>
      </c>
      <c r="AA22" s="44">
        <v>70</v>
      </c>
      <c r="AB22" s="46">
        <f>Z22/AA22</f>
        <v>0.68571428571428572</v>
      </c>
      <c r="AC22" s="61" t="str">
        <f>IF(Z22&gt;75%*AA22,"Победитель",IF(Z22&gt;50%*AA22,"Призёр","Участник"))</f>
        <v>Призёр</v>
      </c>
    </row>
    <row r="23" spans="1:29" x14ac:dyDescent="0.3">
      <c r="A23" s="43">
        <v>9</v>
      </c>
      <c r="B23" s="24" t="s">
        <v>180</v>
      </c>
      <c r="C23" s="24" t="s">
        <v>445</v>
      </c>
      <c r="D23" s="24" t="s">
        <v>752</v>
      </c>
      <c r="E23" s="24" t="s">
        <v>215</v>
      </c>
      <c r="F23" s="51" t="s">
        <v>197</v>
      </c>
      <c r="G23" s="51" t="s">
        <v>203</v>
      </c>
      <c r="H23" s="51" t="s">
        <v>191</v>
      </c>
      <c r="I23" s="53" t="s">
        <v>753</v>
      </c>
      <c r="J23" s="24" t="s">
        <v>612</v>
      </c>
      <c r="K23" s="24">
        <v>11</v>
      </c>
      <c r="L23" s="24" t="s">
        <v>754</v>
      </c>
      <c r="M23" s="44" t="s">
        <v>197</v>
      </c>
      <c r="N23" s="13" t="str">
        <f>CONCATENATE(L23,M23)</f>
        <v>Л11-02К</v>
      </c>
      <c r="O23" s="13" t="str">
        <f>CONCATENATE(B23,"-",F23,G23,H23,"-",I23)</f>
        <v>ж-КВН-24092002</v>
      </c>
      <c r="P23" s="45">
        <v>7</v>
      </c>
      <c r="Q23" s="45">
        <v>7</v>
      </c>
      <c r="R23" s="45">
        <v>4</v>
      </c>
      <c r="S23" s="45">
        <v>5</v>
      </c>
      <c r="T23" s="45">
        <v>5</v>
      </c>
      <c r="U23" s="45">
        <v>4</v>
      </c>
      <c r="V23" s="45">
        <v>6</v>
      </c>
      <c r="W23" s="45">
        <v>1</v>
      </c>
      <c r="X23" s="45">
        <v>5</v>
      </c>
      <c r="Y23" s="45">
        <v>1.5</v>
      </c>
      <c r="Z23" s="12">
        <f>SUM(P23:Y23)</f>
        <v>45.5</v>
      </c>
      <c r="AA23" s="44">
        <v>70</v>
      </c>
      <c r="AB23" s="46">
        <f>Z23/AA23</f>
        <v>0.65</v>
      </c>
      <c r="AC23" s="61" t="str">
        <f>IF(Z23&gt;75%*AA23,"Победитель",IF(Z23&gt;50%*AA23,"Призёр","Участник"))</f>
        <v>Призёр</v>
      </c>
    </row>
    <row r="24" spans="1:29" x14ac:dyDescent="0.3">
      <c r="A24" s="43">
        <v>10</v>
      </c>
      <c r="B24" s="24" t="s">
        <v>180</v>
      </c>
      <c r="C24" s="24" t="s">
        <v>764</v>
      </c>
      <c r="D24" s="24" t="s">
        <v>765</v>
      </c>
      <c r="E24" s="24" t="s">
        <v>225</v>
      </c>
      <c r="F24" s="51" t="s">
        <v>183</v>
      </c>
      <c r="G24" s="51" t="s">
        <v>333</v>
      </c>
      <c r="H24" s="51" t="s">
        <v>226</v>
      </c>
      <c r="I24" s="53" t="s">
        <v>753</v>
      </c>
      <c r="J24" s="24" t="s">
        <v>612</v>
      </c>
      <c r="K24" s="24">
        <v>11</v>
      </c>
      <c r="L24" s="24" t="s">
        <v>766</v>
      </c>
      <c r="M24" s="44" t="s">
        <v>197</v>
      </c>
      <c r="N24" s="13" t="str">
        <f>CONCATENATE(L24,M24)</f>
        <v>Л11-06К</v>
      </c>
      <c r="O24" s="13" t="str">
        <f>CONCATENATE(B24,"-",F24,G24,H24,"-",I24)</f>
        <v>ж-ТЭД-24092002</v>
      </c>
      <c r="P24" s="45">
        <v>7</v>
      </c>
      <c r="Q24" s="45">
        <v>7</v>
      </c>
      <c r="R24" s="45">
        <v>2</v>
      </c>
      <c r="S24" s="45">
        <v>3</v>
      </c>
      <c r="T24" s="45">
        <v>7</v>
      </c>
      <c r="U24" s="45">
        <v>4</v>
      </c>
      <c r="V24" s="45">
        <v>6</v>
      </c>
      <c r="W24" s="45">
        <v>0</v>
      </c>
      <c r="X24" s="45">
        <v>5</v>
      </c>
      <c r="Y24" s="45">
        <v>2.5</v>
      </c>
      <c r="Z24" s="12">
        <f>SUM(P24:Y24)</f>
        <v>43.5</v>
      </c>
      <c r="AA24" s="44">
        <v>70</v>
      </c>
      <c r="AB24" s="46">
        <f>Z24/AA24</f>
        <v>0.62142857142857144</v>
      </c>
      <c r="AC24" s="61" t="str">
        <f>IF(Z24&gt;75%*AA24,"Победитель",IF(Z24&gt;50%*AA24,"Призёр","Участник"))</f>
        <v>Призёр</v>
      </c>
    </row>
    <row r="25" spans="1:29" x14ac:dyDescent="0.3">
      <c r="A25" s="43">
        <v>11</v>
      </c>
      <c r="B25" s="18" t="s">
        <v>180</v>
      </c>
      <c r="C25" s="18" t="s">
        <v>538</v>
      </c>
      <c r="D25" s="18" t="s">
        <v>539</v>
      </c>
      <c r="E25" s="18" t="s">
        <v>424</v>
      </c>
      <c r="F25" s="3" t="s">
        <v>184</v>
      </c>
      <c r="G25" s="3" t="s">
        <v>203</v>
      </c>
      <c r="H25" s="3" t="s">
        <v>252</v>
      </c>
      <c r="I25" s="1" t="s">
        <v>540</v>
      </c>
      <c r="J25" s="18" t="s">
        <v>426</v>
      </c>
      <c r="K25" s="5" t="s">
        <v>531</v>
      </c>
      <c r="L25" s="18" t="s">
        <v>162</v>
      </c>
      <c r="M25" s="44" t="s">
        <v>203</v>
      </c>
      <c r="N25" s="13" t="str">
        <f>CONCATENATE(L25,M25)</f>
        <v>Л1101В</v>
      </c>
      <c r="O25" s="13" t="str">
        <f>CONCATENATE(B25,"-",F25,G25,H25,"-",I25)</f>
        <v>ж-ПВЕ-29112002</v>
      </c>
      <c r="P25" s="45">
        <v>4</v>
      </c>
      <c r="Q25" s="45">
        <v>7</v>
      </c>
      <c r="R25" s="45">
        <v>5</v>
      </c>
      <c r="S25" s="45">
        <v>4</v>
      </c>
      <c r="T25" s="45">
        <v>1</v>
      </c>
      <c r="U25" s="45">
        <v>2</v>
      </c>
      <c r="V25" s="45">
        <v>6</v>
      </c>
      <c r="W25" s="45">
        <v>0</v>
      </c>
      <c r="X25" s="45">
        <v>7</v>
      </c>
      <c r="Y25" s="45">
        <v>3</v>
      </c>
      <c r="Z25" s="12">
        <f>SUM(P25:Y25)</f>
        <v>39</v>
      </c>
      <c r="AA25" s="44">
        <v>70</v>
      </c>
      <c r="AB25" s="46">
        <f>Z25/AA25</f>
        <v>0.55714285714285716</v>
      </c>
      <c r="AC25" s="30" t="str">
        <f>IF(Z25&gt;75%*AA25,"Победитель",IF(Z25&gt;50%*AA25,"Призёр","Участник"))</f>
        <v>Призёр</v>
      </c>
    </row>
    <row r="26" spans="1:29" x14ac:dyDescent="0.3">
      <c r="A26" s="43">
        <v>12</v>
      </c>
      <c r="B26" s="16" t="s">
        <v>14</v>
      </c>
      <c r="C26" s="16" t="s">
        <v>164</v>
      </c>
      <c r="D26" s="16" t="s">
        <v>165</v>
      </c>
      <c r="E26" s="16" t="s">
        <v>49</v>
      </c>
      <c r="F26" s="4" t="str">
        <f>LEFT(C26,1)</f>
        <v>М</v>
      </c>
      <c r="G26" s="4" t="str">
        <f>LEFT(D26,1)</f>
        <v>Л</v>
      </c>
      <c r="H26" s="4" t="str">
        <f>LEFT(E26,1)</f>
        <v>И</v>
      </c>
      <c r="I26" s="1" t="s">
        <v>166</v>
      </c>
      <c r="J26" s="14" t="s">
        <v>28</v>
      </c>
      <c r="K26" s="16">
        <v>11</v>
      </c>
      <c r="L26" s="16" t="s">
        <v>167</v>
      </c>
      <c r="M26" s="10" t="s">
        <v>37</v>
      </c>
      <c r="N26" s="13" t="str">
        <f>CONCATENATE(L26,M26)</f>
        <v>Л1103М</v>
      </c>
      <c r="O26" s="13" t="str">
        <f>CONCATENATE(B26,"-",F26,G26,H26,"-",I26)</f>
        <v>Ж-МЛИ-17102001</v>
      </c>
      <c r="P26" s="45">
        <v>3</v>
      </c>
      <c r="Q26" s="45">
        <v>7</v>
      </c>
      <c r="R26" s="45">
        <v>3</v>
      </c>
      <c r="S26" s="45">
        <v>5</v>
      </c>
      <c r="T26" s="45">
        <v>2</v>
      </c>
      <c r="U26" s="45">
        <v>2</v>
      </c>
      <c r="V26" s="45">
        <v>4</v>
      </c>
      <c r="W26" s="45">
        <v>2</v>
      </c>
      <c r="X26" s="45">
        <v>7</v>
      </c>
      <c r="Y26" s="45">
        <v>3</v>
      </c>
      <c r="Z26" s="12">
        <f>SUM(P26:Y26)</f>
        <v>38</v>
      </c>
      <c r="AA26" s="44">
        <v>70</v>
      </c>
      <c r="AB26" s="46">
        <f>Z26/AA26</f>
        <v>0.54285714285714282</v>
      </c>
      <c r="AC26" s="30" t="str">
        <f>IF(Z26&gt;75%*AA26,"Победитель",IF(Z26&gt;50%*AA26,"Призёр","Участник"))</f>
        <v>Призёр</v>
      </c>
    </row>
    <row r="27" spans="1:29" x14ac:dyDescent="0.3">
      <c r="A27" s="43">
        <v>13</v>
      </c>
      <c r="B27" s="8" t="s">
        <v>250</v>
      </c>
      <c r="C27" s="8" t="s">
        <v>600</v>
      </c>
      <c r="D27" s="8" t="s">
        <v>67</v>
      </c>
      <c r="E27" s="8" t="s">
        <v>171</v>
      </c>
      <c r="F27" s="55" t="s">
        <v>295</v>
      </c>
      <c r="G27" s="55" t="s">
        <v>25</v>
      </c>
      <c r="H27" s="55" t="s">
        <v>191</v>
      </c>
      <c r="I27" s="28" t="s">
        <v>601</v>
      </c>
      <c r="J27" s="8" t="s">
        <v>543</v>
      </c>
      <c r="K27" s="8">
        <v>11</v>
      </c>
      <c r="L27" s="8" t="s">
        <v>163</v>
      </c>
      <c r="M27" s="44" t="s">
        <v>197</v>
      </c>
      <c r="N27" s="13" t="str">
        <f>CONCATENATE(L27,M27)</f>
        <v>Л1102К</v>
      </c>
      <c r="O27" s="13" t="str">
        <f>CONCATENATE(B27,"-",F27,G27,H27,"-",I27)</f>
        <v>м-ГСН-30072002</v>
      </c>
      <c r="P27" s="45">
        <v>7</v>
      </c>
      <c r="Q27" s="45">
        <v>4.5</v>
      </c>
      <c r="R27" s="45">
        <v>3</v>
      </c>
      <c r="S27" s="45">
        <v>5</v>
      </c>
      <c r="T27" s="45">
        <v>2</v>
      </c>
      <c r="U27" s="45">
        <v>4</v>
      </c>
      <c r="V27" s="45">
        <v>6</v>
      </c>
      <c r="W27" s="45">
        <v>0</v>
      </c>
      <c r="X27" s="45">
        <v>3</v>
      </c>
      <c r="Y27" s="45">
        <v>0</v>
      </c>
      <c r="Z27" s="12">
        <f>SUM(P27:Y27)</f>
        <v>34.5</v>
      </c>
      <c r="AA27" s="44">
        <v>70</v>
      </c>
      <c r="AB27" s="46">
        <f>Z27/AA27</f>
        <v>0.49285714285714288</v>
      </c>
      <c r="AC27" s="30" t="str">
        <f>IF(Z27&gt;75%*AA27,"Победитель",IF(Z27&gt;50%*AA27,"Призёр","Участник"))</f>
        <v>Участник</v>
      </c>
    </row>
    <row r="28" spans="1:29" x14ac:dyDescent="0.3">
      <c r="A28" s="43">
        <v>14</v>
      </c>
      <c r="B28" s="24" t="s">
        <v>180</v>
      </c>
      <c r="C28" s="24" t="s">
        <v>767</v>
      </c>
      <c r="D28" s="24" t="s">
        <v>214</v>
      </c>
      <c r="E28" s="24" t="s">
        <v>768</v>
      </c>
      <c r="F28" s="51" t="s">
        <v>310</v>
      </c>
      <c r="G28" s="51" t="s">
        <v>37</v>
      </c>
      <c r="H28" s="51" t="s">
        <v>25</v>
      </c>
      <c r="I28" s="53" t="s">
        <v>753</v>
      </c>
      <c r="J28" s="24" t="s">
        <v>612</v>
      </c>
      <c r="K28" s="24">
        <v>11</v>
      </c>
      <c r="L28" s="24" t="s">
        <v>769</v>
      </c>
      <c r="M28" s="44" t="s">
        <v>197</v>
      </c>
      <c r="N28" s="13" t="str">
        <f>CONCATENATE(L28,M28)</f>
        <v>Л11-07К</v>
      </c>
      <c r="O28" s="13" t="str">
        <f>CONCATENATE(B28,"-",F28,G28,H28,"-",I28)</f>
        <v>ж-ФМС-24092002</v>
      </c>
      <c r="P28" s="45">
        <v>7</v>
      </c>
      <c r="Q28" s="45">
        <v>6.5</v>
      </c>
      <c r="R28" s="45">
        <v>4</v>
      </c>
      <c r="S28" s="45">
        <v>3</v>
      </c>
      <c r="T28" s="45">
        <v>0</v>
      </c>
      <c r="U28" s="45">
        <v>1</v>
      </c>
      <c r="V28" s="45">
        <v>6</v>
      </c>
      <c r="W28" s="45">
        <v>0</v>
      </c>
      <c r="X28" s="45">
        <v>5</v>
      </c>
      <c r="Y28" s="45">
        <v>0</v>
      </c>
      <c r="Z28" s="12">
        <f>SUM(P28:Y28)</f>
        <v>32.5</v>
      </c>
      <c r="AA28" s="44">
        <v>70</v>
      </c>
      <c r="AB28" s="46">
        <f>Z28/AA28</f>
        <v>0.4642857142857143</v>
      </c>
      <c r="AC28" s="30" t="str">
        <f>IF(Z28&gt;75%*AA28,"Победитель",IF(Z28&gt;50%*AA28,"Призёр","Участник"))</f>
        <v>Участник</v>
      </c>
    </row>
    <row r="29" spans="1:29" x14ac:dyDescent="0.3">
      <c r="A29" s="43">
        <v>15</v>
      </c>
      <c r="B29" s="16" t="s">
        <v>37</v>
      </c>
      <c r="C29" s="16" t="s">
        <v>87</v>
      </c>
      <c r="D29" s="16" t="s">
        <v>88</v>
      </c>
      <c r="E29" s="16" t="s">
        <v>89</v>
      </c>
      <c r="F29" s="4" t="str">
        <f>LEFT(C29,1)</f>
        <v>Б</v>
      </c>
      <c r="G29" s="4" t="str">
        <f>LEFT(D29,1)</f>
        <v>Н</v>
      </c>
      <c r="H29" s="4" t="str">
        <f>LEFT(E29,1)</f>
        <v>А</v>
      </c>
      <c r="I29" s="1" t="s">
        <v>90</v>
      </c>
      <c r="J29" s="14" t="s">
        <v>28</v>
      </c>
      <c r="K29" s="16">
        <v>11</v>
      </c>
      <c r="L29" s="16" t="s">
        <v>162</v>
      </c>
      <c r="M29" s="10" t="s">
        <v>37</v>
      </c>
      <c r="N29" s="13" t="str">
        <f>CONCATENATE(L29,M29)</f>
        <v>Л1101М</v>
      </c>
      <c r="O29" s="13" t="str">
        <f>CONCATENATE(B29,"-",F29,G29,H29,"-",I29)</f>
        <v>М-БНА-19092002</v>
      </c>
      <c r="P29" s="45">
        <v>4</v>
      </c>
      <c r="Q29" s="45">
        <v>3.5</v>
      </c>
      <c r="R29" s="45">
        <v>6</v>
      </c>
      <c r="S29" s="45">
        <v>4</v>
      </c>
      <c r="T29" s="45">
        <v>0</v>
      </c>
      <c r="U29" s="45">
        <v>1</v>
      </c>
      <c r="V29" s="45">
        <v>6</v>
      </c>
      <c r="W29" s="45">
        <v>1</v>
      </c>
      <c r="X29" s="45">
        <v>3</v>
      </c>
      <c r="Y29" s="45">
        <v>4</v>
      </c>
      <c r="Z29" s="12">
        <f>SUM(P29:Y29)</f>
        <v>32.5</v>
      </c>
      <c r="AA29" s="44">
        <v>70</v>
      </c>
      <c r="AB29" s="46">
        <f>Z29/AA29</f>
        <v>0.4642857142857143</v>
      </c>
      <c r="AC29" s="30" t="str">
        <f>IF(Z29&gt;75%*AA29,"Победитель",IF(Z29&gt;50%*AA29,"Призёр","Участник"))</f>
        <v>Участник</v>
      </c>
    </row>
    <row r="30" spans="1:29" x14ac:dyDescent="0.3">
      <c r="A30" s="43">
        <v>16</v>
      </c>
      <c r="B30" s="8" t="s">
        <v>250</v>
      </c>
      <c r="C30" s="8" t="s">
        <v>607</v>
      </c>
      <c r="D30" s="8" t="s">
        <v>39</v>
      </c>
      <c r="E30" s="8" t="s">
        <v>549</v>
      </c>
      <c r="F30" s="55" t="s">
        <v>247</v>
      </c>
      <c r="G30" s="55" t="s">
        <v>191</v>
      </c>
      <c r="H30" s="55" t="s">
        <v>37</v>
      </c>
      <c r="I30" s="28" t="s">
        <v>608</v>
      </c>
      <c r="J30" s="8" t="s">
        <v>543</v>
      </c>
      <c r="K30" s="8">
        <v>11</v>
      </c>
      <c r="L30" s="8" t="s">
        <v>173</v>
      </c>
      <c r="M30" s="44" t="s">
        <v>197</v>
      </c>
      <c r="N30" s="13" t="str">
        <f>CONCATENATE(L30,M30)</f>
        <v>Л1105К</v>
      </c>
      <c r="O30" s="13" t="str">
        <f>CONCATENATE(B30,"-",F30,G30,H30,"-",I30)</f>
        <v>м-ЛНМ-09062002</v>
      </c>
      <c r="P30" s="45">
        <v>7</v>
      </c>
      <c r="Q30" s="45">
        <v>2</v>
      </c>
      <c r="R30" s="45">
        <v>5</v>
      </c>
      <c r="S30" s="45">
        <v>5</v>
      </c>
      <c r="T30" s="45">
        <v>5</v>
      </c>
      <c r="U30" s="45">
        <v>2</v>
      </c>
      <c r="V30" s="45">
        <v>0</v>
      </c>
      <c r="W30" s="45">
        <v>0</v>
      </c>
      <c r="X30" s="45">
        <v>3</v>
      </c>
      <c r="Y30" s="45">
        <v>3</v>
      </c>
      <c r="Z30" s="12">
        <f>SUM(P30:Y30)</f>
        <v>32</v>
      </c>
      <c r="AA30" s="44">
        <v>70</v>
      </c>
      <c r="AB30" s="46">
        <f>Z30/AA30</f>
        <v>0.45714285714285713</v>
      </c>
      <c r="AC30" s="30" t="str">
        <f>IF(Z30&gt;75%*AA30,"Победитель",IF(Z30&gt;50%*AA30,"Призёр","Участник"))</f>
        <v>Участник</v>
      </c>
    </row>
    <row r="31" spans="1:29" x14ac:dyDescent="0.3">
      <c r="A31" s="43">
        <v>17</v>
      </c>
      <c r="B31" s="16" t="s">
        <v>37</v>
      </c>
      <c r="C31" s="16" t="s">
        <v>1017</v>
      </c>
      <c r="D31" s="16" t="s">
        <v>666</v>
      </c>
      <c r="E31" s="16" t="s">
        <v>842</v>
      </c>
      <c r="F31" s="16" t="s">
        <v>242</v>
      </c>
      <c r="G31" s="16" t="s">
        <v>198</v>
      </c>
      <c r="H31" s="16" t="s">
        <v>226</v>
      </c>
      <c r="I31" s="48" t="s">
        <v>1018</v>
      </c>
      <c r="J31" s="16" t="s">
        <v>778</v>
      </c>
      <c r="K31" s="16">
        <v>11</v>
      </c>
      <c r="L31" s="16" t="s">
        <v>1019</v>
      </c>
      <c r="M31" s="44" t="s">
        <v>295</v>
      </c>
      <c r="N31" s="13" t="str">
        <f>CONCATENATE(L31,M31)</f>
        <v>л1102Г</v>
      </c>
      <c r="O31" s="13" t="str">
        <f>CONCATENATE(B31,"-",F31,G31,H31,"-",I31)</f>
        <v>М-ШИД-24122001</v>
      </c>
      <c r="P31" s="45">
        <v>4</v>
      </c>
      <c r="Q31" s="45">
        <v>7</v>
      </c>
      <c r="R31" s="45">
        <v>0</v>
      </c>
      <c r="S31" s="45">
        <v>5</v>
      </c>
      <c r="T31" s="45">
        <v>3</v>
      </c>
      <c r="U31" s="45">
        <v>1</v>
      </c>
      <c r="V31" s="45">
        <v>6</v>
      </c>
      <c r="W31" s="45">
        <v>0</v>
      </c>
      <c r="X31" s="45">
        <v>5</v>
      </c>
      <c r="Y31" s="45">
        <v>0</v>
      </c>
      <c r="Z31" s="12">
        <f>SUM(P31:Y31)</f>
        <v>31</v>
      </c>
      <c r="AA31" s="44">
        <v>70</v>
      </c>
      <c r="AB31" s="46">
        <f>Z31/AA31</f>
        <v>0.44285714285714284</v>
      </c>
      <c r="AC31" s="30" t="str">
        <f>IF(Z31&gt;75%*AA31,"Победитель",IF(Z31&gt;50%*AA31,"Призёр","Участник"))</f>
        <v>Участник</v>
      </c>
    </row>
    <row r="32" spans="1:29" x14ac:dyDescent="0.3">
      <c r="A32" s="43">
        <v>18</v>
      </c>
      <c r="B32" s="16" t="s">
        <v>14</v>
      </c>
      <c r="C32" s="16" t="s">
        <v>1020</v>
      </c>
      <c r="D32" s="16" t="s">
        <v>1021</v>
      </c>
      <c r="E32" s="16" t="s">
        <v>1022</v>
      </c>
      <c r="F32" s="16" t="s">
        <v>185</v>
      </c>
      <c r="G32" s="16" t="s">
        <v>252</v>
      </c>
      <c r="H32" s="16" t="s">
        <v>191</v>
      </c>
      <c r="I32" s="48" t="s">
        <v>1023</v>
      </c>
      <c r="J32" s="16" t="s">
        <v>778</v>
      </c>
      <c r="K32" s="16">
        <v>11</v>
      </c>
      <c r="L32" s="16" t="s">
        <v>1024</v>
      </c>
      <c r="M32" s="44" t="s">
        <v>295</v>
      </c>
      <c r="N32" s="13" t="str">
        <f>CONCATENATE(L32,M32)</f>
        <v>л1103Г</v>
      </c>
      <c r="O32" s="13" t="str">
        <f>CONCATENATE(B32,"-",F32,G32,H32,"-",I32)</f>
        <v>Ж-АЕН-27012003</v>
      </c>
      <c r="P32" s="45">
        <v>3</v>
      </c>
      <c r="Q32" s="45">
        <v>7</v>
      </c>
      <c r="R32" s="45">
        <v>1</v>
      </c>
      <c r="S32" s="45">
        <v>2</v>
      </c>
      <c r="T32" s="45">
        <v>6</v>
      </c>
      <c r="U32" s="45">
        <v>0</v>
      </c>
      <c r="V32" s="45">
        <v>4</v>
      </c>
      <c r="W32" s="45">
        <v>0</v>
      </c>
      <c r="X32" s="45">
        <v>7</v>
      </c>
      <c r="Y32" s="45">
        <v>1</v>
      </c>
      <c r="Z32" s="12">
        <f>SUM(P32:Y32)</f>
        <v>31</v>
      </c>
      <c r="AA32" s="44">
        <v>70</v>
      </c>
      <c r="AB32" s="46">
        <f>Z32/AA32</f>
        <v>0.44285714285714284</v>
      </c>
      <c r="AC32" s="30" t="str">
        <f>IF(Z32&gt;75%*AA32,"Победитель",IF(Z32&gt;50%*AA32,"Призёр","Участник"))</f>
        <v>Участник</v>
      </c>
    </row>
    <row r="33" spans="1:29" x14ac:dyDescent="0.3">
      <c r="A33" s="43">
        <v>19</v>
      </c>
      <c r="B33" s="16" t="s">
        <v>37</v>
      </c>
      <c r="C33" s="16" t="s">
        <v>169</v>
      </c>
      <c r="D33" s="16" t="s">
        <v>170</v>
      </c>
      <c r="E33" s="16" t="s">
        <v>171</v>
      </c>
      <c r="F33" s="4" t="str">
        <f>LEFT(C33,1)</f>
        <v>Л</v>
      </c>
      <c r="G33" s="4" t="str">
        <f>LEFT(D33,1)</f>
        <v>А</v>
      </c>
      <c r="H33" s="4" t="str">
        <f>LEFT(E33,1)</f>
        <v>Н</v>
      </c>
      <c r="I33" s="1" t="s">
        <v>172</v>
      </c>
      <c r="J33" s="14" t="s">
        <v>28</v>
      </c>
      <c r="K33" s="16">
        <v>11</v>
      </c>
      <c r="L33" s="16" t="s">
        <v>173</v>
      </c>
      <c r="M33" s="10" t="s">
        <v>37</v>
      </c>
      <c r="N33" s="13" t="str">
        <f>CONCATENATE(L33,M33)</f>
        <v>Л1105М</v>
      </c>
      <c r="O33" s="13" t="str">
        <f>CONCATENATE(B33,"-",F33,G33,H33,"-",I33)</f>
        <v>М-ЛАН-03112001</v>
      </c>
      <c r="P33" s="45">
        <v>0</v>
      </c>
      <c r="Q33" s="45">
        <v>3.5</v>
      </c>
      <c r="R33" s="45">
        <v>1</v>
      </c>
      <c r="S33" s="45">
        <v>5</v>
      </c>
      <c r="T33" s="45">
        <v>2</v>
      </c>
      <c r="U33" s="45">
        <v>1</v>
      </c>
      <c r="V33" s="45">
        <v>3</v>
      </c>
      <c r="W33" s="45">
        <v>3</v>
      </c>
      <c r="X33" s="45">
        <v>7</v>
      </c>
      <c r="Y33" s="45">
        <v>3</v>
      </c>
      <c r="Z33" s="12">
        <f>SUM(P33:Y33)</f>
        <v>28.5</v>
      </c>
      <c r="AA33" s="44">
        <v>70</v>
      </c>
      <c r="AB33" s="46">
        <f>Z33/AA33</f>
        <v>0.40714285714285714</v>
      </c>
      <c r="AC33" s="30" t="str">
        <f>IF(Z33&gt;75%*AA33,"Победитель",IF(Z33&gt;50%*AA33,"Призёр","Участник"))</f>
        <v>Участник</v>
      </c>
    </row>
    <row r="34" spans="1:29" x14ac:dyDescent="0.3">
      <c r="A34" s="43">
        <v>20</v>
      </c>
      <c r="B34" s="8" t="s">
        <v>180</v>
      </c>
      <c r="C34" s="8" t="s">
        <v>604</v>
      </c>
      <c r="D34" s="8" t="s">
        <v>596</v>
      </c>
      <c r="E34" s="8" t="s">
        <v>605</v>
      </c>
      <c r="F34" s="55" t="s">
        <v>197</v>
      </c>
      <c r="G34" s="55" t="s">
        <v>185</v>
      </c>
      <c r="H34" s="55" t="s">
        <v>285</v>
      </c>
      <c r="I34" s="28" t="s">
        <v>606</v>
      </c>
      <c r="J34" s="8" t="s">
        <v>543</v>
      </c>
      <c r="K34" s="8">
        <v>11</v>
      </c>
      <c r="L34" s="8" t="s">
        <v>168</v>
      </c>
      <c r="M34" s="44" t="s">
        <v>197</v>
      </c>
      <c r="N34" s="13" t="str">
        <f>CONCATENATE(L34,M34)</f>
        <v>Л1104К</v>
      </c>
      <c r="O34" s="13" t="str">
        <f>CONCATENATE(B34,"-",F34,G34,H34,"-",I34)</f>
        <v>ж-КАО-06102002</v>
      </c>
      <c r="P34" s="45">
        <v>3</v>
      </c>
      <c r="Q34" s="45">
        <v>5</v>
      </c>
      <c r="R34" s="45">
        <v>5</v>
      </c>
      <c r="S34" s="45">
        <v>5</v>
      </c>
      <c r="T34" s="45">
        <v>0</v>
      </c>
      <c r="U34" s="45">
        <v>2</v>
      </c>
      <c r="V34" s="45">
        <v>4</v>
      </c>
      <c r="W34" s="45">
        <v>1</v>
      </c>
      <c r="X34" s="45">
        <v>3</v>
      </c>
      <c r="Y34" s="45">
        <v>0</v>
      </c>
      <c r="Z34" s="12">
        <f>SUM(P34:Y34)</f>
        <v>28</v>
      </c>
      <c r="AA34" s="44">
        <v>70</v>
      </c>
      <c r="AB34" s="46">
        <f>Z34/AA34</f>
        <v>0.4</v>
      </c>
      <c r="AC34" s="30" t="str">
        <f>IF(Z34&gt;75%*AA34,"Победитель",IF(Z34&gt;50%*AA34,"Призёр","Участник"))</f>
        <v>Участник</v>
      </c>
    </row>
    <row r="35" spans="1:29" x14ac:dyDescent="0.3">
      <c r="A35" s="43">
        <v>21</v>
      </c>
      <c r="B35" s="16" t="s">
        <v>37</v>
      </c>
      <c r="C35" s="16" t="s">
        <v>1230</v>
      </c>
      <c r="D35" s="16" t="s">
        <v>378</v>
      </c>
      <c r="E35" s="16" t="s">
        <v>57</v>
      </c>
      <c r="F35" s="16" t="s">
        <v>197</v>
      </c>
      <c r="G35" s="16" t="s">
        <v>203</v>
      </c>
      <c r="H35" s="16" t="s">
        <v>25</v>
      </c>
      <c r="I35" s="48" t="s">
        <v>1231</v>
      </c>
      <c r="J35" s="16" t="s">
        <v>1210</v>
      </c>
      <c r="K35" s="16">
        <v>11</v>
      </c>
      <c r="L35" s="16" t="s">
        <v>163</v>
      </c>
      <c r="M35" s="44" t="s">
        <v>247</v>
      </c>
      <c r="N35" s="13" t="str">
        <f>CONCATENATE(L35,M35)</f>
        <v>Л1102Л</v>
      </c>
      <c r="O35" s="13" t="str">
        <f>CONCATENATE(B35,"-",F35,G35,H35,"-",I35)</f>
        <v>М-КВС-26042002</v>
      </c>
      <c r="P35" s="45">
        <v>7</v>
      </c>
      <c r="Q35" s="45">
        <v>4.5</v>
      </c>
      <c r="R35" s="45">
        <v>2</v>
      </c>
      <c r="S35" s="45">
        <v>6</v>
      </c>
      <c r="T35" s="45">
        <v>0</v>
      </c>
      <c r="U35" s="45">
        <v>0</v>
      </c>
      <c r="V35" s="45">
        <v>3</v>
      </c>
      <c r="W35" s="45">
        <v>5</v>
      </c>
      <c r="X35" s="45">
        <v>0</v>
      </c>
      <c r="Y35" s="45">
        <v>0</v>
      </c>
      <c r="Z35" s="12">
        <f>SUM(P35:Y35)</f>
        <v>27.5</v>
      </c>
      <c r="AA35" s="44">
        <v>70</v>
      </c>
      <c r="AB35" s="46">
        <f>Z35/AA35</f>
        <v>0.39285714285714285</v>
      </c>
      <c r="AC35" s="30" t="str">
        <f>IF(Z35&gt;75%*AA35,"Победитель",IF(Z35&gt;50%*AA35,"Призёр","Участник"))</f>
        <v>Участник</v>
      </c>
    </row>
    <row r="36" spans="1:29" x14ac:dyDescent="0.3">
      <c r="A36" s="43">
        <v>22</v>
      </c>
      <c r="B36" s="16" t="s">
        <v>14</v>
      </c>
      <c r="C36" s="16" t="s">
        <v>416</v>
      </c>
      <c r="D36" s="16" t="s">
        <v>78</v>
      </c>
      <c r="E36" s="16" t="s">
        <v>158</v>
      </c>
      <c r="F36" s="4" t="s">
        <v>37</v>
      </c>
      <c r="G36" s="4" t="s">
        <v>25</v>
      </c>
      <c r="H36" s="4" t="s">
        <v>25</v>
      </c>
      <c r="I36" s="1" t="s">
        <v>417</v>
      </c>
      <c r="J36" s="14" t="s">
        <v>288</v>
      </c>
      <c r="K36" s="16">
        <v>11</v>
      </c>
      <c r="L36" s="16" t="s">
        <v>167</v>
      </c>
      <c r="M36" s="44" t="s">
        <v>321</v>
      </c>
      <c r="N36" s="13" t="str">
        <f>CONCATENATE(L36,M36)</f>
        <v>Л1103У</v>
      </c>
      <c r="O36" s="13" t="str">
        <f>CONCATENATE(B36,"-",F36,G36,H36,"-",I36)</f>
        <v>Ж-МСС-23042002</v>
      </c>
      <c r="P36" s="45">
        <v>3</v>
      </c>
      <c r="Q36" s="45">
        <v>5.5</v>
      </c>
      <c r="R36" s="45">
        <v>4</v>
      </c>
      <c r="S36" s="45">
        <v>0</v>
      </c>
      <c r="T36" s="45">
        <v>3</v>
      </c>
      <c r="U36" s="45">
        <v>0</v>
      </c>
      <c r="V36" s="45">
        <v>3</v>
      </c>
      <c r="W36" s="45">
        <v>0</v>
      </c>
      <c r="X36" s="45">
        <v>7</v>
      </c>
      <c r="Y36" s="45">
        <v>2</v>
      </c>
      <c r="Z36" s="12">
        <f>SUM(P36:Y36)</f>
        <v>27.5</v>
      </c>
      <c r="AA36" s="44">
        <v>70</v>
      </c>
      <c r="AB36" s="46">
        <f>Z36/AA36</f>
        <v>0.39285714285714285</v>
      </c>
      <c r="AC36" s="30" t="str">
        <f>IF(Z36&gt;75%*AA36,"Победитель",IF(Z36&gt;50%*AA36,"Призёр","Участник"))</f>
        <v>Участник</v>
      </c>
    </row>
    <row r="37" spans="1:29" x14ac:dyDescent="0.3">
      <c r="A37" s="43">
        <v>23</v>
      </c>
      <c r="B37" s="16" t="s">
        <v>14</v>
      </c>
      <c r="C37" s="16" t="s">
        <v>1028</v>
      </c>
      <c r="D37" s="16" t="s">
        <v>59</v>
      </c>
      <c r="E37" s="16" t="s">
        <v>689</v>
      </c>
      <c r="F37" s="16" t="s">
        <v>615</v>
      </c>
      <c r="G37" s="16" t="s">
        <v>252</v>
      </c>
      <c r="H37" s="16" t="s">
        <v>210</v>
      </c>
      <c r="I37" s="48" t="s">
        <v>1029</v>
      </c>
      <c r="J37" s="16" t="s">
        <v>778</v>
      </c>
      <c r="K37" s="16">
        <v>11</v>
      </c>
      <c r="L37" s="16" t="s">
        <v>1030</v>
      </c>
      <c r="M37" s="44" t="s">
        <v>295</v>
      </c>
      <c r="N37" s="13" t="str">
        <f>CONCATENATE(L37,M37)</f>
        <v>л1104Г</v>
      </c>
      <c r="O37" s="13" t="str">
        <f>CONCATENATE(B37,"-",F37,G37,H37,"-",I37)</f>
        <v>Ж-ЩЕР-13052002</v>
      </c>
      <c r="P37" s="45">
        <v>7</v>
      </c>
      <c r="Q37" s="45">
        <v>0</v>
      </c>
      <c r="R37" s="45">
        <v>2</v>
      </c>
      <c r="S37" s="45">
        <v>4</v>
      </c>
      <c r="T37" s="45">
        <v>3</v>
      </c>
      <c r="U37" s="45">
        <v>0</v>
      </c>
      <c r="V37" s="45">
        <v>0</v>
      </c>
      <c r="W37" s="45">
        <v>0</v>
      </c>
      <c r="X37" s="45">
        <v>7</v>
      </c>
      <c r="Y37" s="45">
        <v>3.5</v>
      </c>
      <c r="Z37" s="12">
        <f>SUM(P37:Y37)</f>
        <v>26.5</v>
      </c>
      <c r="AA37" s="44">
        <v>70</v>
      </c>
      <c r="AB37" s="46">
        <f>Z37/AA37</f>
        <v>0.37857142857142856</v>
      </c>
      <c r="AC37" s="30" t="str">
        <f>IF(Z37&gt;75%*AA37,"Победитель",IF(Z37&gt;50%*AA37,"Призёр","Участник"))</f>
        <v>Участник</v>
      </c>
    </row>
    <row r="38" spans="1:29" x14ac:dyDescent="0.3">
      <c r="A38" s="43">
        <v>24</v>
      </c>
      <c r="B38" s="18" t="s">
        <v>427</v>
      </c>
      <c r="C38" s="18" t="s">
        <v>532</v>
      </c>
      <c r="D38" s="18" t="s">
        <v>533</v>
      </c>
      <c r="E38" s="18" t="s">
        <v>102</v>
      </c>
      <c r="F38" s="3" t="s">
        <v>210</v>
      </c>
      <c r="G38" s="3" t="s">
        <v>203</v>
      </c>
      <c r="H38" s="3" t="s">
        <v>226</v>
      </c>
      <c r="I38" s="1" t="s">
        <v>534</v>
      </c>
      <c r="J38" s="18" t="s">
        <v>426</v>
      </c>
      <c r="K38" s="5" t="s">
        <v>531</v>
      </c>
      <c r="L38" s="18" t="s">
        <v>163</v>
      </c>
      <c r="M38" s="44" t="s">
        <v>203</v>
      </c>
      <c r="N38" s="13" t="str">
        <f>CONCATENATE(L38,M38)</f>
        <v>Л1102В</v>
      </c>
      <c r="O38" s="13" t="str">
        <f>CONCATENATE(B38,"-",F38,G38,H38,"-",I38)</f>
        <v>м -РВД-27062002</v>
      </c>
      <c r="P38" s="45">
        <v>3</v>
      </c>
      <c r="Q38" s="45">
        <v>3</v>
      </c>
      <c r="R38" s="45">
        <v>2</v>
      </c>
      <c r="S38" s="45">
        <v>4</v>
      </c>
      <c r="T38" s="45">
        <v>1</v>
      </c>
      <c r="U38" s="45">
        <v>4</v>
      </c>
      <c r="V38" s="45">
        <v>1</v>
      </c>
      <c r="W38" s="45">
        <v>4</v>
      </c>
      <c r="X38" s="45">
        <v>0</v>
      </c>
      <c r="Y38" s="45">
        <v>4</v>
      </c>
      <c r="Z38" s="12">
        <f>SUM(P38:Y38)</f>
        <v>26</v>
      </c>
      <c r="AA38" s="44">
        <v>70</v>
      </c>
      <c r="AB38" s="46">
        <f>Z38/AA38</f>
        <v>0.37142857142857144</v>
      </c>
      <c r="AC38" s="30" t="str">
        <f>IF(Z38&gt;75%*AA38,"Победитель",IF(Z38&gt;50%*AA38,"Призёр","Участник"))</f>
        <v>Участник</v>
      </c>
    </row>
    <row r="39" spans="1:29" x14ac:dyDescent="0.3">
      <c r="A39" s="43">
        <v>25</v>
      </c>
      <c r="B39" s="18" t="s">
        <v>427</v>
      </c>
      <c r="C39" s="18" t="s">
        <v>528</v>
      </c>
      <c r="D39" s="18" t="s">
        <v>42</v>
      </c>
      <c r="E39" s="18" t="s">
        <v>529</v>
      </c>
      <c r="F39" s="3" t="s">
        <v>295</v>
      </c>
      <c r="G39" s="3" t="s">
        <v>226</v>
      </c>
      <c r="H39" s="3" t="s">
        <v>203</v>
      </c>
      <c r="I39" s="1" t="s">
        <v>530</v>
      </c>
      <c r="J39" s="18" t="s">
        <v>426</v>
      </c>
      <c r="K39" s="5" t="s">
        <v>531</v>
      </c>
      <c r="L39" s="18" t="s">
        <v>167</v>
      </c>
      <c r="M39" s="44" t="s">
        <v>203</v>
      </c>
      <c r="N39" s="13" t="str">
        <f>CONCATENATE(L39,M39)</f>
        <v>Л1103В</v>
      </c>
      <c r="O39" s="13" t="str">
        <f>CONCATENATE(B39,"-",F39,G39,H39,"-",I39)</f>
        <v>м -ГДВ-12122002</v>
      </c>
      <c r="P39" s="45">
        <v>5</v>
      </c>
      <c r="Q39" s="45">
        <v>2</v>
      </c>
      <c r="R39" s="45">
        <v>3</v>
      </c>
      <c r="S39" s="45">
        <v>1</v>
      </c>
      <c r="T39" s="45">
        <v>0</v>
      </c>
      <c r="U39" s="45">
        <v>4</v>
      </c>
      <c r="V39" s="45">
        <v>1</v>
      </c>
      <c r="W39" s="45">
        <v>5</v>
      </c>
      <c r="X39" s="45">
        <v>0</v>
      </c>
      <c r="Y39" s="45">
        <v>5</v>
      </c>
      <c r="Z39" s="12">
        <f>SUM(P39:Y39)</f>
        <v>26</v>
      </c>
      <c r="AA39" s="44">
        <v>70</v>
      </c>
      <c r="AB39" s="46">
        <f>Z39/AA39</f>
        <v>0.37142857142857144</v>
      </c>
      <c r="AC39" s="30" t="str">
        <f>IF(Z39&gt;75%*AA39,"Победитель",IF(Z39&gt;50%*AA39,"Призёр","Участник"))</f>
        <v>Участник</v>
      </c>
    </row>
    <row r="40" spans="1:29" x14ac:dyDescent="0.3">
      <c r="A40" s="43">
        <v>26</v>
      </c>
      <c r="B40" s="16" t="s">
        <v>37</v>
      </c>
      <c r="C40" s="16" t="s">
        <v>1025</v>
      </c>
      <c r="D40" s="16" t="s">
        <v>487</v>
      </c>
      <c r="E40" s="16" t="s">
        <v>43</v>
      </c>
      <c r="F40" s="16" t="s">
        <v>25</v>
      </c>
      <c r="G40" s="16" t="s">
        <v>185</v>
      </c>
      <c r="H40" s="16" t="s">
        <v>185</v>
      </c>
      <c r="I40" s="48" t="s">
        <v>1026</v>
      </c>
      <c r="J40" s="16" t="s">
        <v>778</v>
      </c>
      <c r="K40" s="16">
        <v>11</v>
      </c>
      <c r="L40" s="16" t="s">
        <v>1027</v>
      </c>
      <c r="M40" s="44" t="s">
        <v>295</v>
      </c>
      <c r="N40" s="13" t="str">
        <f>CONCATENATE(L40,M40)</f>
        <v>л1101Г</v>
      </c>
      <c r="O40" s="13" t="str">
        <f>CONCATENATE(B40,"-",F40,G40,H40,"-",I40)</f>
        <v>М-САА-06012002</v>
      </c>
      <c r="P40" s="45">
        <v>7</v>
      </c>
      <c r="Q40" s="45">
        <v>3</v>
      </c>
      <c r="R40" s="45">
        <v>2</v>
      </c>
      <c r="S40" s="45">
        <v>5</v>
      </c>
      <c r="T40" s="45">
        <v>0</v>
      </c>
      <c r="U40" s="45">
        <v>0</v>
      </c>
      <c r="V40" s="45">
        <v>3</v>
      </c>
      <c r="W40" s="45">
        <v>0</v>
      </c>
      <c r="X40" s="45">
        <v>1</v>
      </c>
      <c r="Y40" s="45">
        <v>4</v>
      </c>
      <c r="Z40" s="12">
        <f>SUM(P40:Y40)</f>
        <v>25</v>
      </c>
      <c r="AA40" s="44">
        <v>70</v>
      </c>
      <c r="AB40" s="46">
        <f>Z40/AA40</f>
        <v>0.35714285714285715</v>
      </c>
      <c r="AC40" s="30" t="str">
        <f>IF(Z40&gt;75%*AA40,"Победитель",IF(Z40&gt;50%*AA40,"Призёр","Участник"))</f>
        <v>Участник</v>
      </c>
    </row>
    <row r="41" spans="1:29" x14ac:dyDescent="0.3">
      <c r="A41" s="43">
        <v>27</v>
      </c>
      <c r="B41" s="24" t="s">
        <v>250</v>
      </c>
      <c r="C41" s="24" t="s">
        <v>770</v>
      </c>
      <c r="D41" s="24" t="s">
        <v>42</v>
      </c>
      <c r="E41" s="24" t="s">
        <v>771</v>
      </c>
      <c r="F41" s="51" t="s">
        <v>310</v>
      </c>
      <c r="G41" s="51" t="s">
        <v>226</v>
      </c>
      <c r="H41" s="51" t="s">
        <v>185</v>
      </c>
      <c r="I41" s="53" t="s">
        <v>772</v>
      </c>
      <c r="J41" s="24" t="s">
        <v>612</v>
      </c>
      <c r="K41" s="24">
        <v>11</v>
      </c>
      <c r="L41" s="24" t="s">
        <v>773</v>
      </c>
      <c r="M41" s="44" t="s">
        <v>197</v>
      </c>
      <c r="N41" s="13" t="str">
        <f>CONCATENATE(L41,M41)</f>
        <v>Л11-08К</v>
      </c>
      <c r="O41" s="13" t="str">
        <f>CONCATENATE(B41,"-",F41,G41,H41,"-",I41)</f>
        <v>м-ФДА-06032002</v>
      </c>
      <c r="P41" s="45">
        <v>7</v>
      </c>
      <c r="Q41" s="45">
        <v>5.5</v>
      </c>
      <c r="R41" s="45">
        <v>4</v>
      </c>
      <c r="S41" s="45">
        <v>0</v>
      </c>
      <c r="T41" s="45">
        <v>1</v>
      </c>
      <c r="U41" s="45">
        <v>0</v>
      </c>
      <c r="V41" s="45">
        <v>0</v>
      </c>
      <c r="W41" s="45">
        <v>1</v>
      </c>
      <c r="X41" s="45">
        <v>4</v>
      </c>
      <c r="Y41" s="45">
        <v>2</v>
      </c>
      <c r="Z41" s="12">
        <f>SUM(P41:Y41)</f>
        <v>24.5</v>
      </c>
      <c r="AA41" s="44">
        <v>70</v>
      </c>
      <c r="AB41" s="46">
        <f>Z41/AA41</f>
        <v>0.35</v>
      </c>
      <c r="AC41" s="30" t="str">
        <f>IF(Z41&gt;75%*AA41,"Победитель",IF(Z41&gt;50%*AA41,"Призёр","Участник"))</f>
        <v>Участник</v>
      </c>
    </row>
    <row r="42" spans="1:29" x14ac:dyDescent="0.3">
      <c r="A42" s="43">
        <v>28</v>
      </c>
      <c r="B42" s="8" t="s">
        <v>180</v>
      </c>
      <c r="C42" s="8" t="s">
        <v>557</v>
      </c>
      <c r="D42" s="8" t="s">
        <v>596</v>
      </c>
      <c r="E42" s="8" t="s">
        <v>158</v>
      </c>
      <c r="F42" s="55" t="s">
        <v>37</v>
      </c>
      <c r="G42" s="55" t="s">
        <v>185</v>
      </c>
      <c r="H42" s="55" t="s">
        <v>25</v>
      </c>
      <c r="I42" s="28" t="s">
        <v>609</v>
      </c>
      <c r="J42" s="8" t="s">
        <v>543</v>
      </c>
      <c r="K42" s="8">
        <v>11</v>
      </c>
      <c r="L42" s="8" t="s">
        <v>174</v>
      </c>
      <c r="M42" s="44" t="s">
        <v>197</v>
      </c>
      <c r="N42" s="13" t="str">
        <f>CONCATENATE(L42,M42)</f>
        <v>Л1106К</v>
      </c>
      <c r="O42" s="13" t="str">
        <f>CONCATENATE(B42,"-",F42,G42,H42,"-",I42)</f>
        <v>ж-МАС-20082002</v>
      </c>
      <c r="P42" s="45">
        <v>7</v>
      </c>
      <c r="Q42" s="45">
        <v>3</v>
      </c>
      <c r="R42" s="45">
        <v>2</v>
      </c>
      <c r="S42" s="45">
        <v>2</v>
      </c>
      <c r="T42" s="45">
        <v>0</v>
      </c>
      <c r="U42" s="45">
        <v>2</v>
      </c>
      <c r="V42" s="45">
        <v>3</v>
      </c>
      <c r="W42" s="45">
        <v>2</v>
      </c>
      <c r="X42" s="45">
        <v>3</v>
      </c>
      <c r="Y42" s="45">
        <v>0</v>
      </c>
      <c r="Z42" s="12">
        <f>SUM(P42:Y42)</f>
        <v>24</v>
      </c>
      <c r="AA42" s="44">
        <v>70</v>
      </c>
      <c r="AB42" s="46">
        <f>Z42/AA42</f>
        <v>0.34285714285714286</v>
      </c>
      <c r="AC42" s="30" t="str">
        <f>IF(Z42&gt;75%*AA42,"Победитель",IF(Z42&gt;50%*AA42,"Призёр","Участник"))</f>
        <v>Участник</v>
      </c>
    </row>
    <row r="43" spans="1:29" x14ac:dyDescent="0.3">
      <c r="A43" s="43">
        <v>29</v>
      </c>
      <c r="B43" s="16" t="s">
        <v>14</v>
      </c>
      <c r="C43" s="16" t="s">
        <v>94</v>
      </c>
      <c r="D43" s="16" t="s">
        <v>95</v>
      </c>
      <c r="E43" s="16" t="s">
        <v>60</v>
      </c>
      <c r="F43" s="4" t="str">
        <f>LEFT(C43,1)</f>
        <v>Ш</v>
      </c>
      <c r="G43" s="4" t="str">
        <f>LEFT(D43,1)</f>
        <v>Н</v>
      </c>
      <c r="H43" s="4" t="str">
        <f>LEFT(E43,1)</f>
        <v>В</v>
      </c>
      <c r="I43" s="1" t="s">
        <v>96</v>
      </c>
      <c r="J43" s="14" t="s">
        <v>28</v>
      </c>
      <c r="K43" s="16">
        <v>11</v>
      </c>
      <c r="L43" s="16" t="s">
        <v>168</v>
      </c>
      <c r="M43" s="10" t="s">
        <v>37</v>
      </c>
      <c r="N43" s="13" t="str">
        <f>CONCATENATE(L43,M43)</f>
        <v>Л1104М</v>
      </c>
      <c r="O43" s="13" t="str">
        <f>CONCATENATE(B43,"-",F43,G43,H43,"-",I43)</f>
        <v>Ж-ШНВ-29072001</v>
      </c>
      <c r="P43" s="45">
        <v>0</v>
      </c>
      <c r="Q43" s="45">
        <v>1.5</v>
      </c>
      <c r="R43" s="45">
        <v>3</v>
      </c>
      <c r="S43" s="45">
        <v>5</v>
      </c>
      <c r="T43" s="45">
        <v>2</v>
      </c>
      <c r="U43" s="45">
        <v>1</v>
      </c>
      <c r="V43" s="45">
        <v>5</v>
      </c>
      <c r="W43" s="45">
        <v>1</v>
      </c>
      <c r="X43" s="45">
        <v>3</v>
      </c>
      <c r="Y43" s="45">
        <v>2.5</v>
      </c>
      <c r="Z43" s="12">
        <f>SUM(P43:Y43)</f>
        <v>24</v>
      </c>
      <c r="AA43" s="44">
        <v>70</v>
      </c>
      <c r="AB43" s="46">
        <f>Z43/AA43</f>
        <v>0.34285714285714286</v>
      </c>
      <c r="AC43" s="30" t="str">
        <f>IF(Z43&gt;75%*AA43,"Победитель",IF(Z43&gt;50%*AA43,"Призёр","Участник"))</f>
        <v>Участник</v>
      </c>
    </row>
    <row r="44" spans="1:29" x14ac:dyDescent="0.3">
      <c r="A44" s="43">
        <v>30</v>
      </c>
      <c r="B44" s="16" t="s">
        <v>37</v>
      </c>
      <c r="C44" s="16" t="s">
        <v>414</v>
      </c>
      <c r="D44" s="16" t="s">
        <v>107</v>
      </c>
      <c r="E44" s="16" t="s">
        <v>336</v>
      </c>
      <c r="F44" s="4" t="s">
        <v>216</v>
      </c>
      <c r="G44" s="4" t="s">
        <v>37</v>
      </c>
      <c r="H44" s="4" t="s">
        <v>37</v>
      </c>
      <c r="I44" s="1" t="s">
        <v>415</v>
      </c>
      <c r="J44" s="14" t="s">
        <v>288</v>
      </c>
      <c r="K44" s="16">
        <v>11</v>
      </c>
      <c r="L44" s="16" t="s">
        <v>163</v>
      </c>
      <c r="M44" s="44" t="s">
        <v>321</v>
      </c>
      <c r="N44" s="13" t="str">
        <f>CONCATENATE(L44,M44)</f>
        <v>Л1102У</v>
      </c>
      <c r="O44" s="13" t="str">
        <f>CONCATENATE(B44,"-",F44,G44,H44,"-",I44)</f>
        <v>М-ЗММ-12032003</v>
      </c>
      <c r="P44" s="45">
        <v>0</v>
      </c>
      <c r="Q44" s="45">
        <v>3</v>
      </c>
      <c r="R44" s="45">
        <v>1</v>
      </c>
      <c r="S44" s="45">
        <v>5</v>
      </c>
      <c r="T44" s="45">
        <v>2</v>
      </c>
      <c r="U44" s="45">
        <v>0</v>
      </c>
      <c r="V44" s="45">
        <v>4</v>
      </c>
      <c r="W44" s="45">
        <v>2</v>
      </c>
      <c r="X44" s="45">
        <v>7</v>
      </c>
      <c r="Y44" s="45">
        <v>0</v>
      </c>
      <c r="Z44" s="12">
        <f>SUM(P44:Y44)</f>
        <v>24</v>
      </c>
      <c r="AA44" s="44">
        <v>70</v>
      </c>
      <c r="AB44" s="46">
        <f>Z44/AA44</f>
        <v>0.34285714285714286</v>
      </c>
      <c r="AC44" s="30" t="str">
        <f>IF(Z44&gt;75%*AA44,"Победитель",IF(Z44&gt;50%*AA44,"Призёр","Участник"))</f>
        <v>Участник</v>
      </c>
    </row>
    <row r="45" spans="1:29" x14ac:dyDescent="0.3">
      <c r="A45" s="43">
        <v>31</v>
      </c>
      <c r="B45" s="16" t="s">
        <v>14</v>
      </c>
      <c r="C45" s="16" t="s">
        <v>421</v>
      </c>
      <c r="D45" s="16" t="s">
        <v>82</v>
      </c>
      <c r="E45" s="16" t="s">
        <v>60</v>
      </c>
      <c r="F45" s="4" t="s">
        <v>185</v>
      </c>
      <c r="G45" s="4" t="s">
        <v>37</v>
      </c>
      <c r="H45" s="4" t="s">
        <v>203</v>
      </c>
      <c r="I45" s="1" t="s">
        <v>422</v>
      </c>
      <c r="J45" s="14" t="s">
        <v>288</v>
      </c>
      <c r="K45" s="16">
        <v>11</v>
      </c>
      <c r="L45" s="16" t="s">
        <v>173</v>
      </c>
      <c r="M45" s="44" t="s">
        <v>321</v>
      </c>
      <c r="N45" s="13" t="str">
        <f>CONCATENATE(L45,M45)</f>
        <v>Л1105У</v>
      </c>
      <c r="O45" s="13" t="str">
        <f>CONCATENATE(B45,"-",F45,G45,H45,"-",I45)</f>
        <v>Ж-АМВ-30062002</v>
      </c>
      <c r="P45" s="45">
        <v>0</v>
      </c>
      <c r="Q45" s="45">
        <v>5.5</v>
      </c>
      <c r="R45" s="45">
        <v>3</v>
      </c>
      <c r="S45" s="45">
        <v>2</v>
      </c>
      <c r="T45" s="45">
        <v>3</v>
      </c>
      <c r="U45" s="45">
        <v>0</v>
      </c>
      <c r="V45" s="45">
        <v>3</v>
      </c>
      <c r="W45" s="45">
        <v>0</v>
      </c>
      <c r="X45" s="45">
        <v>4</v>
      </c>
      <c r="Y45" s="45">
        <v>3</v>
      </c>
      <c r="Z45" s="12">
        <f>SUM(P45:Y45)</f>
        <v>23.5</v>
      </c>
      <c r="AA45" s="44">
        <v>70</v>
      </c>
      <c r="AB45" s="46">
        <f>Z45/AA45</f>
        <v>0.33571428571428569</v>
      </c>
      <c r="AC45" s="30" t="str">
        <f>IF(Z45&gt;75%*AA45,"Победитель",IF(Z45&gt;50%*AA45,"Призёр","Участник"))</f>
        <v>Участник</v>
      </c>
    </row>
    <row r="46" spans="1:29" x14ac:dyDescent="0.3">
      <c r="A46" s="43">
        <v>32</v>
      </c>
      <c r="B46" s="8" t="s">
        <v>180</v>
      </c>
      <c r="C46" s="8" t="s">
        <v>602</v>
      </c>
      <c r="D46" s="8" t="s">
        <v>59</v>
      </c>
      <c r="E46" s="8" t="s">
        <v>158</v>
      </c>
      <c r="F46" s="55" t="s">
        <v>197</v>
      </c>
      <c r="G46" s="55" t="s">
        <v>252</v>
      </c>
      <c r="H46" s="55" t="s">
        <v>25</v>
      </c>
      <c r="I46" s="28" t="s">
        <v>603</v>
      </c>
      <c r="J46" s="8" t="s">
        <v>543</v>
      </c>
      <c r="K46" s="8">
        <v>11</v>
      </c>
      <c r="L46" s="8" t="s">
        <v>167</v>
      </c>
      <c r="M46" s="44" t="s">
        <v>197</v>
      </c>
      <c r="N46" s="13" t="str">
        <f>CONCATENATE(L46,M46)</f>
        <v>Л1103К</v>
      </c>
      <c r="O46" s="13" t="str">
        <f>CONCATENATE(B46,"-",F46,G46,H46,"-",I46)</f>
        <v>ж-КЕС-11032002</v>
      </c>
      <c r="P46" s="45">
        <v>3</v>
      </c>
      <c r="Q46" s="45">
        <v>4</v>
      </c>
      <c r="R46" s="45">
        <v>2</v>
      </c>
      <c r="S46" s="45">
        <v>5</v>
      </c>
      <c r="T46" s="45">
        <v>0</v>
      </c>
      <c r="U46" s="45">
        <v>3</v>
      </c>
      <c r="V46" s="45">
        <v>4</v>
      </c>
      <c r="W46" s="45">
        <v>0</v>
      </c>
      <c r="X46" s="45">
        <v>2</v>
      </c>
      <c r="Y46" s="45">
        <v>0</v>
      </c>
      <c r="Z46" s="12">
        <f>SUM(P46:Y46)</f>
        <v>23</v>
      </c>
      <c r="AA46" s="44">
        <v>70</v>
      </c>
      <c r="AB46" s="46">
        <f>Z46/AA46</f>
        <v>0.32857142857142857</v>
      </c>
      <c r="AC46" s="30" t="str">
        <f>IF(Z46&gt;75%*AA46,"Победитель",IF(Z46&gt;50%*AA46,"Призёр","Участник"))</f>
        <v>Участник</v>
      </c>
    </row>
    <row r="47" spans="1:29" x14ac:dyDescent="0.3">
      <c r="A47" s="43">
        <v>33</v>
      </c>
      <c r="B47" s="16" t="s">
        <v>14</v>
      </c>
      <c r="C47" s="16" t="s">
        <v>1324</v>
      </c>
      <c r="D47" s="16" t="s">
        <v>202</v>
      </c>
      <c r="E47" s="16" t="s">
        <v>35</v>
      </c>
      <c r="F47" s="16" t="s">
        <v>185</v>
      </c>
      <c r="G47" s="16" t="s">
        <v>185</v>
      </c>
      <c r="H47" s="16" t="s">
        <v>185</v>
      </c>
      <c r="I47" s="48">
        <v>14032002</v>
      </c>
      <c r="J47" s="16" t="s">
        <v>1248</v>
      </c>
      <c r="K47" s="16">
        <v>11</v>
      </c>
      <c r="L47" s="16" t="s">
        <v>1325</v>
      </c>
      <c r="M47" s="44" t="s">
        <v>25</v>
      </c>
      <c r="N47" s="13" t="str">
        <f>CONCATENATE(L47,M47)</f>
        <v>Л1157С</v>
      </c>
      <c r="O47" s="13" t="str">
        <f>CONCATENATE(B47,"-",F47,G47,H47,"-",I47)</f>
        <v>Ж-ААА-14032002</v>
      </c>
      <c r="P47" s="45">
        <v>0</v>
      </c>
      <c r="Q47" s="45">
        <v>3</v>
      </c>
      <c r="R47" s="45">
        <v>2</v>
      </c>
      <c r="S47" s="45">
        <v>3</v>
      </c>
      <c r="T47" s="45">
        <v>3</v>
      </c>
      <c r="U47" s="45">
        <v>0</v>
      </c>
      <c r="V47" s="45">
        <v>3</v>
      </c>
      <c r="W47" s="45">
        <v>1</v>
      </c>
      <c r="X47" s="45">
        <v>7</v>
      </c>
      <c r="Y47" s="45">
        <v>0</v>
      </c>
      <c r="Z47" s="30">
        <f>SUM(P47:Y47)</f>
        <v>22</v>
      </c>
      <c r="AA47" s="44">
        <v>70</v>
      </c>
      <c r="AB47" s="46">
        <f>Z47/AA47</f>
        <v>0.31428571428571428</v>
      </c>
      <c r="AC47" s="30" t="str">
        <f>IF(Z47&gt;75%*AA47,"Победитель",IF(Z47&gt;50%*AA47,"Призёр","Участник"))</f>
        <v>Участник</v>
      </c>
    </row>
    <row r="48" spans="1:29" x14ac:dyDescent="0.3">
      <c r="A48" s="43">
        <v>34</v>
      </c>
      <c r="B48" s="16" t="s">
        <v>37</v>
      </c>
      <c r="C48" s="16" t="s">
        <v>411</v>
      </c>
      <c r="D48" s="16" t="s">
        <v>56</v>
      </c>
      <c r="E48" s="16" t="s">
        <v>412</v>
      </c>
      <c r="F48" s="4" t="s">
        <v>210</v>
      </c>
      <c r="G48" s="4" t="s">
        <v>185</v>
      </c>
      <c r="H48" s="4" t="s">
        <v>285</v>
      </c>
      <c r="I48" s="1" t="s">
        <v>413</v>
      </c>
      <c r="J48" s="14" t="s">
        <v>288</v>
      </c>
      <c r="K48" s="16">
        <v>11</v>
      </c>
      <c r="L48" s="16" t="s">
        <v>162</v>
      </c>
      <c r="M48" s="44" t="s">
        <v>321</v>
      </c>
      <c r="N48" s="13" t="str">
        <f>CONCATENATE(L48,M48)</f>
        <v>Л1101У</v>
      </c>
      <c r="O48" s="13" t="str">
        <f>CONCATENATE(B48,"-",F48,G48,H48,"-",I48)</f>
        <v>М-РАО-16042002</v>
      </c>
      <c r="P48" s="45">
        <v>0</v>
      </c>
      <c r="Q48" s="45">
        <v>2</v>
      </c>
      <c r="R48" s="45">
        <v>1</v>
      </c>
      <c r="S48" s="45">
        <v>5</v>
      </c>
      <c r="T48" s="45">
        <v>2</v>
      </c>
      <c r="U48" s="45">
        <v>0</v>
      </c>
      <c r="V48" s="45">
        <v>5</v>
      </c>
      <c r="W48" s="45">
        <v>0</v>
      </c>
      <c r="X48" s="45">
        <v>5</v>
      </c>
      <c r="Y48" s="45">
        <v>0</v>
      </c>
      <c r="Z48" s="12">
        <f>SUM(P48:Y48)</f>
        <v>20</v>
      </c>
      <c r="AA48" s="44">
        <v>70</v>
      </c>
      <c r="AB48" s="46">
        <f>Z48/AA48</f>
        <v>0.2857142857142857</v>
      </c>
      <c r="AC48" s="30" t="str">
        <f>IF(Z48&gt;75%*AA48,"Победитель",IF(Z48&gt;50%*AA48,"Призёр","Участник"))</f>
        <v>Участник</v>
      </c>
    </row>
    <row r="49" spans="1:29" x14ac:dyDescent="0.3">
      <c r="A49" s="43">
        <v>35</v>
      </c>
      <c r="B49" s="24" t="s">
        <v>250</v>
      </c>
      <c r="C49" s="24" t="s">
        <v>758</v>
      </c>
      <c r="D49" s="24" t="s">
        <v>39</v>
      </c>
      <c r="E49" s="24" t="s">
        <v>171</v>
      </c>
      <c r="F49" s="51" t="s">
        <v>25</v>
      </c>
      <c r="G49" s="51" t="s">
        <v>191</v>
      </c>
      <c r="H49" s="51" t="s">
        <v>191</v>
      </c>
      <c r="I49" s="53" t="s">
        <v>759</v>
      </c>
      <c r="J49" s="24" t="s">
        <v>612</v>
      </c>
      <c r="K49" s="24">
        <v>11</v>
      </c>
      <c r="L49" s="24" t="s">
        <v>760</v>
      </c>
      <c r="M49" s="44" t="s">
        <v>197</v>
      </c>
      <c r="N49" s="13" t="str">
        <f>CONCATENATE(L49,M49)</f>
        <v>Л11-04К</v>
      </c>
      <c r="O49" s="13" t="str">
        <f>CONCATENATE(B49,"-",F49,G49,H49,"-",I49)</f>
        <v>м-СНН-18122002</v>
      </c>
      <c r="P49" s="45">
        <v>7</v>
      </c>
      <c r="Q49" s="45">
        <v>5</v>
      </c>
      <c r="R49" s="45">
        <v>3</v>
      </c>
      <c r="S49" s="45">
        <v>1</v>
      </c>
      <c r="T49" s="45">
        <v>1</v>
      </c>
      <c r="U49" s="45">
        <v>0</v>
      </c>
      <c r="V49" s="45">
        <v>0</v>
      </c>
      <c r="W49" s="45">
        <v>0</v>
      </c>
      <c r="X49" s="45">
        <v>1</v>
      </c>
      <c r="Y49" s="45">
        <v>0</v>
      </c>
      <c r="Z49" s="12">
        <f>SUM(P49:Y49)</f>
        <v>18</v>
      </c>
      <c r="AA49" s="44">
        <v>70</v>
      </c>
      <c r="AB49" s="46">
        <f>Z49/AA49</f>
        <v>0.25714285714285712</v>
      </c>
      <c r="AC49" s="30" t="str">
        <f>IF(Z49&gt;75%*AA49,"Победитель",IF(Z49&gt;50%*AA49,"Призёр","Участник"))</f>
        <v>Участник</v>
      </c>
    </row>
    <row r="50" spans="1:29" x14ac:dyDescent="0.3">
      <c r="A50" s="43">
        <v>36</v>
      </c>
      <c r="B50" s="16" t="s">
        <v>37</v>
      </c>
      <c r="C50" s="16" t="s">
        <v>91</v>
      </c>
      <c r="D50" s="16" t="s">
        <v>67</v>
      </c>
      <c r="E50" s="16" t="s">
        <v>92</v>
      </c>
      <c r="F50" s="4" t="str">
        <f>LEFT(C50,1)</f>
        <v>З</v>
      </c>
      <c r="G50" s="4" t="str">
        <f>LEFT(D50,1)</f>
        <v>С</v>
      </c>
      <c r="H50" s="4" t="str">
        <f>LEFT(E50,1)</f>
        <v>Г</v>
      </c>
      <c r="I50" s="1" t="s">
        <v>93</v>
      </c>
      <c r="J50" s="14" t="s">
        <v>28</v>
      </c>
      <c r="K50" s="16">
        <v>11</v>
      </c>
      <c r="L50" s="16" t="s">
        <v>163</v>
      </c>
      <c r="M50" s="10" t="s">
        <v>37</v>
      </c>
      <c r="N50" s="13" t="str">
        <f>CONCATENATE(L50,M50)</f>
        <v>Л1102М</v>
      </c>
      <c r="O50" s="13" t="str">
        <f>CONCATENATE(B50,"-",F50,G50,H50,"-",I50)</f>
        <v>М-ЗСГ-18072002</v>
      </c>
      <c r="P50" s="45">
        <v>0</v>
      </c>
      <c r="Q50" s="45">
        <v>3.5</v>
      </c>
      <c r="R50" s="45">
        <v>0.5</v>
      </c>
      <c r="S50" s="45">
        <v>3</v>
      </c>
      <c r="T50" s="45">
        <v>0</v>
      </c>
      <c r="U50" s="45">
        <v>1</v>
      </c>
      <c r="V50" s="45">
        <v>2</v>
      </c>
      <c r="W50" s="45">
        <v>2</v>
      </c>
      <c r="X50" s="45">
        <v>3</v>
      </c>
      <c r="Y50" s="45">
        <v>2.5</v>
      </c>
      <c r="Z50" s="12">
        <f>SUM(P50:Y50)</f>
        <v>17.5</v>
      </c>
      <c r="AA50" s="44">
        <v>70</v>
      </c>
      <c r="AB50" s="46">
        <f>Z50/AA50</f>
        <v>0.25</v>
      </c>
      <c r="AC50" s="30" t="str">
        <f>IF(Z50&gt;75%*AA50,"Победитель",IF(Z50&gt;50%*AA50,"Призёр","Участник"))</f>
        <v>Участник</v>
      </c>
    </row>
    <row r="51" spans="1:29" x14ac:dyDescent="0.3">
      <c r="A51" s="43">
        <v>37</v>
      </c>
      <c r="B51" s="8" t="s">
        <v>250</v>
      </c>
      <c r="C51" s="8" t="s">
        <v>598</v>
      </c>
      <c r="D51" s="8" t="s">
        <v>385</v>
      </c>
      <c r="E51" s="8" t="s">
        <v>43</v>
      </c>
      <c r="F51" s="55" t="s">
        <v>196</v>
      </c>
      <c r="G51" s="55" t="s">
        <v>37</v>
      </c>
      <c r="H51" s="55" t="s">
        <v>185</v>
      </c>
      <c r="I51" s="28" t="s">
        <v>599</v>
      </c>
      <c r="J51" s="8" t="s">
        <v>543</v>
      </c>
      <c r="K51" s="8">
        <v>11</v>
      </c>
      <c r="L51" s="8" t="s">
        <v>162</v>
      </c>
      <c r="M51" s="44" t="s">
        <v>197</v>
      </c>
      <c r="N51" s="13" t="str">
        <f>CONCATENATE(L51,M51)</f>
        <v>Л1101К</v>
      </c>
      <c r="O51" s="13" t="str">
        <f>CONCATENATE(B51,"-",F51,G51,H51,"-",I51)</f>
        <v>м-БМА-05072002</v>
      </c>
      <c r="P51" s="45">
        <v>0</v>
      </c>
      <c r="Q51" s="45">
        <v>5</v>
      </c>
      <c r="R51" s="45">
        <v>3</v>
      </c>
      <c r="S51" s="45">
        <v>0</v>
      </c>
      <c r="T51" s="45">
        <v>7</v>
      </c>
      <c r="U51" s="45">
        <v>2</v>
      </c>
      <c r="V51" s="45">
        <v>0</v>
      </c>
      <c r="W51" s="45">
        <v>0</v>
      </c>
      <c r="X51" s="45">
        <v>0</v>
      </c>
      <c r="Y51" s="45">
        <v>0</v>
      </c>
      <c r="Z51" s="12">
        <f>SUM(P51:Y51)</f>
        <v>17</v>
      </c>
      <c r="AA51" s="44">
        <v>70</v>
      </c>
      <c r="AB51" s="46">
        <f>Z51/AA51</f>
        <v>0.24285714285714285</v>
      </c>
      <c r="AC51" s="30" t="str">
        <f>IF(Z51&gt;75%*AA51,"Победитель",IF(Z51&gt;50%*AA51,"Призёр","Участник"))</f>
        <v>Участник</v>
      </c>
    </row>
    <row r="52" spans="1:29" x14ac:dyDescent="0.3">
      <c r="A52" s="43">
        <v>38</v>
      </c>
      <c r="B52" s="16" t="s">
        <v>37</v>
      </c>
      <c r="C52" s="16" t="s">
        <v>1328</v>
      </c>
      <c r="D52" s="16" t="s">
        <v>115</v>
      </c>
      <c r="E52" s="16" t="s">
        <v>771</v>
      </c>
      <c r="F52" s="16" t="s">
        <v>197</v>
      </c>
      <c r="G52" s="16" t="s">
        <v>203</v>
      </c>
      <c r="H52" s="16" t="s">
        <v>185</v>
      </c>
      <c r="I52" s="48">
        <v>25092002</v>
      </c>
      <c r="J52" s="16" t="s">
        <v>1248</v>
      </c>
      <c r="K52" s="16">
        <v>11</v>
      </c>
      <c r="L52" s="16" t="s">
        <v>1329</v>
      </c>
      <c r="M52" s="44" t="s">
        <v>25</v>
      </c>
      <c r="N52" s="13" t="str">
        <f>CONCATENATE(L52,M52)</f>
        <v>Л1159С</v>
      </c>
      <c r="O52" s="13" t="str">
        <f>CONCATENATE(B52,"-",F52,G52,H52,"-",I52)</f>
        <v>М-КВА-25092002</v>
      </c>
      <c r="P52" s="45">
        <v>0</v>
      </c>
      <c r="Q52" s="45">
        <v>4</v>
      </c>
      <c r="R52" s="45">
        <v>2</v>
      </c>
      <c r="S52" s="45">
        <v>1</v>
      </c>
      <c r="T52" s="45">
        <v>2</v>
      </c>
      <c r="U52" s="45">
        <v>0</v>
      </c>
      <c r="V52" s="45">
        <v>3</v>
      </c>
      <c r="W52" s="45">
        <v>1</v>
      </c>
      <c r="X52" s="45">
        <v>2</v>
      </c>
      <c r="Y52" s="45">
        <v>2</v>
      </c>
      <c r="Z52" s="30">
        <f>SUM(P52:Y52)</f>
        <v>17</v>
      </c>
      <c r="AA52" s="44">
        <v>70</v>
      </c>
      <c r="AB52" s="46">
        <f>Z52/AA52</f>
        <v>0.24285714285714285</v>
      </c>
      <c r="AC52" s="30" t="str">
        <f>IF(Z52&gt;75%*AA52,"Победитель",IF(Z52&gt;50%*AA52,"Призёр","Участник"))</f>
        <v>Участник</v>
      </c>
    </row>
    <row r="53" spans="1:29" x14ac:dyDescent="0.3">
      <c r="A53" s="43">
        <v>39</v>
      </c>
      <c r="B53" s="16" t="s">
        <v>14</v>
      </c>
      <c r="C53" s="16" t="s">
        <v>418</v>
      </c>
      <c r="D53" s="16" t="s">
        <v>65</v>
      </c>
      <c r="E53" s="16" t="s">
        <v>419</v>
      </c>
      <c r="F53" s="4" t="s">
        <v>242</v>
      </c>
      <c r="G53" s="4" t="s">
        <v>185</v>
      </c>
      <c r="H53" s="4" t="s">
        <v>295</v>
      </c>
      <c r="I53" s="1" t="s">
        <v>420</v>
      </c>
      <c r="J53" s="14" t="s">
        <v>288</v>
      </c>
      <c r="K53" s="16">
        <v>11</v>
      </c>
      <c r="L53" s="16" t="s">
        <v>168</v>
      </c>
      <c r="M53" s="44" t="s">
        <v>321</v>
      </c>
      <c r="N53" s="13" t="str">
        <f>CONCATENATE(L53,M53)</f>
        <v>Л1104У</v>
      </c>
      <c r="O53" s="13" t="str">
        <f>CONCATENATE(B53,"-",F53,G53,H53,"-",I53)</f>
        <v>Ж-ШАГ-07102002</v>
      </c>
      <c r="P53" s="45">
        <v>0</v>
      </c>
      <c r="Q53" s="45">
        <v>6</v>
      </c>
      <c r="R53" s="45">
        <v>2</v>
      </c>
      <c r="S53" s="45">
        <v>0</v>
      </c>
      <c r="T53" s="45">
        <v>0</v>
      </c>
      <c r="U53" s="45">
        <v>0</v>
      </c>
      <c r="V53" s="45">
        <v>3</v>
      </c>
      <c r="W53" s="45">
        <v>1</v>
      </c>
      <c r="X53" s="45">
        <v>1</v>
      </c>
      <c r="Y53" s="45">
        <v>2.5</v>
      </c>
      <c r="Z53" s="12">
        <f>SUM(P53:Y53)</f>
        <v>15.5</v>
      </c>
      <c r="AA53" s="44">
        <v>70</v>
      </c>
      <c r="AB53" s="46">
        <f>Z53/AA53</f>
        <v>0.22142857142857142</v>
      </c>
      <c r="AC53" s="30" t="str">
        <f>IF(Z53&gt;75%*AA53,"Победитель",IF(Z53&gt;50%*AA53,"Призёр","Участник"))</f>
        <v>Участник</v>
      </c>
    </row>
    <row r="54" spans="1:29" x14ac:dyDescent="0.3">
      <c r="A54" s="43">
        <v>40</v>
      </c>
      <c r="B54" s="18" t="s">
        <v>180</v>
      </c>
      <c r="C54" s="18" t="s">
        <v>535</v>
      </c>
      <c r="D54" s="18" t="s">
        <v>536</v>
      </c>
      <c r="E54" s="18" t="s">
        <v>403</v>
      </c>
      <c r="F54" s="3" t="s">
        <v>247</v>
      </c>
      <c r="G54" s="3" t="s">
        <v>191</v>
      </c>
      <c r="H54" s="3" t="s">
        <v>355</v>
      </c>
      <c r="I54" s="1" t="s">
        <v>537</v>
      </c>
      <c r="J54" s="18" t="s">
        <v>426</v>
      </c>
      <c r="K54" s="5" t="s">
        <v>531</v>
      </c>
      <c r="L54" s="18" t="s">
        <v>168</v>
      </c>
      <c r="M54" s="44" t="s">
        <v>203</v>
      </c>
      <c r="N54" s="13" t="str">
        <f>CONCATENATE(L54,M54)</f>
        <v>Л1104В</v>
      </c>
      <c r="O54" s="13" t="str">
        <f>CONCATENATE(B54,"-",F54,G54,H54,"-",I54)</f>
        <v>ж-ЛНЮ-18092002</v>
      </c>
      <c r="P54" s="45">
        <v>0</v>
      </c>
      <c r="Q54" s="45">
        <v>3</v>
      </c>
      <c r="R54" s="45">
        <v>2</v>
      </c>
      <c r="S54" s="45">
        <v>4</v>
      </c>
      <c r="T54" s="45">
        <v>2</v>
      </c>
      <c r="U54" s="45">
        <v>0</v>
      </c>
      <c r="V54" s="45">
        <v>2</v>
      </c>
      <c r="W54" s="45">
        <v>0</v>
      </c>
      <c r="X54" s="45">
        <v>2</v>
      </c>
      <c r="Y54" s="45">
        <v>0</v>
      </c>
      <c r="Z54" s="12">
        <f>SUM(P54:Y54)</f>
        <v>15</v>
      </c>
      <c r="AA54" s="44">
        <v>70</v>
      </c>
      <c r="AB54" s="46">
        <f>Z54/AA54</f>
        <v>0.21428571428571427</v>
      </c>
      <c r="AC54" s="30" t="str">
        <f>IF(Z54&gt;75%*AA54,"Победитель",IF(Z54&gt;50%*AA54,"Призёр","Участник"))</f>
        <v>Участник</v>
      </c>
    </row>
    <row r="55" spans="1:29" x14ac:dyDescent="0.3">
      <c r="A55" s="43">
        <v>41</v>
      </c>
      <c r="B55" s="16" t="s">
        <v>14</v>
      </c>
      <c r="C55" s="16" t="s">
        <v>617</v>
      </c>
      <c r="D55" s="16" t="s">
        <v>82</v>
      </c>
      <c r="E55" s="16" t="s">
        <v>689</v>
      </c>
      <c r="F55" s="16" t="s">
        <v>295</v>
      </c>
      <c r="G55" s="16" t="s">
        <v>37</v>
      </c>
      <c r="H55" s="16" t="s">
        <v>210</v>
      </c>
      <c r="I55" s="48" t="s">
        <v>1149</v>
      </c>
      <c r="J55" s="16" t="s">
        <v>1142</v>
      </c>
      <c r="K55" s="16">
        <v>11</v>
      </c>
      <c r="L55" s="16" t="s">
        <v>168</v>
      </c>
      <c r="M55" s="44" t="s">
        <v>14</v>
      </c>
      <c r="N55" s="13" t="str">
        <f>CONCATENATE(L55,M55)</f>
        <v>Л1104Ж</v>
      </c>
      <c r="O55" s="13" t="str">
        <f>CONCATENATE(B55,"-",F55,G55,H55,"-",I55)</f>
        <v>Ж-ГМР-21022003</v>
      </c>
      <c r="P55" s="45">
        <v>0</v>
      </c>
      <c r="Q55" s="45">
        <v>5</v>
      </c>
      <c r="R55" s="45">
        <v>2</v>
      </c>
      <c r="S55" s="45">
        <v>3</v>
      </c>
      <c r="T55" s="45">
        <v>1</v>
      </c>
      <c r="U55" s="45">
        <v>1</v>
      </c>
      <c r="V55" s="45">
        <v>1</v>
      </c>
      <c r="W55" s="45">
        <v>1</v>
      </c>
      <c r="X55" s="45">
        <v>1</v>
      </c>
      <c r="Y55" s="45">
        <v>0</v>
      </c>
      <c r="Z55" s="12">
        <f>SUM(P55:Y55)</f>
        <v>15</v>
      </c>
      <c r="AA55" s="44">
        <v>70</v>
      </c>
      <c r="AB55" s="46">
        <f>Z55/AA55</f>
        <v>0.21428571428571427</v>
      </c>
      <c r="AC55" s="30" t="str">
        <f>IF(Z55&gt;75%*AA55,"Победитель",IF(Z55&gt;50%*AA55,"Призёр","Участник"))</f>
        <v>Участник</v>
      </c>
    </row>
    <row r="56" spans="1:29" x14ac:dyDescent="0.3">
      <c r="A56" s="43">
        <v>42</v>
      </c>
      <c r="B56" s="16" t="s">
        <v>14</v>
      </c>
      <c r="C56" s="16" t="s">
        <v>1326</v>
      </c>
      <c r="D56" s="16" t="s">
        <v>30</v>
      </c>
      <c r="E56" s="16" t="s">
        <v>403</v>
      </c>
      <c r="F56" s="16" t="s">
        <v>226</v>
      </c>
      <c r="G56" s="16" t="s">
        <v>185</v>
      </c>
      <c r="H56" s="16" t="s">
        <v>355</v>
      </c>
      <c r="I56" s="48">
        <v>30122002</v>
      </c>
      <c r="J56" s="16" t="s">
        <v>1248</v>
      </c>
      <c r="K56" s="16">
        <v>11</v>
      </c>
      <c r="L56" s="16" t="s">
        <v>1327</v>
      </c>
      <c r="M56" s="44" t="s">
        <v>25</v>
      </c>
      <c r="N56" s="13" t="str">
        <f>CONCATENATE(L56,M56)</f>
        <v>Л1158С</v>
      </c>
      <c r="O56" s="13" t="str">
        <f>CONCATENATE(B56,"-",F56,G56,H56,"-",I56)</f>
        <v>Ж-ДАЮ-30122002</v>
      </c>
      <c r="P56" s="45">
        <v>0</v>
      </c>
      <c r="Q56" s="45">
        <v>3</v>
      </c>
      <c r="R56" s="45">
        <v>3</v>
      </c>
      <c r="S56" s="45">
        <v>5</v>
      </c>
      <c r="T56" s="45">
        <v>1</v>
      </c>
      <c r="U56" s="45">
        <v>0</v>
      </c>
      <c r="V56" s="45">
        <v>0</v>
      </c>
      <c r="W56" s="45">
        <v>0</v>
      </c>
      <c r="X56" s="45">
        <v>2</v>
      </c>
      <c r="Y56" s="45">
        <v>0</v>
      </c>
      <c r="Z56" s="30">
        <f>SUM(P56:Y56)</f>
        <v>14</v>
      </c>
      <c r="AA56" s="44">
        <v>70</v>
      </c>
      <c r="AB56" s="46">
        <f>Z56/AA56</f>
        <v>0.2</v>
      </c>
      <c r="AC56" s="30" t="str">
        <f>IF(Z56&gt;75%*AA56,"Победитель",IF(Z56&gt;50%*AA56,"Призёр","Участник"))</f>
        <v>Участник</v>
      </c>
    </row>
    <row r="57" spans="1:29" x14ac:dyDescent="0.3">
      <c r="A57" s="43">
        <v>43</v>
      </c>
      <c r="B57" s="16" t="s">
        <v>37</v>
      </c>
      <c r="C57" s="16" t="s">
        <v>101</v>
      </c>
      <c r="D57" s="16" t="s">
        <v>42</v>
      </c>
      <c r="E57" s="16" t="s">
        <v>102</v>
      </c>
      <c r="F57" s="4" t="str">
        <f>LEFT(C57,1)</f>
        <v>М</v>
      </c>
      <c r="G57" s="4" t="str">
        <f>LEFT(D57,1)</f>
        <v>Д</v>
      </c>
      <c r="H57" s="4" t="str">
        <f>LEFT(E57,1)</f>
        <v>Д</v>
      </c>
      <c r="I57" s="1" t="s">
        <v>103</v>
      </c>
      <c r="J57" s="14" t="s">
        <v>28</v>
      </c>
      <c r="K57" s="16">
        <v>12</v>
      </c>
      <c r="L57" s="16" t="s">
        <v>175</v>
      </c>
      <c r="M57" s="10" t="s">
        <v>37</v>
      </c>
      <c r="N57" s="13" t="str">
        <f>CONCATENATE(L57,M57)</f>
        <v>Л1107М</v>
      </c>
      <c r="O57" s="13" t="str">
        <f>CONCATENATE(B57,"-",F57,G57,H57,"-",I57)</f>
        <v>М-МДД-13032001</v>
      </c>
      <c r="P57" s="45">
        <v>0</v>
      </c>
      <c r="Q57" s="45">
        <v>4.5</v>
      </c>
      <c r="R57" s="45">
        <v>5</v>
      </c>
      <c r="S57" s="45">
        <v>4</v>
      </c>
      <c r="T57" s="45">
        <v>2</v>
      </c>
      <c r="U57" s="45">
        <v>1</v>
      </c>
      <c r="V57" s="45">
        <v>7</v>
      </c>
      <c r="W57" s="45">
        <v>0</v>
      </c>
      <c r="X57" s="45">
        <v>7</v>
      </c>
      <c r="Y57" s="45">
        <v>6</v>
      </c>
      <c r="Z57" s="12">
        <f>SUM(P57:Y57)</f>
        <v>36.5</v>
      </c>
      <c r="AA57" s="44">
        <v>70</v>
      </c>
      <c r="AB57" s="46">
        <f>Z57/AA57</f>
        <v>0.52142857142857146</v>
      </c>
      <c r="AC57" s="30" t="str">
        <f>IF(Z57&gt;75%*AA57,"Победитель",IF(Z57&gt;50%*AA57,"Призёр","Участник"))</f>
        <v>Призёр</v>
      </c>
    </row>
    <row r="58" spans="1:29" x14ac:dyDescent="0.3">
      <c r="A58" s="43">
        <v>44</v>
      </c>
      <c r="B58" s="16" t="s">
        <v>37</v>
      </c>
      <c r="C58" s="16" t="s">
        <v>55</v>
      </c>
      <c r="D58" s="16" t="s">
        <v>104</v>
      </c>
      <c r="E58" s="16"/>
      <c r="F58" s="4" t="str">
        <f>LEFT(C58,1)</f>
        <v>К</v>
      </c>
      <c r="G58" s="4" t="str">
        <f>LEFT(D58,1)</f>
        <v>М</v>
      </c>
      <c r="H58" s="4" t="str">
        <f>LEFT(E58,1)</f>
        <v/>
      </c>
      <c r="I58" s="1" t="s">
        <v>105</v>
      </c>
      <c r="J58" s="14" t="s">
        <v>28</v>
      </c>
      <c r="K58" s="16">
        <v>12</v>
      </c>
      <c r="L58" s="16" t="s">
        <v>176</v>
      </c>
      <c r="M58" s="10" t="s">
        <v>37</v>
      </c>
      <c r="N58" s="13" t="str">
        <f>CONCATENATE(L58,M58)</f>
        <v>Л1108М</v>
      </c>
      <c r="O58" s="13" t="str">
        <f>CONCATENATE(B58,"-",F58,G58,H58,"-",I58)</f>
        <v>М-КМ-20012002</v>
      </c>
      <c r="P58" s="45">
        <v>0</v>
      </c>
      <c r="Q58" s="45">
        <v>4</v>
      </c>
      <c r="R58" s="45">
        <v>4</v>
      </c>
      <c r="S58" s="45">
        <v>4</v>
      </c>
      <c r="T58" s="45">
        <v>3</v>
      </c>
      <c r="U58" s="45">
        <v>2</v>
      </c>
      <c r="V58" s="45">
        <v>6</v>
      </c>
      <c r="W58" s="45">
        <v>0</v>
      </c>
      <c r="X58" s="45">
        <v>7</v>
      </c>
      <c r="Y58" s="45">
        <v>3.5</v>
      </c>
      <c r="Z58" s="12">
        <f>SUM(P58:Y58)</f>
        <v>33.5</v>
      </c>
      <c r="AA58" s="44">
        <v>70</v>
      </c>
      <c r="AB58" s="46">
        <f>Z58/AA58</f>
        <v>0.47857142857142859</v>
      </c>
      <c r="AC58" s="30" t="str">
        <f>IF(Z58&gt;75%*AA58,"Победитель",IF(Z58&gt;50%*AA58,"Призёр","Участник"))</f>
        <v>Участник</v>
      </c>
    </row>
    <row r="59" spans="1:29" x14ac:dyDescent="0.3">
      <c r="A59" s="43">
        <v>45</v>
      </c>
      <c r="B59" s="16" t="s">
        <v>37</v>
      </c>
      <c r="C59" s="16" t="s">
        <v>97</v>
      </c>
      <c r="D59" s="16" t="s">
        <v>98</v>
      </c>
      <c r="E59" s="16" t="s">
        <v>99</v>
      </c>
      <c r="F59" s="4" t="str">
        <f>LEFT(C59,1)</f>
        <v>С</v>
      </c>
      <c r="G59" s="4" t="str">
        <f>LEFT(D59,1)</f>
        <v>Ю</v>
      </c>
      <c r="H59" s="4" t="str">
        <f>LEFT(E59,1)</f>
        <v>Ю</v>
      </c>
      <c r="I59" s="1" t="s">
        <v>100</v>
      </c>
      <c r="J59" s="14" t="s">
        <v>28</v>
      </c>
      <c r="K59" s="16">
        <v>12</v>
      </c>
      <c r="L59" s="16" t="s">
        <v>174</v>
      </c>
      <c r="M59" s="10" t="s">
        <v>37</v>
      </c>
      <c r="N59" s="13" t="str">
        <f>CONCATENATE(L59,M59)</f>
        <v>Л1106М</v>
      </c>
      <c r="O59" s="13" t="str">
        <f>CONCATENATE(B59,"-",F59,G59,H59,"-",I59)</f>
        <v>М-СЮЮ-04072002</v>
      </c>
      <c r="P59" s="45">
        <v>0</v>
      </c>
      <c r="Q59" s="45">
        <v>5</v>
      </c>
      <c r="R59" s="45">
        <v>2.5</v>
      </c>
      <c r="S59" s="45">
        <v>5</v>
      </c>
      <c r="T59" s="45">
        <v>3</v>
      </c>
      <c r="U59" s="45">
        <v>1</v>
      </c>
      <c r="V59" s="45">
        <v>2</v>
      </c>
      <c r="W59" s="45">
        <v>0</v>
      </c>
      <c r="X59" s="45">
        <v>7</v>
      </c>
      <c r="Y59" s="45">
        <v>3</v>
      </c>
      <c r="Z59" s="12">
        <f>SUM(P59:Y59)</f>
        <v>28.5</v>
      </c>
      <c r="AA59" s="44">
        <v>70</v>
      </c>
      <c r="AB59" s="46">
        <f>Z59/AA59</f>
        <v>0.40714285714285714</v>
      </c>
      <c r="AC59" s="30" t="str">
        <f>IF(Z59&gt;75%*AA59,"Победитель",IF(Z59&gt;50%*AA59,"Призёр","Участник"))</f>
        <v>Участник</v>
      </c>
    </row>
    <row r="60" spans="1:29" x14ac:dyDescent="0.3">
      <c r="A60" s="43">
        <v>46</v>
      </c>
      <c r="B60" s="16" t="s">
        <v>37</v>
      </c>
      <c r="C60" s="16" t="s">
        <v>106</v>
      </c>
      <c r="D60" s="16" t="s">
        <v>107</v>
      </c>
      <c r="E60" s="16" t="s">
        <v>40</v>
      </c>
      <c r="F60" s="4" t="str">
        <f>LEFT(C60,1)</f>
        <v>П</v>
      </c>
      <c r="G60" s="4" t="str">
        <f>LEFT(D60,1)</f>
        <v>М</v>
      </c>
      <c r="H60" s="4" t="str">
        <f>LEFT(E60,1)</f>
        <v>А</v>
      </c>
      <c r="I60" s="1" t="s">
        <v>108</v>
      </c>
      <c r="J60" s="14" t="s">
        <v>28</v>
      </c>
      <c r="K60" s="16">
        <v>12</v>
      </c>
      <c r="L60" s="16" t="s">
        <v>177</v>
      </c>
      <c r="M60" s="10" t="s">
        <v>37</v>
      </c>
      <c r="N60" s="13" t="str">
        <f>CONCATENATE(L60,M60)</f>
        <v>Л1109М</v>
      </c>
      <c r="O60" s="13" t="str">
        <f>CONCATENATE(B60,"-",F60,G60,H60,"-",I60)</f>
        <v>М-ПМА-29082001</v>
      </c>
      <c r="P60" s="45">
        <v>0</v>
      </c>
      <c r="Q60" s="45">
        <v>4</v>
      </c>
      <c r="R60" s="45">
        <v>2</v>
      </c>
      <c r="S60" s="45">
        <v>5</v>
      </c>
      <c r="T60" s="45">
        <v>3</v>
      </c>
      <c r="U60" s="45">
        <v>0</v>
      </c>
      <c r="V60" s="45">
        <v>3</v>
      </c>
      <c r="W60" s="45">
        <v>0</v>
      </c>
      <c r="X60" s="45">
        <v>7</v>
      </c>
      <c r="Y60" s="45">
        <v>2</v>
      </c>
      <c r="Z60" s="12">
        <f>SUM(P60:Y60)</f>
        <v>26</v>
      </c>
      <c r="AA60" s="44">
        <v>70</v>
      </c>
      <c r="AB60" s="46">
        <f>Z60/AA60</f>
        <v>0.37142857142857144</v>
      </c>
      <c r="AC60" s="30" t="str">
        <f>IF(Z60&gt;75%*AA60,"Победитель",IF(Z60&gt;50%*AA60,"Призёр","Участник"))</f>
        <v>Участник</v>
      </c>
    </row>
    <row r="61" spans="1:29" x14ac:dyDescent="0.3">
      <c r="A61" s="43">
        <v>47</v>
      </c>
      <c r="B61" s="16" t="s">
        <v>37</v>
      </c>
      <c r="C61" s="16" t="s">
        <v>109</v>
      </c>
      <c r="D61" s="16" t="s">
        <v>67</v>
      </c>
      <c r="E61" s="16" t="s">
        <v>40</v>
      </c>
      <c r="F61" s="4" t="str">
        <f>LEFT(C61,1)</f>
        <v>Г</v>
      </c>
      <c r="G61" s="4" t="str">
        <f>LEFT(D61,1)</f>
        <v>С</v>
      </c>
      <c r="H61" s="4" t="str">
        <f>LEFT(E61,1)</f>
        <v>А</v>
      </c>
      <c r="I61" s="1" t="s">
        <v>110</v>
      </c>
      <c r="J61" s="14" t="s">
        <v>28</v>
      </c>
      <c r="K61" s="16">
        <v>12</v>
      </c>
      <c r="L61" s="16" t="s">
        <v>178</v>
      </c>
      <c r="M61" s="10" t="s">
        <v>37</v>
      </c>
      <c r="N61" s="13" t="str">
        <f>CONCATENATE(L61,M61)</f>
        <v>Л1110М</v>
      </c>
      <c r="O61" s="13" t="str">
        <f>CONCATENATE(B61,"-",F61,G61,H61,"-",I61)</f>
        <v>М-ГСА-16062001</v>
      </c>
      <c r="P61" s="45">
        <v>0</v>
      </c>
      <c r="Q61" s="45">
        <v>3.5</v>
      </c>
      <c r="R61" s="45">
        <v>2</v>
      </c>
      <c r="S61" s="45">
        <v>3</v>
      </c>
      <c r="T61" s="45">
        <v>0</v>
      </c>
      <c r="U61" s="45">
        <v>0</v>
      </c>
      <c r="V61" s="45">
        <v>1</v>
      </c>
      <c r="W61" s="45">
        <v>3</v>
      </c>
      <c r="X61" s="45">
        <v>2</v>
      </c>
      <c r="Y61" s="45">
        <v>0</v>
      </c>
      <c r="Z61" s="12">
        <f>SUM(P61:Y61)</f>
        <v>14.5</v>
      </c>
      <c r="AA61" s="44">
        <v>70</v>
      </c>
      <c r="AB61" s="46">
        <f>Z61/AA61</f>
        <v>0.20714285714285716</v>
      </c>
      <c r="AC61" s="30" t="str">
        <f>IF(Z61&gt;75%*AA61,"Победитель",IF(Z61&gt;50%*AA61,"Призёр","Участник"))</f>
        <v>Участник</v>
      </c>
    </row>
  </sheetData>
  <sheetProtection password="CF7A" sheet="1" objects="1" scenarios="1"/>
  <mergeCells count="25">
    <mergeCell ref="AB12:AB14"/>
    <mergeCell ref="AC12:AC14"/>
    <mergeCell ref="P13:P14"/>
    <mergeCell ref="V13:V14"/>
    <mergeCell ref="W13:W14"/>
    <mergeCell ref="X13:X14"/>
    <mergeCell ref="Y13:Y14"/>
    <mergeCell ref="M12:M14"/>
    <mergeCell ref="N12:N14"/>
    <mergeCell ref="O12:O14"/>
    <mergeCell ref="P12:Y12"/>
    <mergeCell ref="Z12:Z14"/>
    <mergeCell ref="AA12:AA14"/>
    <mergeCell ref="G12:G14"/>
    <mergeCell ref="H12:H14"/>
    <mergeCell ref="I12:I14"/>
    <mergeCell ref="J12:J14"/>
    <mergeCell ref="K12:K14"/>
    <mergeCell ref="L12:L14"/>
    <mergeCell ref="A12:A14"/>
    <mergeCell ref="B12:B14"/>
    <mergeCell ref="C12:C14"/>
    <mergeCell ref="D12:D14"/>
    <mergeCell ref="E12:E14"/>
    <mergeCell ref="F12:F14"/>
  </mergeCells>
  <pageMargins left="0.7" right="0.7" top="0.75" bottom="0.75" header="0.3" footer="0.3"/>
  <pageSetup paperSize="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Литература 5-11</vt:lpstr>
      <vt:lpstr>Литература 5</vt:lpstr>
      <vt:lpstr>Литература 6</vt:lpstr>
      <vt:lpstr>Литература 7</vt:lpstr>
      <vt:lpstr>Литература 8</vt:lpstr>
      <vt:lpstr>Литература 9</vt:lpstr>
      <vt:lpstr>Литература 10</vt:lpstr>
      <vt:lpstr>Литература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2018-10-01T09:29:32Z</cp:lastPrinted>
  <dcterms:created xsi:type="dcterms:W3CDTF">2018-08-16T12:42:27Z</dcterms:created>
  <dcterms:modified xsi:type="dcterms:W3CDTF">2019-11-05T11:14:21Z</dcterms:modified>
</cp:coreProperties>
</file>